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2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charts/style3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6608" windowHeight="9432" firstSheet="3" activeTab="10"/>
  </bookViews>
  <sheets>
    <sheet name="Graph 6 Tx de déf taille" sheetId="23" r:id="rId1"/>
    <sheet name="Graph 1" sheetId="22" r:id="rId2"/>
    <sheet name="Graphs 2 &amp; 3 Taux zombies &amp; déf" sheetId="5" r:id="rId3"/>
    <sheet name="Graphique0" sheetId="25" r:id="rId4"/>
    <sheet name="Graphiques 1 et 2" sheetId="27" r:id="rId5"/>
    <sheet name="Graphique 3abc" sheetId="28" r:id="rId6"/>
    <sheet name="Graphique 4" sheetId="15" r:id="rId7"/>
    <sheet name="Graphique 5" sheetId="29" r:id="rId8"/>
    <sheet name="Graphique 6" sheetId="19" r:id="rId9"/>
    <sheet name="Graphique 7" sheetId="16" r:id="rId10"/>
    <sheet name="Graphique 8" sheetId="21" r:id="rId11"/>
  </sheets>
  <definedNames>
    <definedName name="_xlnm._FilterDatabase" localSheetId="0" hidden="1">'Graph 6 Tx de déf taille'!$B$4:$F$11</definedName>
    <definedName name="_xlnm._FilterDatabase" localSheetId="6" hidden="1">'Graphique 4'!$B$4:$F$11</definedName>
    <definedName name="_xlnm._FilterDatabase" localSheetId="7" hidden="1">'Graphique 5'!$B$4:$D$8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25" l="1"/>
  <c r="L16" i="25"/>
  <c r="L15" i="25"/>
  <c r="L14" i="25"/>
  <c r="L13" i="25"/>
  <c r="L12" i="25"/>
  <c r="L11" i="25"/>
  <c r="L10" i="25"/>
  <c r="L9" i="25"/>
  <c r="L8" i="25"/>
  <c r="L7" i="25"/>
  <c r="L6" i="25"/>
  <c r="L5" i="25"/>
  <c r="L4" i="25"/>
  <c r="L3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4" i="25"/>
  <c r="K3" i="25"/>
  <c r="K2" i="25"/>
  <c r="J17" i="25"/>
  <c r="J16" i="25"/>
  <c r="J15" i="25"/>
  <c r="J14" i="25"/>
  <c r="J13" i="25"/>
  <c r="J12" i="25"/>
  <c r="J11" i="25"/>
  <c r="J10" i="25"/>
  <c r="J9" i="25"/>
  <c r="J8" i="25"/>
  <c r="J7" i="25"/>
  <c r="J6" i="25"/>
  <c r="J5" i="25"/>
  <c r="J4" i="25"/>
  <c r="J3" i="25"/>
  <c r="L2" i="25"/>
  <c r="J2" i="25"/>
  <c r="F43" i="16" l="1"/>
  <c r="F42" i="16"/>
  <c r="H41" i="16"/>
  <c r="F41" i="16"/>
  <c r="E43" i="16"/>
  <c r="E42" i="16"/>
  <c r="E41" i="16"/>
  <c r="F7" i="23"/>
  <c r="F6" i="23"/>
  <c r="F5" i="23"/>
  <c r="F8" i="23"/>
  <c r="F10" i="15"/>
  <c r="F9" i="15"/>
  <c r="F8" i="15"/>
  <c r="F7" i="15"/>
  <c r="F6" i="15"/>
  <c r="F5" i="15"/>
  <c r="F11" i="15"/>
  <c r="N41" i="22"/>
  <c r="M41" i="22"/>
  <c r="L41" i="22"/>
  <c r="N40" i="22"/>
  <c r="M40" i="22"/>
  <c r="L40" i="22"/>
  <c r="N39" i="22"/>
  <c r="M39" i="22"/>
  <c r="L39" i="22"/>
  <c r="N38" i="22"/>
  <c r="M38" i="22"/>
  <c r="L38" i="22"/>
  <c r="N37" i="22"/>
  <c r="M37" i="22"/>
  <c r="L37" i="22"/>
  <c r="N36" i="22"/>
  <c r="M36" i="22"/>
  <c r="L36" i="22"/>
  <c r="N35" i="22"/>
  <c r="M35" i="22"/>
  <c r="L35" i="22"/>
  <c r="N34" i="22"/>
  <c r="M34" i="22"/>
  <c r="L34" i="22"/>
  <c r="N33" i="22"/>
  <c r="M33" i="22"/>
  <c r="L33" i="22"/>
  <c r="N32" i="22"/>
  <c r="M32" i="22"/>
  <c r="L32" i="22"/>
  <c r="N31" i="22"/>
  <c r="M31" i="22"/>
  <c r="L31" i="22"/>
  <c r="N30" i="22"/>
  <c r="M30" i="22"/>
  <c r="L30" i="22"/>
  <c r="N29" i="22"/>
  <c r="M29" i="22"/>
  <c r="L29" i="22"/>
  <c r="N28" i="22"/>
  <c r="M28" i="22"/>
  <c r="L28" i="22"/>
  <c r="N27" i="22"/>
  <c r="M27" i="22"/>
  <c r="L27" i="22"/>
  <c r="N26" i="22"/>
  <c r="M26" i="22"/>
  <c r="L26" i="22"/>
</calcChain>
</file>

<file path=xl/sharedStrings.xml><?xml version="1.0" encoding="utf-8"?>
<sst xmlns="http://schemas.openxmlformats.org/spreadsheetml/2006/main" count="165" uniqueCount="107">
  <si>
    <t xml:space="preserve">France </t>
  </si>
  <si>
    <t>Allemagne</t>
  </si>
  <si>
    <t>Italie</t>
  </si>
  <si>
    <t>Espagne</t>
  </si>
  <si>
    <t>Graph 3. Taux de défaillance</t>
  </si>
  <si>
    <t>Graph2. Taux d'entreprises zombies</t>
  </si>
  <si>
    <t xml:space="preserve">Source : Coface (2018). Entreprises en France : moins de défaillances, mais toujours autant de "zombies". Les publications économiques de Coface. Mars 2018. </t>
  </si>
  <si>
    <t>Source : Insee, Ficus-Fare ; DILA, Bodacc</t>
  </si>
  <si>
    <t xml:space="preserve">Calculs : France Stratégie </t>
  </si>
  <si>
    <t>Taux de rentabilité économique médian</t>
  </si>
  <si>
    <t xml:space="preserve">Zombies </t>
  </si>
  <si>
    <t>Défaillantes</t>
  </si>
  <si>
    <t>Graph 6. Taux de défaillance, poids des entreprises zombies et taux de rentabilité économique médian par secteur en 2015</t>
  </si>
  <si>
    <t>Mediane - Q1</t>
  </si>
  <si>
    <t>Q3 - Mediane</t>
  </si>
  <si>
    <t>Moyenne</t>
  </si>
  <si>
    <t>Zombies</t>
  </si>
  <si>
    <t>Zombies     
non défaillantes</t>
  </si>
  <si>
    <t xml:space="preserve">Zombies défaillantes </t>
  </si>
  <si>
    <t xml:space="preserve">P10 </t>
  </si>
  <si>
    <t xml:space="preserve">Q1 </t>
  </si>
  <si>
    <t>Mediane</t>
  </si>
  <si>
    <t>Q3</t>
  </si>
  <si>
    <t>P90</t>
  </si>
  <si>
    <t>écart-type</t>
  </si>
  <si>
    <t>dernier statut zombie : zombies défaillantes</t>
  </si>
  <si>
    <t>dernier statut zombie : zombies non défaillantes</t>
  </si>
  <si>
    <t>Graph 9. Distribution des difficultés (IZ) pour les entreprises zombies défaillantes et non défaillantes en 2014</t>
  </si>
  <si>
    <t>DISTRIBUTION DE L INDICATEUR IZ</t>
  </si>
  <si>
    <t xml:space="preserve">dernier statut zombie : toutes les zombies </t>
  </si>
  <si>
    <t>ANNEE</t>
  </si>
  <si>
    <t>Graph 10. Une analyse par cohorte de la durée écoulée entre l'entrée dans le statut de zombies et la défaillance</t>
  </si>
  <si>
    <t>Graphique 8 : Moyenne des erreurs de type I et de type II en 2014</t>
  </si>
  <si>
    <t>t</t>
  </si>
  <si>
    <t>t-1</t>
  </si>
  <si>
    <t>t-2</t>
  </si>
  <si>
    <t>t-3</t>
  </si>
  <si>
    <t>t-4</t>
  </si>
  <si>
    <t>t-5</t>
  </si>
  <si>
    <t>t-6</t>
  </si>
  <si>
    <t>t-7</t>
  </si>
  <si>
    <t>t-8</t>
  </si>
  <si>
    <t>t-9</t>
  </si>
  <si>
    <t>t-10</t>
  </si>
  <si>
    <t>t-11</t>
  </si>
  <si>
    <t xml:space="preserve">GRAPH 1 </t>
  </si>
  <si>
    <t>annee</t>
  </si>
  <si>
    <t>txez</t>
  </si>
  <si>
    <t>txkez</t>
  </si>
  <si>
    <t>txlez</t>
  </si>
  <si>
    <t>* Séparation selon le type de zombies</t>
  </si>
  <si>
    <t>NBR_1</t>
  </si>
  <si>
    <t>NBR_2</t>
  </si>
  <si>
    <t>NBR_4</t>
  </si>
  <si>
    <t>K_1</t>
  </si>
  <si>
    <t>K_2</t>
  </si>
  <si>
    <t>K_4</t>
  </si>
  <si>
    <t>L_1</t>
  </si>
  <si>
    <t>L_2</t>
  </si>
  <si>
    <t>L_4</t>
  </si>
  <si>
    <t xml:space="preserve">avec 1 : les zombies avec groupe majo zombies ; 2 : les zombies stratégiques ; 3 : les zombies n'appartenant pas à un groupe </t>
  </si>
  <si>
    <t>Part zombies dont le groupe est zombie</t>
  </si>
  <si>
    <t>Part zombies stratégiques</t>
  </si>
  <si>
    <t>Part zombies n'appartenant pas à un groupe</t>
  </si>
  <si>
    <t>Part du capital productif des zombies dont le groupe est zombie</t>
  </si>
  <si>
    <t>Part du capital productif des zombies stratégiques</t>
  </si>
  <si>
    <t>Part du capital productif zombies n'appartenant pas à un groupe</t>
  </si>
  <si>
    <t>Part de l'effectif des zombies dont le groupe est zombie</t>
  </si>
  <si>
    <t>Part de l'effectif des zombies stratégiques</t>
  </si>
  <si>
    <t>Part de l'effectif zombies n'appartenant pas à un groupe</t>
  </si>
  <si>
    <t>* sachant que plus on remonte, moins LIFI est renseigné</t>
  </si>
  <si>
    <t>Ecart</t>
  </si>
  <si>
    <t>Immobilier
(8 998 entreprises matures)</t>
  </si>
  <si>
    <t>Information &amp; communication
(9 622 entreprises matures)</t>
  </si>
  <si>
    <t xml:space="preserve">Commerce transport héberg, &amp; restaur,
(155 286 entreprises matures) </t>
  </si>
  <si>
    <t>Extraction &amp; autres
(3 286 entreprises matures)</t>
  </si>
  <si>
    <t>Construction
(66 027 entreprises matures)</t>
  </si>
  <si>
    <t>Manufacturier
(52  237 entreprises matures)</t>
  </si>
  <si>
    <t>Science &amp; techniques, administration
(50 624 entreprises matures)</t>
  </si>
  <si>
    <t>ETI 
(3 299 entreprises matures)</t>
  </si>
  <si>
    <t>GE
(78 entreprises matures)</t>
  </si>
  <si>
    <t>TPE
(249 980 entreprises matures)</t>
  </si>
  <si>
    <t>PME 
(92 723 entreprises matures)</t>
  </si>
  <si>
    <t>EN 2014</t>
  </si>
  <si>
    <t xml:space="preserve">Total </t>
  </si>
  <si>
    <t>cohorte 2008 (1 911 entreprises)</t>
  </si>
  <si>
    <t>cohorte 2009 (2 056 entreprises)</t>
  </si>
  <si>
    <t>cohorte 2010 (2 004 entreprises)</t>
  </si>
  <si>
    <t>cohorte 2011 (2 115 entreprises)</t>
  </si>
  <si>
    <t>cohorte 2012 (2 259 entreprises)</t>
  </si>
  <si>
    <t>cohorte 2013 (2 557 entreprises)</t>
  </si>
  <si>
    <t>cohorte 2014 (2 675 entreprises)</t>
  </si>
  <si>
    <t>cohorte 2015 (2 685 entreprises)</t>
  </si>
  <si>
    <t>Part des zombies dont le groupe est zombie</t>
  </si>
  <si>
    <t>Part des zombies stratégiques</t>
  </si>
  <si>
    <t>Part des zombies n'appartenant pas à un groupe</t>
  </si>
  <si>
    <t>Part du capital des zombies dont le groupe est zombie</t>
  </si>
  <si>
    <t>Part du capital des zombies stratégiques</t>
  </si>
  <si>
    <t>Part du capital zombies n'appartenant pas à un groupe</t>
  </si>
  <si>
    <t>Part des effectifs menacés</t>
  </si>
  <si>
    <t>Part du capital productif piégé</t>
  </si>
  <si>
    <t>Part des entreprises zombies</t>
  </si>
  <si>
    <t>ETI (3 299 entreprises matures)</t>
  </si>
  <si>
    <t>GE (78 entreprises matures)</t>
  </si>
  <si>
    <t>TPE (249 980 entreprises matures)</t>
  </si>
  <si>
    <t>PME (92 723 entreprises matures)</t>
  </si>
  <si>
    <t>Graph 6. Taux de défaillance, poids des entreprises zombies par taille 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</si>
</sst>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6"/>
      <name val="Times New Roman"/>
      <family val="1"/>
    </font>
    <font>
      <i/>
      <sz val="11"/>
      <color theme="1"/>
      <name val="Times New Roman"/>
      <family val="1"/>
    </font>
    <font>
      <sz val="11"/>
      <color rgb="FFC00000"/>
      <name val="Times New Roman"/>
      <family val="1"/>
    </font>
    <font>
      <b/>
      <sz val="11"/>
      <color rgb="FFC00000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theme="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C1C1C1"/>
      </right>
      <top style="medium">
        <color indexed="64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medium">
        <color indexed="64"/>
      </top>
      <bottom style="thin">
        <color rgb="FFC1C1C1"/>
      </bottom>
      <diagonal/>
    </border>
    <border>
      <left style="medium">
        <color indexed="64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medium">
        <color indexed="64"/>
      </left>
      <right style="thin">
        <color rgb="FFC1C1C1"/>
      </right>
      <top style="thin">
        <color rgb="FFC1C1C1"/>
      </top>
      <bottom style="medium">
        <color indexed="64"/>
      </bottom>
      <diagonal/>
    </border>
    <border>
      <left style="medium">
        <color rgb="FF000000"/>
      </left>
      <right style="thin">
        <color rgb="FFC1C1C1"/>
      </right>
      <top style="medium">
        <color rgb="FF000000"/>
      </top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medium">
        <color rgb="FF000000"/>
      </top>
      <bottom style="thin">
        <color indexed="64"/>
      </bottom>
      <diagonal/>
    </border>
    <border>
      <left style="thin">
        <color rgb="FFC1C1C1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C1C1C1"/>
      </right>
      <top/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 style="thin">
        <color rgb="FFC1C1C1"/>
      </left>
      <right style="medium">
        <color rgb="FF000000"/>
      </right>
      <top/>
      <bottom style="thin">
        <color rgb="FFC1C1C1"/>
      </bottom>
      <diagonal/>
    </border>
    <border>
      <left style="medium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medium">
        <color rgb="FF000000"/>
      </right>
      <top style="thin">
        <color rgb="FFC1C1C1"/>
      </top>
      <bottom style="thin">
        <color rgb="FFC1C1C1"/>
      </bottom>
      <diagonal/>
    </border>
    <border>
      <left style="medium">
        <color rgb="FF000000"/>
      </left>
      <right style="thin">
        <color rgb="FFC1C1C1"/>
      </right>
      <top style="thin">
        <color rgb="FFC1C1C1"/>
      </top>
      <bottom style="medium">
        <color rgb="FF000000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medium">
        <color rgb="FF000000"/>
      </bottom>
      <diagonal/>
    </border>
    <border>
      <left style="thin">
        <color rgb="FFC1C1C1"/>
      </left>
      <right style="medium">
        <color rgb="FF000000"/>
      </right>
      <top style="thin">
        <color rgb="FFC1C1C1"/>
      </top>
      <bottom style="medium">
        <color rgb="FF000000"/>
      </bottom>
      <diagonal/>
    </border>
    <border>
      <left style="medium">
        <color rgb="FF000000"/>
      </left>
      <right style="thin">
        <color rgb="FFC1C1C1"/>
      </right>
      <top style="medium">
        <color rgb="FF000000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medium">
        <color rgb="FF000000"/>
      </top>
      <bottom style="thin">
        <color rgb="FFC1C1C1"/>
      </bottom>
      <diagonal/>
    </border>
    <border>
      <left style="thin">
        <color rgb="FFC1C1C1"/>
      </left>
      <right style="medium">
        <color rgb="FF000000"/>
      </right>
      <top style="medium">
        <color rgb="FF000000"/>
      </top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3" fillId="0" borderId="0" xfId="0" applyFont="1"/>
    <xf numFmtId="0" fontId="4" fillId="0" borderId="0" xfId="0" applyFont="1"/>
    <xf numFmtId="10" fontId="0" fillId="0" borderId="0" xfId="1" applyNumberFormat="1" applyFont="1"/>
    <xf numFmtId="0" fontId="7" fillId="0" borderId="0" xfId="0" applyFont="1" applyBorder="1" applyAlignment="1">
      <alignment vertical="center" wrapText="1"/>
    </xf>
    <xf numFmtId="9" fontId="0" fillId="0" borderId="0" xfId="0" applyNumberFormat="1"/>
    <xf numFmtId="0" fontId="9" fillId="0" borderId="0" xfId="0" applyFont="1" applyFill="1" applyBorder="1" applyAlignment="1">
      <alignment horizontal="right" vertical="top" wrapText="1"/>
    </xf>
    <xf numFmtId="10" fontId="0" fillId="0" borderId="0" xfId="1" applyNumberFormat="1" applyFont="1" applyBorder="1" applyAlignment="1">
      <alignment vertical="top" wrapText="1"/>
    </xf>
    <xf numFmtId="0" fontId="8" fillId="0" borderId="0" xfId="0" applyFont="1"/>
    <xf numFmtId="0" fontId="11" fillId="0" borderId="0" xfId="0" applyFont="1" applyBorder="1"/>
    <xf numFmtId="0" fontId="0" fillId="0" borderId="0" xfId="0" applyBorder="1" applyAlignment="1">
      <alignment vertical="top" wrapText="1"/>
    </xf>
    <xf numFmtId="0" fontId="12" fillId="0" borderId="0" xfId="0" applyFont="1" applyFill="1"/>
    <xf numFmtId="0" fontId="13" fillId="0" borderId="0" xfId="0" applyFont="1"/>
    <xf numFmtId="0" fontId="0" fillId="0" borderId="0" xfId="0" applyBorder="1"/>
    <xf numFmtId="9" fontId="0" fillId="0" borderId="0" xfId="0" applyNumberFormat="1" applyBorder="1"/>
    <xf numFmtId="0" fontId="8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/>
    <xf numFmtId="0" fontId="3" fillId="0" borderId="2" xfId="0" applyFont="1" applyBorder="1" applyAlignment="1">
      <alignment horizontal="center"/>
    </xf>
    <xf numFmtId="0" fontId="10" fillId="0" borderId="2" xfId="0" applyFont="1" applyBorder="1"/>
    <xf numFmtId="0" fontId="0" fillId="0" borderId="2" xfId="0" applyBorder="1" applyAlignment="1">
      <alignment vertical="top" wrapText="1"/>
    </xf>
    <xf numFmtId="0" fontId="3" fillId="0" borderId="2" xfId="0" applyFont="1" applyBorder="1"/>
    <xf numFmtId="0" fontId="11" fillId="0" borderId="2" xfId="0" applyFont="1" applyBorder="1"/>
    <xf numFmtId="0" fontId="3" fillId="0" borderId="2" xfId="0" applyFont="1" applyFill="1" applyBorder="1"/>
    <xf numFmtId="0" fontId="14" fillId="0" borderId="2" xfId="0" applyFont="1" applyBorder="1"/>
    <xf numFmtId="2" fontId="0" fillId="2" borderId="2" xfId="0" applyNumberForma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164" fontId="0" fillId="0" borderId="14" xfId="0" applyNumberFormat="1" applyBorder="1" applyAlignment="1">
      <alignment vertical="top" wrapText="1"/>
    </xf>
    <xf numFmtId="0" fontId="0" fillId="0" borderId="15" xfId="0" applyBorder="1" applyAlignment="1">
      <alignment vertical="top" wrapText="1"/>
    </xf>
    <xf numFmtId="164" fontId="0" fillId="0" borderId="16" xfId="0" applyNumberFormat="1" applyBorder="1" applyAlignment="1">
      <alignment vertical="top" wrapText="1"/>
    </xf>
    <xf numFmtId="164" fontId="0" fillId="0" borderId="17" xfId="0" applyNumberForma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10" fontId="0" fillId="0" borderId="13" xfId="0" applyNumberFormat="1" applyBorder="1" applyAlignment="1">
      <alignment vertical="top" wrapText="1"/>
    </xf>
    <xf numFmtId="10" fontId="0" fillId="0" borderId="1" xfId="0" applyNumberFormat="1" applyBorder="1" applyAlignment="1">
      <alignment vertical="top" wrapText="1"/>
    </xf>
    <xf numFmtId="10" fontId="0" fillId="0" borderId="14" xfId="0" applyNumberFormat="1" applyBorder="1" applyAlignment="1">
      <alignment vertical="top" wrapText="1"/>
    </xf>
    <xf numFmtId="164" fontId="16" fillId="0" borderId="0" xfId="0" applyNumberFormat="1" applyFont="1"/>
    <xf numFmtId="10" fontId="0" fillId="0" borderId="15" xfId="0" applyNumberFormat="1" applyBorder="1" applyAlignment="1">
      <alignment vertical="top" wrapText="1"/>
    </xf>
    <xf numFmtId="10" fontId="0" fillId="0" borderId="16" xfId="0" applyNumberFormat="1" applyBorder="1" applyAlignment="1">
      <alignment vertical="top" wrapText="1"/>
    </xf>
    <xf numFmtId="10" fontId="0" fillId="0" borderId="17" xfId="0" applyNumberForma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164" fontId="0" fillId="0" borderId="2" xfId="0" applyNumberFormat="1" applyBorder="1" applyAlignment="1">
      <alignment vertical="top" wrapText="1"/>
    </xf>
    <xf numFmtId="10" fontId="0" fillId="0" borderId="2" xfId="0" applyNumberFormat="1" applyBorder="1" applyAlignment="1">
      <alignment vertical="top" wrapText="1"/>
    </xf>
    <xf numFmtId="164" fontId="0" fillId="0" borderId="2" xfId="0" applyNumberFormat="1" applyBorder="1"/>
    <xf numFmtId="10" fontId="0" fillId="2" borderId="2" xfId="1" applyNumberFormat="1" applyFont="1" applyFill="1" applyBorder="1"/>
    <xf numFmtId="10" fontId="0" fillId="0" borderId="2" xfId="0" applyNumberFormat="1" applyBorder="1"/>
    <xf numFmtId="0" fontId="2" fillId="0" borderId="2" xfId="0" applyFont="1" applyFill="1" applyBorder="1" applyAlignment="1">
      <alignment horizontal="center" vertical="top" wrapText="1"/>
    </xf>
    <xf numFmtId="0" fontId="0" fillId="0" borderId="2" xfId="0" applyBorder="1"/>
    <xf numFmtId="0" fontId="6" fillId="0" borderId="2" xfId="0" applyFont="1" applyBorder="1" applyAlignment="1">
      <alignment vertical="center" wrapText="1"/>
    </xf>
    <xf numFmtId="10" fontId="0" fillId="0" borderId="2" xfId="1" applyNumberFormat="1" applyFon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0" fontId="0" fillId="0" borderId="0" xfId="1" applyNumberFormat="1" applyFont="1" applyFill="1" applyBorder="1"/>
    <xf numFmtId="10" fontId="0" fillId="0" borderId="0" xfId="0" applyNumberFormat="1" applyFill="1" applyBorder="1"/>
    <xf numFmtId="2" fontId="0" fillId="0" borderId="2" xfId="0" applyNumberFormat="1" applyBorder="1" applyAlignment="1">
      <alignment vertical="top" wrapText="1"/>
    </xf>
    <xf numFmtId="2" fontId="8" fillId="0" borderId="0" xfId="0" applyNumberFormat="1" applyFont="1" applyBorder="1" applyAlignment="1">
      <alignment vertical="top" wrapText="1"/>
    </xf>
    <xf numFmtId="2" fontId="8" fillId="0" borderId="0" xfId="0" applyNumberFormat="1" applyFont="1"/>
    <xf numFmtId="2" fontId="3" fillId="0" borderId="2" xfId="0" applyNumberFormat="1" applyFont="1" applyBorder="1" applyAlignment="1">
      <alignment horizontal="center"/>
    </xf>
    <xf numFmtId="2" fontId="8" fillId="0" borderId="0" xfId="0" applyNumberFormat="1" applyFont="1" applyBorder="1"/>
    <xf numFmtId="9" fontId="0" fillId="3" borderId="21" xfId="0" applyNumberFormat="1" applyFill="1" applyBorder="1"/>
    <xf numFmtId="9" fontId="0" fillId="3" borderId="22" xfId="0" applyNumberFormat="1" applyFill="1" applyBorder="1"/>
    <xf numFmtId="9" fontId="0" fillId="3" borderId="24" xfId="0" applyNumberFormat="1" applyFill="1" applyBorder="1"/>
    <xf numFmtId="9" fontId="0" fillId="3" borderId="23" xfId="0" applyNumberFormat="1" applyFill="1" applyBorder="1"/>
    <xf numFmtId="9" fontId="0" fillId="3" borderId="25" xfId="0" applyNumberFormat="1" applyFill="1" applyBorder="1"/>
    <xf numFmtId="0" fontId="0" fillId="3" borderId="26" xfId="0" applyFill="1" applyBorder="1"/>
    <xf numFmtId="0" fontId="0" fillId="3" borderId="2" xfId="0" applyFill="1" applyBorder="1"/>
    <xf numFmtId="164" fontId="0" fillId="0" borderId="0" xfId="0" applyNumberFormat="1"/>
    <xf numFmtId="0" fontId="0" fillId="0" borderId="21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</cellXfs>
  <cellStyles count="2">
    <cellStyle name="Normal" xfId="0" builtinId="0"/>
    <cellStyle name="Pourcentage" xfId="1" builtinId="5"/>
  </cellStyles>
  <dxfs count="6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59100"/>
      <color rgb="FF0069B4"/>
      <color rgb="FFB2B2B2"/>
      <color rgb="FFB21B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 6 Tx de déf taille'!$C$4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 6 Tx de déf taille'!$B$5:$B$8</c:f>
              <c:strCache>
                <c:ptCount val="4"/>
                <c:pt idx="0">
                  <c:v>PME 
(92 723 entreprises matures)</c:v>
                </c:pt>
                <c:pt idx="1">
                  <c:v>TPE
(249 980 entreprises matures)</c:v>
                </c:pt>
                <c:pt idx="2">
                  <c:v>GE
(78 entreprises matures)</c:v>
                </c:pt>
                <c:pt idx="3">
                  <c:v>ETI 
(3 299 entreprises matures)</c:v>
                </c:pt>
              </c:strCache>
            </c:strRef>
          </c:cat>
          <c:val>
            <c:numRef>
              <c:f>'Graph 6 Tx de déf taille'!$C$5:$C$8</c:f>
              <c:numCache>
                <c:formatCode>0.00%</c:formatCode>
                <c:ptCount val="4"/>
              </c:numCache>
            </c:numRef>
          </c:val>
        </c:ser>
        <c:ser>
          <c:idx val="1"/>
          <c:order val="1"/>
          <c:tx>
            <c:strRef>
              <c:f>'Graph 6 Tx de déf taille'!$D$4</c:f>
              <c:strCache>
                <c:ptCount val="1"/>
                <c:pt idx="0">
                  <c:v>Zombies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 6 Tx de déf taille'!$B$5:$B$8</c:f>
              <c:strCache>
                <c:ptCount val="4"/>
                <c:pt idx="0">
                  <c:v>PME 
(92 723 entreprises matures)</c:v>
                </c:pt>
                <c:pt idx="1">
                  <c:v>TPE
(249 980 entreprises matures)</c:v>
                </c:pt>
                <c:pt idx="2">
                  <c:v>GE
(78 entreprises matures)</c:v>
                </c:pt>
                <c:pt idx="3">
                  <c:v>ETI 
(3 299 entreprises matures)</c:v>
                </c:pt>
              </c:strCache>
            </c:strRef>
          </c:cat>
          <c:val>
            <c:numRef>
              <c:f>'Graph 6 Tx de déf taille'!$D$5:$D$8</c:f>
              <c:numCache>
                <c:formatCode>0.00%</c:formatCode>
                <c:ptCount val="4"/>
                <c:pt idx="0">
                  <c:v>4.9299999999999997E-2</c:v>
                </c:pt>
                <c:pt idx="1">
                  <c:v>5.4699999999999999E-2</c:v>
                </c:pt>
                <c:pt idx="2">
                  <c:v>6.4100000000000004E-2</c:v>
                </c:pt>
                <c:pt idx="3">
                  <c:v>6.7299999999999999E-2</c:v>
                </c:pt>
              </c:numCache>
            </c:numRef>
          </c:val>
        </c:ser>
        <c:ser>
          <c:idx val="2"/>
          <c:order val="2"/>
          <c:tx>
            <c:strRef>
              <c:f>'Graph 6 Tx de déf taille'!$E$4</c:f>
              <c:strCache>
                <c:ptCount val="1"/>
                <c:pt idx="0">
                  <c:v>Défaillantes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 6 Tx de déf taille'!$B$5:$B$8</c:f>
              <c:strCache>
                <c:ptCount val="4"/>
                <c:pt idx="0">
                  <c:v>PME 
(92 723 entreprises matures)</c:v>
                </c:pt>
                <c:pt idx="1">
                  <c:v>TPE
(249 980 entreprises matures)</c:v>
                </c:pt>
                <c:pt idx="2">
                  <c:v>GE
(78 entreprises matures)</c:v>
                </c:pt>
                <c:pt idx="3">
                  <c:v>ETI 
(3 299 entreprises matures)</c:v>
                </c:pt>
              </c:strCache>
            </c:strRef>
          </c:cat>
          <c:val>
            <c:numRef>
              <c:f>'Graph 6 Tx de déf taille'!$E$5:$E$8</c:f>
              <c:numCache>
                <c:formatCode>0.00%</c:formatCode>
                <c:ptCount val="4"/>
                <c:pt idx="0">
                  <c:v>9.3999999999999986E-3</c:v>
                </c:pt>
                <c:pt idx="1">
                  <c:v>1.1200000000000002E-2</c:v>
                </c:pt>
                <c:pt idx="2">
                  <c:v>0</c:v>
                </c:pt>
                <c:pt idx="3">
                  <c:v>8.9999999999999998E-4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4140160"/>
        <c:axId val="104154240"/>
      </c:barChart>
      <c:catAx>
        <c:axId val="104140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154240"/>
        <c:crosses val="autoZero"/>
        <c:auto val="1"/>
        <c:lblAlgn val="ctr"/>
        <c:lblOffset val="100"/>
        <c:noMultiLvlLbl val="0"/>
      </c:catAx>
      <c:valAx>
        <c:axId val="104154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14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7F7F7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 3abc'!$E$1</c:f>
              <c:strCache>
                <c:ptCount val="1"/>
                <c:pt idx="0">
                  <c:v>Part du capital des zombies dont le groupe est zombie</c:v>
                </c:pt>
              </c:strCache>
            </c:strRef>
          </c:tx>
          <c:invertIfNegative val="0"/>
          <c:cat>
            <c:numRef>
              <c:f>'Graphique 3abc'!$A$2:$A$11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'Graphique 3abc'!$E$2:$E$11</c:f>
              <c:numCache>
                <c:formatCode>0.0%</c:formatCode>
                <c:ptCount val="10"/>
                <c:pt idx="0">
                  <c:v>4.7899999999999998E-2</c:v>
                </c:pt>
                <c:pt idx="1">
                  <c:v>2.4E-2</c:v>
                </c:pt>
                <c:pt idx="2">
                  <c:v>2.5499999999999998E-2</c:v>
                </c:pt>
                <c:pt idx="3">
                  <c:v>3.6299999999999999E-2</c:v>
                </c:pt>
                <c:pt idx="4">
                  <c:v>3.8699999999999998E-2</c:v>
                </c:pt>
                <c:pt idx="5">
                  <c:v>4.9000000000000002E-2</c:v>
                </c:pt>
                <c:pt idx="6">
                  <c:v>3.2000000000000001E-2</c:v>
                </c:pt>
                <c:pt idx="7">
                  <c:v>2.8199999999999999E-2</c:v>
                </c:pt>
                <c:pt idx="8">
                  <c:v>2.64E-2</c:v>
                </c:pt>
                <c:pt idx="9">
                  <c:v>2.81E-2</c:v>
                </c:pt>
              </c:numCache>
            </c:numRef>
          </c:val>
        </c:ser>
        <c:ser>
          <c:idx val="1"/>
          <c:order val="1"/>
          <c:tx>
            <c:strRef>
              <c:f>'Graphique 3abc'!$F$1</c:f>
              <c:strCache>
                <c:ptCount val="1"/>
                <c:pt idx="0">
                  <c:v>Part du capital des zombies stratégiques</c:v>
                </c:pt>
              </c:strCache>
            </c:strRef>
          </c:tx>
          <c:invertIfNegative val="0"/>
          <c:cat>
            <c:numRef>
              <c:f>'Graphique 3abc'!$A$2:$A$11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'Graphique 3abc'!$F$2:$F$11</c:f>
              <c:numCache>
                <c:formatCode>0.0%</c:formatCode>
                <c:ptCount val="10"/>
                <c:pt idx="0">
                  <c:v>1.95E-2</c:v>
                </c:pt>
                <c:pt idx="1">
                  <c:v>2.0500000000000001E-2</c:v>
                </c:pt>
                <c:pt idx="2">
                  <c:v>1.8200000000000001E-2</c:v>
                </c:pt>
                <c:pt idx="3">
                  <c:v>1.8800000000000001E-2</c:v>
                </c:pt>
                <c:pt idx="4">
                  <c:v>2.3400000000000001E-2</c:v>
                </c:pt>
                <c:pt idx="5">
                  <c:v>2.3599999999999999E-2</c:v>
                </c:pt>
                <c:pt idx="6">
                  <c:v>1.6899999999999998E-2</c:v>
                </c:pt>
                <c:pt idx="7">
                  <c:v>2.23E-2</c:v>
                </c:pt>
                <c:pt idx="8">
                  <c:v>2.46E-2</c:v>
                </c:pt>
                <c:pt idx="9">
                  <c:v>2.1499999999999998E-2</c:v>
                </c:pt>
              </c:numCache>
            </c:numRef>
          </c:val>
        </c:ser>
        <c:ser>
          <c:idx val="2"/>
          <c:order val="2"/>
          <c:tx>
            <c:strRef>
              <c:f>'Graphique 3abc'!$G$1</c:f>
              <c:strCache>
                <c:ptCount val="1"/>
                <c:pt idx="0">
                  <c:v>Part du capital zombies n'appartenant pas à un groupe</c:v>
                </c:pt>
              </c:strCache>
            </c:strRef>
          </c:tx>
          <c:invertIfNegative val="0"/>
          <c:cat>
            <c:numRef>
              <c:f>'Graphique 3abc'!$A$2:$A$11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'Graphique 3abc'!$G$2:$G$11</c:f>
              <c:numCache>
                <c:formatCode>0.0%</c:formatCode>
                <c:ptCount val="10"/>
                <c:pt idx="0">
                  <c:v>4.5999999999999999E-3</c:v>
                </c:pt>
                <c:pt idx="1">
                  <c:v>4.4999999999999998E-2</c:v>
                </c:pt>
                <c:pt idx="2">
                  <c:v>4.4200000000000003E-2</c:v>
                </c:pt>
                <c:pt idx="3">
                  <c:v>4.1999999999999997E-3</c:v>
                </c:pt>
                <c:pt idx="4">
                  <c:v>4.8999999999999998E-3</c:v>
                </c:pt>
                <c:pt idx="5">
                  <c:v>5.4999999999999997E-3</c:v>
                </c:pt>
                <c:pt idx="6">
                  <c:v>1.9E-2</c:v>
                </c:pt>
                <c:pt idx="7">
                  <c:v>1.7899999999999999E-2</c:v>
                </c:pt>
                <c:pt idx="8">
                  <c:v>2.0199999999999999E-2</c:v>
                </c:pt>
                <c:pt idx="9">
                  <c:v>1.77E-2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479040"/>
        <c:axId val="111484928"/>
      </c:barChart>
      <c:catAx>
        <c:axId val="11147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484928"/>
        <c:crosses val="autoZero"/>
        <c:auto val="1"/>
        <c:lblAlgn val="ctr"/>
        <c:lblOffset val="100"/>
        <c:noMultiLvlLbl val="0"/>
      </c:catAx>
      <c:valAx>
        <c:axId val="11148492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14790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 3abc'!$H$1</c:f>
              <c:strCache>
                <c:ptCount val="1"/>
                <c:pt idx="0">
                  <c:v>Part de l'effectif des zombies dont le groupe est zombie</c:v>
                </c:pt>
              </c:strCache>
            </c:strRef>
          </c:tx>
          <c:invertIfNegative val="0"/>
          <c:cat>
            <c:numRef>
              <c:f>'Graphique 3abc'!$A$2:$A$11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'Graphique 3abc'!$H$2:$H$11</c:f>
              <c:numCache>
                <c:formatCode>0.0%</c:formatCode>
                <c:ptCount val="10"/>
                <c:pt idx="0">
                  <c:v>4.2999999999999997E-2</c:v>
                </c:pt>
                <c:pt idx="1">
                  <c:v>1.9699999999999999E-2</c:v>
                </c:pt>
                <c:pt idx="2">
                  <c:v>5.21E-2</c:v>
                </c:pt>
                <c:pt idx="3">
                  <c:v>5.3400000000000003E-2</c:v>
                </c:pt>
                <c:pt idx="4">
                  <c:v>5.5199999999999999E-2</c:v>
                </c:pt>
                <c:pt idx="5">
                  <c:v>6.7400000000000002E-2</c:v>
                </c:pt>
                <c:pt idx="6">
                  <c:v>5.6099999999999997E-2</c:v>
                </c:pt>
                <c:pt idx="7">
                  <c:v>4.9599999999999998E-2</c:v>
                </c:pt>
                <c:pt idx="8">
                  <c:v>1.8599999999999998E-2</c:v>
                </c:pt>
                <c:pt idx="9">
                  <c:v>1.9699999999999999E-2</c:v>
                </c:pt>
              </c:numCache>
            </c:numRef>
          </c:val>
        </c:ser>
        <c:ser>
          <c:idx val="1"/>
          <c:order val="1"/>
          <c:tx>
            <c:strRef>
              <c:f>'Graphique 3abc'!$I$1</c:f>
              <c:strCache>
                <c:ptCount val="1"/>
                <c:pt idx="0">
                  <c:v>Part de l'effectif des zombies stratégiques</c:v>
                </c:pt>
              </c:strCache>
            </c:strRef>
          </c:tx>
          <c:invertIfNegative val="0"/>
          <c:cat>
            <c:numRef>
              <c:f>'Graphique 3abc'!$A$2:$A$11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'Graphique 3abc'!$I$2:$I$11</c:f>
              <c:numCache>
                <c:formatCode>0.0%</c:formatCode>
                <c:ptCount val="10"/>
                <c:pt idx="0">
                  <c:v>3.4299999999999997E-2</c:v>
                </c:pt>
                <c:pt idx="1">
                  <c:v>3.8100000000000002E-2</c:v>
                </c:pt>
                <c:pt idx="2">
                  <c:v>3.5299999999999998E-2</c:v>
                </c:pt>
                <c:pt idx="3">
                  <c:v>3.3799999999999997E-2</c:v>
                </c:pt>
                <c:pt idx="4">
                  <c:v>3.9699999999999999E-2</c:v>
                </c:pt>
                <c:pt idx="5">
                  <c:v>4.5499999999999999E-2</c:v>
                </c:pt>
                <c:pt idx="6">
                  <c:v>3.6999999999999998E-2</c:v>
                </c:pt>
                <c:pt idx="7">
                  <c:v>3.9399999999999998E-2</c:v>
                </c:pt>
                <c:pt idx="8">
                  <c:v>6.8099999999999994E-2</c:v>
                </c:pt>
                <c:pt idx="9">
                  <c:v>6.7500000000000004E-2</c:v>
                </c:pt>
              </c:numCache>
            </c:numRef>
          </c:val>
        </c:ser>
        <c:ser>
          <c:idx val="2"/>
          <c:order val="2"/>
          <c:tx>
            <c:strRef>
              <c:f>'Graphique 3abc'!$J$1</c:f>
              <c:strCache>
                <c:ptCount val="1"/>
                <c:pt idx="0">
                  <c:v>Part de l'effectif zombies n'appartenant pas à un groupe</c:v>
                </c:pt>
              </c:strCache>
            </c:strRef>
          </c:tx>
          <c:invertIfNegative val="0"/>
          <c:cat>
            <c:numRef>
              <c:f>'Graphique 3abc'!$A$2:$A$11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'Graphique 3abc'!$J$2:$J$11</c:f>
              <c:numCache>
                <c:formatCode>0.0%</c:formatCode>
                <c:ptCount val="10"/>
                <c:pt idx="0">
                  <c:v>1.6500000000000001E-2</c:v>
                </c:pt>
                <c:pt idx="1">
                  <c:v>1.61E-2</c:v>
                </c:pt>
                <c:pt idx="2">
                  <c:v>1.61E-2</c:v>
                </c:pt>
                <c:pt idx="3">
                  <c:v>1.26E-2</c:v>
                </c:pt>
                <c:pt idx="4">
                  <c:v>1.54E-2</c:v>
                </c:pt>
                <c:pt idx="5">
                  <c:v>1.54E-2</c:v>
                </c:pt>
                <c:pt idx="6">
                  <c:v>3.27E-2</c:v>
                </c:pt>
                <c:pt idx="7">
                  <c:v>3.3799999999999997E-2</c:v>
                </c:pt>
                <c:pt idx="8">
                  <c:v>3.5099999999999999E-2</c:v>
                </c:pt>
                <c:pt idx="9">
                  <c:v>3.32E-2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523328"/>
        <c:axId val="111524864"/>
      </c:barChart>
      <c:catAx>
        <c:axId val="11152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524864"/>
        <c:crosses val="autoZero"/>
        <c:auto val="1"/>
        <c:lblAlgn val="ctr"/>
        <c:lblOffset val="100"/>
        <c:noMultiLvlLbl val="0"/>
      </c:catAx>
      <c:valAx>
        <c:axId val="1115248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15233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'Graphique 4'!$C$4</c:f>
              <c:strCache>
                <c:ptCount val="1"/>
                <c:pt idx="0">
                  <c:v>Taux de rentabilité économique médian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4'!$B$5:$B$11</c:f>
              <c:strCache>
                <c:ptCount val="7"/>
                <c:pt idx="0">
                  <c:v>Construction
(66 027 entreprises matures)</c:v>
                </c:pt>
                <c:pt idx="1">
                  <c:v>Science &amp; techniques, administration
(50 624 entreprises matures)</c:v>
                </c:pt>
                <c:pt idx="2">
                  <c:v>Manufacturier
(52  237 entreprises matures)</c:v>
                </c:pt>
                <c:pt idx="3">
                  <c:v>Extraction &amp; autres
(3 286 entreprises matures)</c:v>
                </c:pt>
                <c:pt idx="4">
                  <c:v>Commerce transport héberg, &amp; restaur,
(155 286 entreprises matures) </c:v>
                </c:pt>
                <c:pt idx="5">
                  <c:v>Information &amp; communication
(9 622 entreprises matures)</c:v>
                </c:pt>
                <c:pt idx="6">
                  <c:v>Immobilier
(8 998 entreprises matures)</c:v>
                </c:pt>
              </c:strCache>
            </c:strRef>
          </c:cat>
          <c:val>
            <c:numRef>
              <c:f>'Graphique 4'!$C$5:$C$11</c:f>
              <c:numCache>
                <c:formatCode>0.00%</c:formatCode>
                <c:ptCount val="7"/>
                <c:pt idx="0">
                  <c:v>0.10529999999999999</c:v>
                </c:pt>
                <c:pt idx="1">
                  <c:v>0.18390000000000001</c:v>
                </c:pt>
                <c:pt idx="2">
                  <c:v>9.5500000000000002E-2</c:v>
                </c:pt>
                <c:pt idx="3">
                  <c:v>4.0800000000000003E-2</c:v>
                </c:pt>
                <c:pt idx="4">
                  <c:v>9.2399999999999996E-2</c:v>
                </c:pt>
                <c:pt idx="5">
                  <c:v>9.0399999999999994E-2</c:v>
                </c:pt>
                <c:pt idx="6">
                  <c:v>7.1900000000000006E-2</c:v>
                </c:pt>
              </c:numCache>
            </c:numRef>
          </c:val>
        </c:ser>
        <c:ser>
          <c:idx val="1"/>
          <c:order val="1"/>
          <c:tx>
            <c:strRef>
              <c:f>'Graphique 4'!$D$4</c:f>
              <c:strCache>
                <c:ptCount val="1"/>
                <c:pt idx="0">
                  <c:v>Zombies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4'!$B$5:$B$11</c:f>
              <c:strCache>
                <c:ptCount val="7"/>
                <c:pt idx="0">
                  <c:v>Construction
(66 027 entreprises matures)</c:v>
                </c:pt>
                <c:pt idx="1">
                  <c:v>Science &amp; techniques, administration
(50 624 entreprises matures)</c:v>
                </c:pt>
                <c:pt idx="2">
                  <c:v>Manufacturier
(52  237 entreprises matures)</c:v>
                </c:pt>
                <c:pt idx="3">
                  <c:v>Extraction &amp; autres
(3 286 entreprises matures)</c:v>
                </c:pt>
                <c:pt idx="4">
                  <c:v>Commerce transport héberg, &amp; restaur,
(155 286 entreprises matures) </c:v>
                </c:pt>
                <c:pt idx="5">
                  <c:v>Information &amp; communication
(9 622 entreprises matures)</c:v>
                </c:pt>
                <c:pt idx="6">
                  <c:v>Immobilier
(8 998 entreprises matures)</c:v>
                </c:pt>
              </c:strCache>
            </c:strRef>
          </c:cat>
          <c:val>
            <c:numRef>
              <c:f>'Graphique 4'!$D$5:$D$11</c:f>
              <c:numCache>
                <c:formatCode>0.00%</c:formatCode>
                <c:ptCount val="7"/>
                <c:pt idx="0">
                  <c:v>4.0399999999999998E-2</c:v>
                </c:pt>
                <c:pt idx="1">
                  <c:v>4.1599999999999998E-2</c:v>
                </c:pt>
                <c:pt idx="2">
                  <c:v>5.04E-2</c:v>
                </c:pt>
                <c:pt idx="3">
                  <c:v>4.8399999999999999E-2</c:v>
                </c:pt>
                <c:pt idx="4">
                  <c:v>6.08E-2</c:v>
                </c:pt>
                <c:pt idx="5">
                  <c:v>7.8200000000000006E-2</c:v>
                </c:pt>
                <c:pt idx="6">
                  <c:v>7.7100000000000002E-2</c:v>
                </c:pt>
              </c:numCache>
            </c:numRef>
          </c:val>
        </c:ser>
        <c:ser>
          <c:idx val="2"/>
          <c:order val="2"/>
          <c:tx>
            <c:strRef>
              <c:f>'Graphique 4'!$E$4</c:f>
              <c:strCache>
                <c:ptCount val="1"/>
                <c:pt idx="0">
                  <c:v>Défaillantes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4'!$B$5:$B$11</c:f>
              <c:strCache>
                <c:ptCount val="7"/>
                <c:pt idx="0">
                  <c:v>Construction
(66 027 entreprises matures)</c:v>
                </c:pt>
                <c:pt idx="1">
                  <c:v>Science &amp; techniques, administration
(50 624 entreprises matures)</c:v>
                </c:pt>
                <c:pt idx="2">
                  <c:v>Manufacturier
(52  237 entreprises matures)</c:v>
                </c:pt>
                <c:pt idx="3">
                  <c:v>Extraction &amp; autres
(3 286 entreprises matures)</c:v>
                </c:pt>
                <c:pt idx="4">
                  <c:v>Commerce transport héberg, &amp; restaur,
(155 286 entreprises matures) </c:v>
                </c:pt>
                <c:pt idx="5">
                  <c:v>Information &amp; communication
(9 622 entreprises matures)</c:v>
                </c:pt>
                <c:pt idx="6">
                  <c:v>Immobilier
(8 998 entreprises matures)</c:v>
                </c:pt>
              </c:strCache>
            </c:strRef>
          </c:cat>
          <c:val>
            <c:numRef>
              <c:f>'Graphique 4'!$E$5:$E$11</c:f>
              <c:numCache>
                <c:formatCode>0.00%</c:formatCode>
                <c:ptCount val="7"/>
                <c:pt idx="0">
                  <c:v>1.7000000000000001E-2</c:v>
                </c:pt>
                <c:pt idx="1">
                  <c:v>7.4000000000000003E-3</c:v>
                </c:pt>
                <c:pt idx="2">
                  <c:v>1.3500000000000002E-2</c:v>
                </c:pt>
                <c:pt idx="3">
                  <c:v>4.0000000000000001E-3</c:v>
                </c:pt>
                <c:pt idx="4">
                  <c:v>8.3999999999999995E-3</c:v>
                </c:pt>
                <c:pt idx="5">
                  <c:v>1.11E-2</c:v>
                </c:pt>
                <c:pt idx="6">
                  <c:v>6.6E-3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5427200"/>
        <c:axId val="115428736"/>
      </c:barChart>
      <c:catAx>
        <c:axId val="115427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428736"/>
        <c:crosses val="autoZero"/>
        <c:auto val="1"/>
        <c:lblAlgn val="ctr"/>
        <c:lblOffset val="100"/>
        <c:noMultiLvlLbl val="0"/>
      </c:catAx>
      <c:valAx>
        <c:axId val="115428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42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7F7F7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'Graphique 5'!$C$4</c:f>
              <c:strCache>
                <c:ptCount val="1"/>
                <c:pt idx="0">
                  <c:v>Zombies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5'!$B$5:$B$8</c:f>
              <c:strCache>
                <c:ptCount val="4"/>
                <c:pt idx="0">
                  <c:v>PME (92 723 entreprises matures)</c:v>
                </c:pt>
                <c:pt idx="1">
                  <c:v>TPE (249 980 entreprises matures)</c:v>
                </c:pt>
                <c:pt idx="2">
                  <c:v>GE (78 entreprises matures)</c:v>
                </c:pt>
                <c:pt idx="3">
                  <c:v>ETI (3 299 entreprises matures)</c:v>
                </c:pt>
              </c:strCache>
            </c:strRef>
          </c:cat>
          <c:val>
            <c:numRef>
              <c:f>'Graphique 5'!$C$5:$C$8</c:f>
              <c:numCache>
                <c:formatCode>0.00%</c:formatCode>
                <c:ptCount val="4"/>
                <c:pt idx="0">
                  <c:v>4.9299999999999997E-2</c:v>
                </c:pt>
                <c:pt idx="1">
                  <c:v>5.4699999999999999E-2</c:v>
                </c:pt>
                <c:pt idx="2">
                  <c:v>6.4100000000000004E-2</c:v>
                </c:pt>
                <c:pt idx="3">
                  <c:v>6.7299999999999999E-2</c:v>
                </c:pt>
              </c:numCache>
            </c:numRef>
          </c:val>
        </c:ser>
        <c:ser>
          <c:idx val="2"/>
          <c:order val="1"/>
          <c:tx>
            <c:strRef>
              <c:f>'Graphique 5'!$D$4</c:f>
              <c:strCache>
                <c:ptCount val="1"/>
                <c:pt idx="0">
                  <c:v>Défaillantes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5'!$B$5:$B$8</c:f>
              <c:strCache>
                <c:ptCount val="4"/>
                <c:pt idx="0">
                  <c:v>PME (92 723 entreprises matures)</c:v>
                </c:pt>
                <c:pt idx="1">
                  <c:v>TPE (249 980 entreprises matures)</c:v>
                </c:pt>
                <c:pt idx="2">
                  <c:v>GE (78 entreprises matures)</c:v>
                </c:pt>
                <c:pt idx="3">
                  <c:v>ETI (3 299 entreprises matures)</c:v>
                </c:pt>
              </c:strCache>
            </c:strRef>
          </c:cat>
          <c:val>
            <c:numRef>
              <c:f>'Graphique 5'!$D$5:$D$8</c:f>
              <c:numCache>
                <c:formatCode>0.00%</c:formatCode>
                <c:ptCount val="4"/>
                <c:pt idx="0">
                  <c:v>9.4000000000000004E-3</c:v>
                </c:pt>
                <c:pt idx="1">
                  <c:v>1.12E-2</c:v>
                </c:pt>
                <c:pt idx="2">
                  <c:v>0</c:v>
                </c:pt>
                <c:pt idx="3">
                  <c:v>8.9999999999999998E-4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6578560"/>
        <c:axId val="116850688"/>
      </c:barChart>
      <c:catAx>
        <c:axId val="116578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850688"/>
        <c:crosses val="autoZero"/>
        <c:auto val="1"/>
        <c:lblAlgn val="ctr"/>
        <c:lblOffset val="100"/>
        <c:noMultiLvlLbl val="0"/>
      </c:catAx>
      <c:valAx>
        <c:axId val="11685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57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7F7F7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30969623558714E-2"/>
          <c:y val="0.10910498034852306"/>
          <c:w val="0.95342107200714543"/>
          <c:h val="0.714180294285089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7'!$C$40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'Graphique 7'!$B$41:$B$43</c:f>
              <c:strCache>
                <c:ptCount val="3"/>
                <c:pt idx="0">
                  <c:v>Zombies</c:v>
                </c:pt>
                <c:pt idx="1">
                  <c:v>Zombies     
non défaillantes</c:v>
                </c:pt>
                <c:pt idx="2">
                  <c:v>Zombies défaillantes </c:v>
                </c:pt>
              </c:strCache>
            </c:strRef>
          </c:cat>
          <c:val>
            <c:numRef>
              <c:f>'Graphique 7'!$C$41:$C$43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'Graphique 7'!$D$40</c:f>
              <c:strCache>
                <c:ptCount val="1"/>
                <c:pt idx="0">
                  <c:v>Q1 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rgbClr val="C00000"/>
              </a:solidFill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cat>
            <c:strRef>
              <c:f>'Graphique 7'!$B$41:$B$43</c:f>
              <c:strCache>
                <c:ptCount val="3"/>
                <c:pt idx="0">
                  <c:v>Zombies</c:v>
                </c:pt>
                <c:pt idx="1">
                  <c:v>Zombies     
non défaillantes</c:v>
                </c:pt>
                <c:pt idx="2">
                  <c:v>Zombies défaillantes </c:v>
                </c:pt>
              </c:strCache>
            </c:strRef>
          </c:cat>
          <c:val>
            <c:numRef>
              <c:f>'Graphique 7'!$D$41:$D$43</c:f>
              <c:numCache>
                <c:formatCode>0.00</c:formatCode>
                <c:ptCount val="3"/>
                <c:pt idx="0">
                  <c:v>2.4300000000000002</c:v>
                </c:pt>
                <c:pt idx="1">
                  <c:v>2.08</c:v>
                </c:pt>
                <c:pt idx="2">
                  <c:v>5.85</c:v>
                </c:pt>
              </c:numCache>
            </c:numRef>
          </c:val>
        </c:ser>
        <c:ser>
          <c:idx val="2"/>
          <c:order val="2"/>
          <c:tx>
            <c:strRef>
              <c:f>'Graphique 7'!$E$40</c:f>
              <c:strCache>
                <c:ptCount val="1"/>
                <c:pt idx="0">
                  <c:v>Mediane - Q1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solidFill>
                <a:srgbClr val="C00000">
                  <a:alpha val="70000"/>
                </a:srgbClr>
              </a:solidFill>
            </a:ln>
            <a:effectLst/>
          </c:spPr>
          <c:invertIfNegative val="0"/>
          <c:cat>
            <c:strRef>
              <c:f>'Graphique 7'!$B$41:$B$43</c:f>
              <c:strCache>
                <c:ptCount val="3"/>
                <c:pt idx="0">
                  <c:v>Zombies</c:v>
                </c:pt>
                <c:pt idx="1">
                  <c:v>Zombies     
non défaillantes</c:v>
                </c:pt>
                <c:pt idx="2">
                  <c:v>Zombies défaillantes </c:v>
                </c:pt>
              </c:strCache>
            </c:strRef>
          </c:cat>
          <c:val>
            <c:numRef>
              <c:f>'Graphique 7'!$E$41:$E$43</c:f>
              <c:numCache>
                <c:formatCode>General</c:formatCode>
                <c:ptCount val="3"/>
                <c:pt idx="0">
                  <c:v>4.3100000000000005</c:v>
                </c:pt>
                <c:pt idx="1">
                  <c:v>3.6899999999999995</c:v>
                </c:pt>
                <c:pt idx="2">
                  <c:v>6.34</c:v>
                </c:pt>
              </c:numCache>
            </c:numRef>
          </c:val>
        </c:ser>
        <c:ser>
          <c:idx val="3"/>
          <c:order val="3"/>
          <c:tx>
            <c:strRef>
              <c:f>'Graphique 7'!$F$40</c:f>
              <c:strCache>
                <c:ptCount val="1"/>
                <c:pt idx="0">
                  <c:v>Q3 - Mediane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C00000">
                  <a:alpha val="70000"/>
                </a:srgbClr>
              </a:solidFill>
            </a:ln>
            <a:effectLst/>
          </c:spPr>
          <c:invertIfNegative val="0"/>
          <c:cat>
            <c:strRef>
              <c:f>'Graphique 7'!$B$41:$B$43</c:f>
              <c:strCache>
                <c:ptCount val="3"/>
                <c:pt idx="0">
                  <c:v>Zombies</c:v>
                </c:pt>
                <c:pt idx="1">
                  <c:v>Zombies     
non défaillantes</c:v>
                </c:pt>
                <c:pt idx="2">
                  <c:v>Zombies défaillantes </c:v>
                </c:pt>
              </c:strCache>
            </c:strRef>
          </c:cat>
          <c:val>
            <c:numRef>
              <c:f>'Graphique 7'!$F$41:$F$43</c:f>
              <c:numCache>
                <c:formatCode>General</c:formatCode>
                <c:ptCount val="3"/>
                <c:pt idx="0">
                  <c:v>9.6199999999999992</c:v>
                </c:pt>
                <c:pt idx="1">
                  <c:v>8.67</c:v>
                </c:pt>
                <c:pt idx="2">
                  <c:v>10.4</c:v>
                </c:pt>
              </c:numCache>
            </c:numRef>
          </c:val>
        </c:ser>
        <c:ser>
          <c:idx val="4"/>
          <c:order val="4"/>
          <c:tx>
            <c:strRef>
              <c:f>'Graphique 7'!$G$40</c:f>
              <c:strCache>
                <c:ptCount val="1"/>
              </c:strCache>
            </c:strRef>
          </c:tx>
          <c:spPr>
            <a:noFill/>
            <a:effectLst/>
          </c:spPr>
          <c:invertIfNegative val="0"/>
          <c:errBars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'Graphique 7'!$B$41:$B$43</c:f>
              <c:strCache>
                <c:ptCount val="3"/>
                <c:pt idx="0">
                  <c:v>Zombies</c:v>
                </c:pt>
                <c:pt idx="1">
                  <c:v>Zombies     
non défaillantes</c:v>
                </c:pt>
                <c:pt idx="2">
                  <c:v>Zombies défaillantes </c:v>
                </c:pt>
              </c:strCache>
            </c:strRef>
          </c:cat>
          <c:val>
            <c:numRef>
              <c:f>'Graphique 7'!$G$41:$G$43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1"/>
        <c:overlap val="100"/>
        <c:axId val="118467968"/>
        <c:axId val="118473856"/>
      </c:barChart>
      <c:scatterChart>
        <c:scatterStyle val="lineMarker"/>
        <c:varyColors val="0"/>
        <c:ser>
          <c:idx val="5"/>
          <c:order val="5"/>
          <c:tx>
            <c:strRef>
              <c:f>'Graphique 7'!$H$40</c:f>
              <c:strCache>
                <c:ptCount val="1"/>
                <c:pt idx="0">
                  <c:v>Moyenne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diamond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scene3d>
                <a:camera prst="orthographicFront"/>
                <a:lightRig rig="chilly" dir="t"/>
              </a:scene3d>
              <a:sp3d prstMaterial="matte"/>
            </c:spPr>
          </c:marker>
          <c:dPt>
            <c:idx val="1"/>
            <c:marker>
              <c:spPr>
                <a:solidFill>
                  <a:srgbClr val="C00000"/>
                </a:solidFill>
                <a:ln>
                  <a:solidFill>
                    <a:srgbClr val="C00000"/>
                  </a:solidFill>
                  <a:tailEnd type="diamond"/>
                </a:ln>
                <a:scene3d>
                  <a:camera prst="orthographicFront"/>
                  <a:lightRig rig="chilly" dir="t"/>
                </a:scene3d>
                <a:sp3d prstMaterial="matte"/>
              </c:spPr>
            </c:marker>
            <c:bubble3D val="0"/>
          </c:dPt>
          <c:dLbls>
            <c:dLbl>
              <c:idx val="2"/>
              <c:layout>
                <c:manualLayout>
                  <c:x val="-2.6640023845968777E-3"/>
                  <c:y val="-4.59701133074446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endParaRPr lang="fr-F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strRef>
              <c:f>'Graphique 7'!$B$41:$B$43</c:f>
              <c:strCache>
                <c:ptCount val="3"/>
                <c:pt idx="0">
                  <c:v>Zombies</c:v>
                </c:pt>
                <c:pt idx="1">
                  <c:v>Zombies     
non défaillantes</c:v>
                </c:pt>
                <c:pt idx="2">
                  <c:v>Zombies défaillantes </c:v>
                </c:pt>
              </c:strCache>
            </c:strRef>
          </c:xVal>
          <c:yVal>
            <c:numRef>
              <c:f>'Graphique 7'!$H$41:$H$43</c:f>
              <c:numCache>
                <c:formatCode>General</c:formatCode>
                <c:ptCount val="3"/>
                <c:pt idx="0">
                  <c:v>13.36</c:v>
                </c:pt>
                <c:pt idx="1">
                  <c:v>12.6</c:v>
                </c:pt>
                <c:pt idx="2">
                  <c:v>17.29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485376"/>
        <c:axId val="118475392"/>
      </c:scatterChart>
      <c:catAx>
        <c:axId val="11846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473856"/>
        <c:crossesAt val="0"/>
        <c:auto val="1"/>
        <c:lblAlgn val="ctr"/>
        <c:lblOffset val="100"/>
        <c:noMultiLvlLbl val="0"/>
      </c:catAx>
      <c:valAx>
        <c:axId val="118473856"/>
        <c:scaling>
          <c:orientation val="minMax"/>
          <c:max val="27"/>
          <c:min val="0"/>
        </c:scaling>
        <c:delete val="0"/>
        <c:axPos val="l"/>
        <c:majorGridlines>
          <c:spPr>
            <a:ln>
              <a:noFill/>
            </a:ln>
            <a:effectLst/>
          </c:spPr>
        </c:majorGridlines>
        <c:numFmt formatCode="General" sourceLinked="1"/>
        <c:majorTickMark val="cross"/>
        <c:minorTickMark val="out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467968"/>
        <c:crosses val="autoZero"/>
        <c:crossBetween val="between"/>
        <c:majorUnit val="3"/>
      </c:valAx>
      <c:valAx>
        <c:axId val="118475392"/>
        <c:scaling>
          <c:orientation val="minMax"/>
          <c:max val="27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  <a:effectLst>
                  <a:outerShdw blurRad="50800" dist="50800" dir="5400000" algn="ctr" rotWithShape="0">
                    <a:schemeClr val="bg1"/>
                  </a:outerShdw>
                </a:effectLst>
              </a:defRPr>
            </a:pPr>
            <a:endParaRPr lang="fr-FR"/>
          </a:p>
        </c:txPr>
        <c:crossAx val="118485376"/>
        <c:crosses val="max"/>
        <c:crossBetween val="midCat"/>
        <c:majorUnit val="3"/>
      </c:valAx>
      <c:valAx>
        <c:axId val="118485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8475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8342227970314412"/>
          <c:y val="1.8778431494447217E-2"/>
          <c:w val="0.11155048614815755"/>
          <c:h val="9.84348329220613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Cohortes!#REF!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Cohortes!#REF!</c:f>
            </c:multiLvlStrRef>
          </c:cat>
          <c:val>
            <c:numRef>
              <c:f>Cohortes!#REF!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Cohortes!#REF!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Cohortes!#REF!</c:f>
            </c:multiLvlStrRef>
          </c:cat>
          <c:val>
            <c:numRef>
              <c:f>Cohortes!#REF!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Cohortes!#REF!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Cohortes!#REF!</c:f>
            </c:multiLvlStrRef>
          </c:cat>
          <c:val>
            <c:numRef>
              <c:f>Cohortes!#REF!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Cohortes!#REF!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Cohortes!#REF!</c:f>
            </c:multiLvlStrRef>
          </c:cat>
          <c:val>
            <c:numRef>
              <c:f>Cohortes!#REF!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Cohortes!#REF!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multiLvlStrRef>
              <c:f>Cohortes!#REF!</c:f>
            </c:multiLvlStrRef>
          </c:cat>
          <c:val>
            <c:numRef>
              <c:f>Cohortes!#REF!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Cohortes!#REF!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multiLvlStrRef>
              <c:f>Cohortes!#REF!</c:f>
            </c:multiLvlStrRef>
          </c:cat>
          <c:val>
            <c:numRef>
              <c:f>Cohortes!#REF!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Cohortes!#REF!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multiLvlStrRef>
              <c:f>Cohortes!#REF!</c:f>
            </c:multiLvlStrRef>
          </c:cat>
          <c:val>
            <c:numRef>
              <c:f>Cohortes!#REF!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Cohortes!#REF!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multiLvlStrRef>
              <c:f>Cohortes!#REF!</c:f>
            </c:multiLvlStrRef>
          </c:cat>
          <c:val>
            <c:numRef>
              <c:f>Cohortes!#REF!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66400"/>
        <c:axId val="119776768"/>
      </c:lineChart>
      <c:catAx>
        <c:axId val="11976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776768"/>
        <c:crosses val="autoZero"/>
        <c:auto val="1"/>
        <c:lblAlgn val="ctr"/>
        <c:lblOffset val="100"/>
        <c:noMultiLvlLbl val="0"/>
      </c:catAx>
      <c:valAx>
        <c:axId val="11977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Part</a:t>
                </a:r>
                <a:r>
                  <a:rPr lang="en-US" baseline="0"/>
                  <a:t> d'entreprises zombies pour la première fois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590214154802071E-2"/>
              <c:y val="1.8182453331225888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766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375773149958447"/>
          <c:y val="0.87680170932241586"/>
          <c:w val="0.80714834354779108"/>
          <c:h val="9.9708565338574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'Graphique 8'!$P$3</c:f>
              <c:strCache>
                <c:ptCount val="1"/>
                <c:pt idx="0">
                  <c:v>cohorte 2008 (1 911 entreprises)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'Graphique 8'!$O$4:$O$14</c:f>
              <c:strCache>
                <c:ptCount val="11"/>
                <c:pt idx="0">
                  <c:v>t</c:v>
                </c:pt>
                <c:pt idx="1">
                  <c:v>t-1</c:v>
                </c:pt>
                <c:pt idx="2">
                  <c:v>t-2</c:v>
                </c:pt>
                <c:pt idx="3">
                  <c:v>t-3</c:v>
                </c:pt>
                <c:pt idx="4">
                  <c:v>t-4</c:v>
                </c:pt>
                <c:pt idx="5">
                  <c:v>t-5</c:v>
                </c:pt>
                <c:pt idx="6">
                  <c:v>t-6</c:v>
                </c:pt>
                <c:pt idx="7">
                  <c:v>t-7</c:v>
                </c:pt>
                <c:pt idx="8">
                  <c:v>t-8</c:v>
                </c:pt>
                <c:pt idx="9">
                  <c:v>t-9</c:v>
                </c:pt>
                <c:pt idx="10">
                  <c:v>t-10</c:v>
                </c:pt>
              </c:strCache>
            </c:strRef>
          </c:cat>
          <c:val>
            <c:numRef>
              <c:f>'Graphique 8'!$P$4:$P$14</c:f>
              <c:numCache>
                <c:formatCode>0%</c:formatCode>
                <c:ptCount val="11"/>
                <c:pt idx="0">
                  <c:v>0.25</c:v>
                </c:pt>
                <c:pt idx="1">
                  <c:v>0.51</c:v>
                </c:pt>
                <c:pt idx="2">
                  <c:v>0.64</c:v>
                </c:pt>
                <c:pt idx="3">
                  <c:v>0.74</c:v>
                </c:pt>
                <c:pt idx="4">
                  <c:v>0.81</c:v>
                </c:pt>
                <c:pt idx="5">
                  <c:v>0.87000000000000011</c:v>
                </c:pt>
                <c:pt idx="6">
                  <c:v>0.91</c:v>
                </c:pt>
                <c:pt idx="7">
                  <c:v>0.93</c:v>
                </c:pt>
                <c:pt idx="8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8'!$Q$3</c:f>
              <c:strCache>
                <c:ptCount val="1"/>
                <c:pt idx="0">
                  <c:v>cohorte 2009 (2 056 entreprises)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'Graphique 8'!$O$4:$O$14</c:f>
              <c:strCache>
                <c:ptCount val="11"/>
                <c:pt idx="0">
                  <c:v>t</c:v>
                </c:pt>
                <c:pt idx="1">
                  <c:v>t-1</c:v>
                </c:pt>
                <c:pt idx="2">
                  <c:v>t-2</c:v>
                </c:pt>
                <c:pt idx="3">
                  <c:v>t-3</c:v>
                </c:pt>
                <c:pt idx="4">
                  <c:v>t-4</c:v>
                </c:pt>
                <c:pt idx="5">
                  <c:v>t-5</c:v>
                </c:pt>
                <c:pt idx="6">
                  <c:v>t-6</c:v>
                </c:pt>
                <c:pt idx="7">
                  <c:v>t-7</c:v>
                </c:pt>
                <c:pt idx="8">
                  <c:v>t-8</c:v>
                </c:pt>
                <c:pt idx="9">
                  <c:v>t-9</c:v>
                </c:pt>
                <c:pt idx="10">
                  <c:v>t-10</c:v>
                </c:pt>
              </c:strCache>
            </c:strRef>
          </c:cat>
          <c:val>
            <c:numRef>
              <c:f>'Graphique 8'!$Q$4:$Q$14</c:f>
              <c:numCache>
                <c:formatCode>0%</c:formatCode>
                <c:ptCount val="11"/>
                <c:pt idx="0">
                  <c:v>0.22</c:v>
                </c:pt>
                <c:pt idx="1">
                  <c:v>0.57000000000000006</c:v>
                </c:pt>
                <c:pt idx="2">
                  <c:v>0.67999999999999994</c:v>
                </c:pt>
                <c:pt idx="3">
                  <c:v>0.77</c:v>
                </c:pt>
                <c:pt idx="4">
                  <c:v>0.84000000000000008</c:v>
                </c:pt>
                <c:pt idx="5">
                  <c:v>0.89000000000000012</c:v>
                </c:pt>
                <c:pt idx="6">
                  <c:v>0.91999999999999993</c:v>
                </c:pt>
                <c:pt idx="7">
                  <c:v>0.95</c:v>
                </c:pt>
                <c:pt idx="8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'Graphique 8'!$R$3</c:f>
              <c:strCache>
                <c:ptCount val="1"/>
                <c:pt idx="0">
                  <c:v>cohorte 2010 (2 004 entreprises)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'Graphique 8'!$O$4:$O$14</c:f>
              <c:strCache>
                <c:ptCount val="11"/>
                <c:pt idx="0">
                  <c:v>t</c:v>
                </c:pt>
                <c:pt idx="1">
                  <c:v>t-1</c:v>
                </c:pt>
                <c:pt idx="2">
                  <c:v>t-2</c:v>
                </c:pt>
                <c:pt idx="3">
                  <c:v>t-3</c:v>
                </c:pt>
                <c:pt idx="4">
                  <c:v>t-4</c:v>
                </c:pt>
                <c:pt idx="5">
                  <c:v>t-5</c:v>
                </c:pt>
                <c:pt idx="6">
                  <c:v>t-6</c:v>
                </c:pt>
                <c:pt idx="7">
                  <c:v>t-7</c:v>
                </c:pt>
                <c:pt idx="8">
                  <c:v>t-8</c:v>
                </c:pt>
                <c:pt idx="9">
                  <c:v>t-9</c:v>
                </c:pt>
                <c:pt idx="10">
                  <c:v>t-10</c:v>
                </c:pt>
              </c:strCache>
            </c:strRef>
          </c:cat>
          <c:val>
            <c:numRef>
              <c:f>'Graphique 8'!$R$4:$R$14</c:f>
              <c:numCache>
                <c:formatCode>0%</c:formatCode>
                <c:ptCount val="11"/>
                <c:pt idx="0">
                  <c:v>0.28999999999999998</c:v>
                </c:pt>
                <c:pt idx="1">
                  <c:v>0.44999999999999996</c:v>
                </c:pt>
                <c:pt idx="2">
                  <c:v>0.57999999999999996</c:v>
                </c:pt>
                <c:pt idx="3">
                  <c:v>0.68</c:v>
                </c:pt>
                <c:pt idx="4">
                  <c:v>0.75</c:v>
                </c:pt>
                <c:pt idx="5">
                  <c:v>0.82000000000000006</c:v>
                </c:pt>
                <c:pt idx="6">
                  <c:v>0.87000000000000011</c:v>
                </c:pt>
                <c:pt idx="7">
                  <c:v>0.90000000000000013</c:v>
                </c:pt>
                <c:pt idx="8">
                  <c:v>0.92000000000000015</c:v>
                </c:pt>
                <c:pt idx="9">
                  <c:v>0.94</c:v>
                </c:pt>
                <c:pt idx="1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'Graphique 8'!$S$3</c:f>
              <c:strCache>
                <c:ptCount val="1"/>
                <c:pt idx="0">
                  <c:v>cohorte 2011 (2 115 entreprises)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'Graphique 8'!$O$4:$O$14</c:f>
              <c:strCache>
                <c:ptCount val="11"/>
                <c:pt idx="0">
                  <c:v>t</c:v>
                </c:pt>
                <c:pt idx="1">
                  <c:v>t-1</c:v>
                </c:pt>
                <c:pt idx="2">
                  <c:v>t-2</c:v>
                </c:pt>
                <c:pt idx="3">
                  <c:v>t-3</c:v>
                </c:pt>
                <c:pt idx="4">
                  <c:v>t-4</c:v>
                </c:pt>
                <c:pt idx="5">
                  <c:v>t-5</c:v>
                </c:pt>
                <c:pt idx="6">
                  <c:v>t-6</c:v>
                </c:pt>
                <c:pt idx="7">
                  <c:v>t-7</c:v>
                </c:pt>
                <c:pt idx="8">
                  <c:v>t-8</c:v>
                </c:pt>
                <c:pt idx="9">
                  <c:v>t-9</c:v>
                </c:pt>
                <c:pt idx="10">
                  <c:v>t-10</c:v>
                </c:pt>
              </c:strCache>
            </c:strRef>
          </c:cat>
          <c:val>
            <c:numRef>
              <c:f>'Graphique 8'!$S$4:$S$14</c:f>
              <c:numCache>
                <c:formatCode>0%</c:formatCode>
                <c:ptCount val="11"/>
                <c:pt idx="0">
                  <c:v>0.27</c:v>
                </c:pt>
                <c:pt idx="1">
                  <c:v>0.49</c:v>
                </c:pt>
                <c:pt idx="2">
                  <c:v>0.59</c:v>
                </c:pt>
                <c:pt idx="3">
                  <c:v>0.67</c:v>
                </c:pt>
                <c:pt idx="4">
                  <c:v>0.74</c:v>
                </c:pt>
                <c:pt idx="5">
                  <c:v>0.8</c:v>
                </c:pt>
                <c:pt idx="6">
                  <c:v>0.84000000000000008</c:v>
                </c:pt>
                <c:pt idx="7">
                  <c:v>0.89</c:v>
                </c:pt>
                <c:pt idx="8">
                  <c:v>0.92</c:v>
                </c:pt>
                <c:pt idx="9">
                  <c:v>0.95000000000000007</c:v>
                </c:pt>
                <c:pt idx="10">
                  <c:v>0.97000000000000008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'Graphique 8'!$T$3</c:f>
              <c:strCache>
                <c:ptCount val="1"/>
                <c:pt idx="0">
                  <c:v>cohorte 2012 (2 259 entreprises)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'Graphique 8'!$O$4:$O$14</c:f>
              <c:strCache>
                <c:ptCount val="11"/>
                <c:pt idx="0">
                  <c:v>t</c:v>
                </c:pt>
                <c:pt idx="1">
                  <c:v>t-1</c:v>
                </c:pt>
                <c:pt idx="2">
                  <c:v>t-2</c:v>
                </c:pt>
                <c:pt idx="3">
                  <c:v>t-3</c:v>
                </c:pt>
                <c:pt idx="4">
                  <c:v>t-4</c:v>
                </c:pt>
                <c:pt idx="5">
                  <c:v>t-5</c:v>
                </c:pt>
                <c:pt idx="6">
                  <c:v>t-6</c:v>
                </c:pt>
                <c:pt idx="7">
                  <c:v>t-7</c:v>
                </c:pt>
                <c:pt idx="8">
                  <c:v>t-8</c:v>
                </c:pt>
                <c:pt idx="9">
                  <c:v>t-9</c:v>
                </c:pt>
                <c:pt idx="10">
                  <c:v>t-10</c:v>
                </c:pt>
              </c:strCache>
            </c:strRef>
          </c:cat>
          <c:val>
            <c:numRef>
              <c:f>'Graphique 8'!$T$4:$T$14</c:f>
              <c:numCache>
                <c:formatCode>0%</c:formatCode>
                <c:ptCount val="11"/>
                <c:pt idx="0">
                  <c:v>0.22</c:v>
                </c:pt>
                <c:pt idx="1">
                  <c:v>0.45999999999999996</c:v>
                </c:pt>
                <c:pt idx="2">
                  <c:v>0.62</c:v>
                </c:pt>
                <c:pt idx="3">
                  <c:v>0.7</c:v>
                </c:pt>
                <c:pt idx="4">
                  <c:v>0.76</c:v>
                </c:pt>
                <c:pt idx="5">
                  <c:v>0.82000000000000006</c:v>
                </c:pt>
                <c:pt idx="6">
                  <c:v>0.86</c:v>
                </c:pt>
                <c:pt idx="7">
                  <c:v>0.89</c:v>
                </c:pt>
                <c:pt idx="8">
                  <c:v>0.92</c:v>
                </c:pt>
                <c:pt idx="9">
                  <c:v>0.95</c:v>
                </c:pt>
                <c:pt idx="10">
                  <c:v>0.96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'Graphique 8'!$U$3</c:f>
              <c:strCache>
                <c:ptCount val="1"/>
                <c:pt idx="0">
                  <c:v>cohorte 2013 (2 557 entreprises)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'Graphique 8'!$O$4:$O$14</c:f>
              <c:strCache>
                <c:ptCount val="11"/>
                <c:pt idx="0">
                  <c:v>t</c:v>
                </c:pt>
                <c:pt idx="1">
                  <c:v>t-1</c:v>
                </c:pt>
                <c:pt idx="2">
                  <c:v>t-2</c:v>
                </c:pt>
                <c:pt idx="3">
                  <c:v>t-3</c:v>
                </c:pt>
                <c:pt idx="4">
                  <c:v>t-4</c:v>
                </c:pt>
                <c:pt idx="5">
                  <c:v>t-5</c:v>
                </c:pt>
                <c:pt idx="6">
                  <c:v>t-6</c:v>
                </c:pt>
                <c:pt idx="7">
                  <c:v>t-7</c:v>
                </c:pt>
                <c:pt idx="8">
                  <c:v>t-8</c:v>
                </c:pt>
                <c:pt idx="9">
                  <c:v>t-9</c:v>
                </c:pt>
                <c:pt idx="10">
                  <c:v>t-10</c:v>
                </c:pt>
              </c:strCache>
            </c:strRef>
          </c:cat>
          <c:val>
            <c:numRef>
              <c:f>'Graphique 8'!$U$4:$U$14</c:f>
              <c:numCache>
                <c:formatCode>0%</c:formatCode>
                <c:ptCount val="11"/>
                <c:pt idx="0">
                  <c:v>0.24</c:v>
                </c:pt>
                <c:pt idx="1">
                  <c:v>0.41000000000000003</c:v>
                </c:pt>
                <c:pt idx="2">
                  <c:v>0.56000000000000005</c:v>
                </c:pt>
                <c:pt idx="3">
                  <c:v>0.68</c:v>
                </c:pt>
                <c:pt idx="4">
                  <c:v>0.73000000000000009</c:v>
                </c:pt>
                <c:pt idx="5">
                  <c:v>0.78</c:v>
                </c:pt>
                <c:pt idx="6">
                  <c:v>0.83000000000000007</c:v>
                </c:pt>
                <c:pt idx="7">
                  <c:v>0.87000000000000011</c:v>
                </c:pt>
                <c:pt idx="8">
                  <c:v>0.9</c:v>
                </c:pt>
                <c:pt idx="9">
                  <c:v>0.93</c:v>
                </c:pt>
                <c:pt idx="10">
                  <c:v>0.94000000000000006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'Graphique 8'!$V$3</c:f>
              <c:strCache>
                <c:ptCount val="1"/>
                <c:pt idx="0">
                  <c:v>cohorte 2014 (2 675 entreprises)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'Graphique 8'!$O$4:$O$14</c:f>
              <c:strCache>
                <c:ptCount val="11"/>
                <c:pt idx="0">
                  <c:v>t</c:v>
                </c:pt>
                <c:pt idx="1">
                  <c:v>t-1</c:v>
                </c:pt>
                <c:pt idx="2">
                  <c:v>t-2</c:v>
                </c:pt>
                <c:pt idx="3">
                  <c:v>t-3</c:v>
                </c:pt>
                <c:pt idx="4">
                  <c:v>t-4</c:v>
                </c:pt>
                <c:pt idx="5">
                  <c:v>t-5</c:v>
                </c:pt>
                <c:pt idx="6">
                  <c:v>t-6</c:v>
                </c:pt>
                <c:pt idx="7">
                  <c:v>t-7</c:v>
                </c:pt>
                <c:pt idx="8">
                  <c:v>t-8</c:v>
                </c:pt>
                <c:pt idx="9">
                  <c:v>t-9</c:v>
                </c:pt>
                <c:pt idx="10">
                  <c:v>t-10</c:v>
                </c:pt>
              </c:strCache>
            </c:strRef>
          </c:cat>
          <c:val>
            <c:numRef>
              <c:f>'Graphique 8'!$V$4:$V$14</c:f>
              <c:numCache>
                <c:formatCode>0%</c:formatCode>
                <c:ptCount val="11"/>
                <c:pt idx="0">
                  <c:v>0.25</c:v>
                </c:pt>
                <c:pt idx="1">
                  <c:v>0.44</c:v>
                </c:pt>
                <c:pt idx="2">
                  <c:v>0.56000000000000005</c:v>
                </c:pt>
                <c:pt idx="3">
                  <c:v>0.66</c:v>
                </c:pt>
                <c:pt idx="4">
                  <c:v>0.75</c:v>
                </c:pt>
                <c:pt idx="5">
                  <c:v>0.8</c:v>
                </c:pt>
                <c:pt idx="6">
                  <c:v>0.84000000000000008</c:v>
                </c:pt>
                <c:pt idx="7">
                  <c:v>0.88000000000000012</c:v>
                </c:pt>
                <c:pt idx="8">
                  <c:v>0.91</c:v>
                </c:pt>
                <c:pt idx="9">
                  <c:v>0.94</c:v>
                </c:pt>
                <c:pt idx="10">
                  <c:v>0.96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'Graphique 8'!$W$3</c:f>
              <c:strCache>
                <c:ptCount val="1"/>
                <c:pt idx="0">
                  <c:v>cohorte 2015 (2 685 entreprises)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'Graphique 8'!$O$4:$O$14</c:f>
              <c:strCache>
                <c:ptCount val="11"/>
                <c:pt idx="0">
                  <c:v>t</c:v>
                </c:pt>
                <c:pt idx="1">
                  <c:v>t-1</c:v>
                </c:pt>
                <c:pt idx="2">
                  <c:v>t-2</c:v>
                </c:pt>
                <c:pt idx="3">
                  <c:v>t-3</c:v>
                </c:pt>
                <c:pt idx="4">
                  <c:v>t-4</c:v>
                </c:pt>
                <c:pt idx="5">
                  <c:v>t-5</c:v>
                </c:pt>
                <c:pt idx="6">
                  <c:v>t-6</c:v>
                </c:pt>
                <c:pt idx="7">
                  <c:v>t-7</c:v>
                </c:pt>
                <c:pt idx="8">
                  <c:v>t-8</c:v>
                </c:pt>
                <c:pt idx="9">
                  <c:v>t-9</c:v>
                </c:pt>
                <c:pt idx="10">
                  <c:v>t-10</c:v>
                </c:pt>
              </c:strCache>
            </c:strRef>
          </c:cat>
          <c:val>
            <c:numRef>
              <c:f>'Graphique 8'!$W$4:$W$14</c:f>
              <c:numCache>
                <c:formatCode>0%</c:formatCode>
                <c:ptCount val="11"/>
                <c:pt idx="0">
                  <c:v>0.2</c:v>
                </c:pt>
                <c:pt idx="1">
                  <c:v>0.42000000000000004</c:v>
                </c:pt>
                <c:pt idx="2">
                  <c:v>0.55000000000000004</c:v>
                </c:pt>
                <c:pt idx="3">
                  <c:v>0.64</c:v>
                </c:pt>
                <c:pt idx="4">
                  <c:v>0.71</c:v>
                </c:pt>
                <c:pt idx="5">
                  <c:v>0.78</c:v>
                </c:pt>
                <c:pt idx="6">
                  <c:v>0.82000000000000006</c:v>
                </c:pt>
                <c:pt idx="7">
                  <c:v>0.85000000000000009</c:v>
                </c:pt>
                <c:pt idx="8">
                  <c:v>0.88000000000000012</c:v>
                </c:pt>
                <c:pt idx="9">
                  <c:v>0.90000000000000013</c:v>
                </c:pt>
                <c:pt idx="10">
                  <c:v>0.91999999999999993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96704"/>
        <c:axId val="119919360"/>
      </c:lineChart>
      <c:catAx>
        <c:axId val="11989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919360"/>
        <c:crosses val="autoZero"/>
        <c:auto val="1"/>
        <c:lblAlgn val="ctr"/>
        <c:lblOffset val="100"/>
        <c:noMultiLvlLbl val="0"/>
      </c:catAx>
      <c:valAx>
        <c:axId val="11991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800"/>
                  <a:t>Part d'entreprises zombies pour la première fois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89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'Graph 1'!$C$3</c:f>
              <c:strCache>
                <c:ptCount val="1"/>
                <c:pt idx="0">
                  <c:v>txkez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'Graph 1'!$A$4:$A$19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'Graph 1'!$C$4:$C$19</c:f>
              <c:numCache>
                <c:formatCode>0.0%</c:formatCode>
                <c:ptCount val="16"/>
                <c:pt idx="0">
                  <c:v>3.7400000000000003E-2</c:v>
                </c:pt>
                <c:pt idx="1">
                  <c:v>3.7900000000000003E-2</c:v>
                </c:pt>
                <c:pt idx="2">
                  <c:v>4.1500000000000002E-2</c:v>
                </c:pt>
                <c:pt idx="3">
                  <c:v>7.1300000000000002E-2</c:v>
                </c:pt>
                <c:pt idx="4">
                  <c:v>7.1499999999999994E-2</c:v>
                </c:pt>
                <c:pt idx="5">
                  <c:v>7.5899999999999995E-2</c:v>
                </c:pt>
                <c:pt idx="6">
                  <c:v>7.1999999999999995E-2</c:v>
                </c:pt>
                <c:pt idx="7">
                  <c:v>8.9499999999999996E-2</c:v>
                </c:pt>
                <c:pt idx="8">
                  <c:v>8.7900000000000006E-2</c:v>
                </c:pt>
                <c:pt idx="9">
                  <c:v>5.9200000000000003E-2</c:v>
                </c:pt>
                <c:pt idx="10">
                  <c:v>6.7000000000000004E-2</c:v>
                </c:pt>
                <c:pt idx="11">
                  <c:v>7.8100000000000003E-2</c:v>
                </c:pt>
                <c:pt idx="12">
                  <c:v>6.7900000000000002E-2</c:v>
                </c:pt>
                <c:pt idx="13">
                  <c:v>6.8400000000000002E-2</c:v>
                </c:pt>
                <c:pt idx="14">
                  <c:v>7.1199999999999999E-2</c:v>
                </c:pt>
                <c:pt idx="15">
                  <c:v>6.7199999999999996E-2</c:v>
                </c:pt>
              </c:numCache>
            </c:numRef>
          </c:val>
        </c:ser>
        <c:ser>
          <c:idx val="2"/>
          <c:order val="2"/>
          <c:tx>
            <c:strRef>
              <c:f>'Graph 1'!$D$3</c:f>
              <c:strCache>
                <c:ptCount val="1"/>
                <c:pt idx="0">
                  <c:v>txlez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'Graph 1'!$A$4:$A$19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'Graph 1'!$D$4:$D$19</c:f>
              <c:numCache>
                <c:formatCode>0.0%</c:formatCode>
                <c:ptCount val="16"/>
                <c:pt idx="0">
                  <c:v>6.3899999999999998E-2</c:v>
                </c:pt>
                <c:pt idx="1">
                  <c:v>0.06</c:v>
                </c:pt>
                <c:pt idx="2">
                  <c:v>6.3299999999999995E-2</c:v>
                </c:pt>
                <c:pt idx="3">
                  <c:v>8.7099999999999997E-2</c:v>
                </c:pt>
                <c:pt idx="4">
                  <c:v>9.2799999999999994E-2</c:v>
                </c:pt>
                <c:pt idx="5">
                  <c:v>9.4899999999999998E-2</c:v>
                </c:pt>
                <c:pt idx="6">
                  <c:v>9.3799999999999994E-2</c:v>
                </c:pt>
                <c:pt idx="7">
                  <c:v>7.3899999999999993E-2</c:v>
                </c:pt>
                <c:pt idx="8">
                  <c:v>0.104</c:v>
                </c:pt>
                <c:pt idx="9">
                  <c:v>9.9900000000000003E-2</c:v>
                </c:pt>
                <c:pt idx="10">
                  <c:v>0.11</c:v>
                </c:pt>
                <c:pt idx="11">
                  <c:v>0.128</c:v>
                </c:pt>
                <c:pt idx="12">
                  <c:v>0.126</c:v>
                </c:pt>
                <c:pt idx="13">
                  <c:v>0.123</c:v>
                </c:pt>
                <c:pt idx="14">
                  <c:v>0.122</c:v>
                </c:pt>
                <c:pt idx="15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4211584"/>
        <c:axId val="104213120"/>
      </c:barChart>
      <c:lineChart>
        <c:grouping val="standard"/>
        <c:varyColors val="0"/>
        <c:ser>
          <c:idx val="0"/>
          <c:order val="0"/>
          <c:tx>
            <c:strRef>
              <c:f>'Graph 1'!$B$3</c:f>
              <c:strCache>
                <c:ptCount val="1"/>
                <c:pt idx="0">
                  <c:v>txez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'Graph 1'!$A$4:$A$19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'Graph 1'!$B$4:$B$19</c:f>
              <c:numCache>
                <c:formatCode>0.0%</c:formatCode>
                <c:ptCount val="16"/>
                <c:pt idx="0">
                  <c:v>4.7699999999999999E-2</c:v>
                </c:pt>
                <c:pt idx="1">
                  <c:v>4.1099999999999998E-2</c:v>
                </c:pt>
                <c:pt idx="2">
                  <c:v>4.2099999999999999E-2</c:v>
                </c:pt>
                <c:pt idx="3">
                  <c:v>4.4299999999999999E-2</c:v>
                </c:pt>
                <c:pt idx="4">
                  <c:v>4.9000000000000002E-2</c:v>
                </c:pt>
                <c:pt idx="5">
                  <c:v>5.0500000000000003E-2</c:v>
                </c:pt>
                <c:pt idx="6">
                  <c:v>5.4699999999999999E-2</c:v>
                </c:pt>
                <c:pt idx="7">
                  <c:v>5.45E-2</c:v>
                </c:pt>
                <c:pt idx="8">
                  <c:v>5.2499999999999998E-2</c:v>
                </c:pt>
                <c:pt idx="9">
                  <c:v>5.1400000000000001E-2</c:v>
                </c:pt>
                <c:pt idx="10">
                  <c:v>6.08E-2</c:v>
                </c:pt>
                <c:pt idx="11">
                  <c:v>6.4699999999999994E-2</c:v>
                </c:pt>
                <c:pt idx="12">
                  <c:v>6.5699999999999995E-2</c:v>
                </c:pt>
                <c:pt idx="13">
                  <c:v>6.88E-2</c:v>
                </c:pt>
                <c:pt idx="14">
                  <c:v>7.2700000000000001E-2</c:v>
                </c:pt>
                <c:pt idx="15">
                  <c:v>6.8199999999999997E-2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11584"/>
        <c:axId val="104213120"/>
      </c:lineChart>
      <c:catAx>
        <c:axId val="10421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213120"/>
        <c:crosses val="autoZero"/>
        <c:auto val="1"/>
        <c:lblAlgn val="ctr"/>
        <c:lblOffset val="100"/>
        <c:noMultiLvlLbl val="0"/>
      </c:catAx>
      <c:valAx>
        <c:axId val="10421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21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255771985545464E-2"/>
          <c:y val="3.8344226579520697E-2"/>
          <c:w val="0.97169990847469079"/>
          <c:h val="0.89498869504057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1'!$B$46</c:f>
              <c:strCache>
                <c:ptCount val="1"/>
                <c:pt idx="0">
                  <c:v>Part zombies dont le groupe est zombie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1'!$A$65:$A$94</c:f>
              <c:numCache>
                <c:formatCode>General</c:formatCode>
                <c:ptCount val="30"/>
                <c:pt idx="0">
                  <c:v>2006</c:v>
                </c:pt>
                <c:pt idx="3">
                  <c:v>2007</c:v>
                </c:pt>
                <c:pt idx="6">
                  <c:v>2008</c:v>
                </c:pt>
                <c:pt idx="9">
                  <c:v>2009</c:v>
                </c:pt>
                <c:pt idx="12">
                  <c:v>2010</c:v>
                </c:pt>
                <c:pt idx="15">
                  <c:v>2011</c:v>
                </c:pt>
                <c:pt idx="18">
                  <c:v>2012</c:v>
                </c:pt>
                <c:pt idx="21">
                  <c:v>2013</c:v>
                </c:pt>
                <c:pt idx="24">
                  <c:v>2014</c:v>
                </c:pt>
                <c:pt idx="27">
                  <c:v>2015</c:v>
                </c:pt>
              </c:numCache>
            </c:numRef>
          </c:cat>
          <c:val>
            <c:numRef>
              <c:f>'Graph 1'!$B$65:$B$94</c:f>
              <c:numCache>
                <c:formatCode>0.0%</c:formatCode>
                <c:ptCount val="30"/>
                <c:pt idx="0">
                  <c:v>4.4999999999999997E-3</c:v>
                </c:pt>
                <c:pt idx="3">
                  <c:v>4.7000000000000002E-3</c:v>
                </c:pt>
                <c:pt idx="6">
                  <c:v>5.0000000000000001E-3</c:v>
                </c:pt>
                <c:pt idx="9">
                  <c:v>5.7999999999999996E-3</c:v>
                </c:pt>
                <c:pt idx="12">
                  <c:v>7.7000000000000002E-3</c:v>
                </c:pt>
                <c:pt idx="15">
                  <c:v>8.5000000000000006E-3</c:v>
                </c:pt>
                <c:pt idx="18">
                  <c:v>8.6E-3</c:v>
                </c:pt>
                <c:pt idx="21">
                  <c:v>8.9999999999999993E-3</c:v>
                </c:pt>
                <c:pt idx="24">
                  <c:v>9.2999999999999992E-3</c:v>
                </c:pt>
                <c:pt idx="27">
                  <c:v>9.7999999999999997E-3</c:v>
                </c:pt>
              </c:numCache>
            </c:numRef>
          </c:val>
        </c:ser>
        <c:ser>
          <c:idx val="1"/>
          <c:order val="1"/>
          <c:tx>
            <c:strRef>
              <c:f>'Graph 1'!$C$46</c:f>
              <c:strCache>
                <c:ptCount val="1"/>
                <c:pt idx="0">
                  <c:v>Part zombies stratégiques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1'!$A$65:$A$94</c:f>
              <c:numCache>
                <c:formatCode>General</c:formatCode>
                <c:ptCount val="30"/>
                <c:pt idx="0">
                  <c:v>2006</c:v>
                </c:pt>
                <c:pt idx="3">
                  <c:v>2007</c:v>
                </c:pt>
                <c:pt idx="6">
                  <c:v>2008</c:v>
                </c:pt>
                <c:pt idx="9">
                  <c:v>2009</c:v>
                </c:pt>
                <c:pt idx="12">
                  <c:v>2010</c:v>
                </c:pt>
                <c:pt idx="15">
                  <c:v>2011</c:v>
                </c:pt>
                <c:pt idx="18">
                  <c:v>2012</c:v>
                </c:pt>
                <c:pt idx="21">
                  <c:v>2013</c:v>
                </c:pt>
                <c:pt idx="24">
                  <c:v>2014</c:v>
                </c:pt>
                <c:pt idx="27">
                  <c:v>2015</c:v>
                </c:pt>
              </c:numCache>
            </c:numRef>
          </c:cat>
          <c:val>
            <c:numRef>
              <c:f>'Graph 1'!$C$65:$C$94</c:f>
              <c:numCache>
                <c:formatCode>0.0%</c:formatCode>
                <c:ptCount val="30"/>
                <c:pt idx="0">
                  <c:v>8.0999999999999996E-3</c:v>
                </c:pt>
                <c:pt idx="3">
                  <c:v>8.6E-3</c:v>
                </c:pt>
                <c:pt idx="6">
                  <c:v>9.1000000000000004E-3</c:v>
                </c:pt>
                <c:pt idx="9">
                  <c:v>9.7000000000000003E-3</c:v>
                </c:pt>
                <c:pt idx="12">
                  <c:v>1.2E-2</c:v>
                </c:pt>
                <c:pt idx="15">
                  <c:v>1.3899999999999999E-2</c:v>
                </c:pt>
                <c:pt idx="18">
                  <c:v>1.3599999999999999E-2</c:v>
                </c:pt>
                <c:pt idx="21">
                  <c:v>1.37E-2</c:v>
                </c:pt>
                <c:pt idx="24">
                  <c:v>1.38E-2</c:v>
                </c:pt>
                <c:pt idx="27">
                  <c:v>1.4800000000000001E-2</c:v>
                </c:pt>
              </c:numCache>
            </c:numRef>
          </c:val>
        </c:ser>
        <c:ser>
          <c:idx val="2"/>
          <c:order val="2"/>
          <c:tx>
            <c:strRef>
              <c:f>'Graph 1'!$D$46</c:f>
              <c:strCache>
                <c:ptCount val="1"/>
                <c:pt idx="0">
                  <c:v>Part zombies n'appartenant pas à un groupe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vert="horz" wrap="square" lIns="0" tIns="144000" rIns="38100" bIns="19050" anchor="b" anchorCtr="0">
                <a:spAutoFit/>
              </a:bodyPr>
              <a:lstStyle/>
              <a:p>
                <a:pPr>
                  <a:defRPr sz="900" b="0" i="1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1'!$A$65:$A$94</c:f>
              <c:numCache>
                <c:formatCode>General</c:formatCode>
                <c:ptCount val="30"/>
                <c:pt idx="0">
                  <c:v>2006</c:v>
                </c:pt>
                <c:pt idx="3">
                  <c:v>2007</c:v>
                </c:pt>
                <c:pt idx="6">
                  <c:v>2008</c:v>
                </c:pt>
                <c:pt idx="9">
                  <c:v>2009</c:v>
                </c:pt>
                <c:pt idx="12">
                  <c:v>2010</c:v>
                </c:pt>
                <c:pt idx="15">
                  <c:v>2011</c:v>
                </c:pt>
                <c:pt idx="18">
                  <c:v>2012</c:v>
                </c:pt>
                <c:pt idx="21">
                  <c:v>2013</c:v>
                </c:pt>
                <c:pt idx="24">
                  <c:v>2014</c:v>
                </c:pt>
                <c:pt idx="27">
                  <c:v>2015</c:v>
                </c:pt>
              </c:numCache>
            </c:numRef>
          </c:cat>
          <c:val>
            <c:numRef>
              <c:f>'Graph 1'!$D$65:$D$94</c:f>
              <c:numCache>
                <c:formatCode>0.0%</c:formatCode>
                <c:ptCount val="30"/>
                <c:pt idx="0">
                  <c:v>4.2099999999999999E-2</c:v>
                </c:pt>
                <c:pt idx="3">
                  <c:v>4.1099999999999998E-2</c:v>
                </c:pt>
                <c:pt idx="6">
                  <c:v>3.8399999999999997E-2</c:v>
                </c:pt>
                <c:pt idx="9">
                  <c:v>3.5900000000000001E-2</c:v>
                </c:pt>
                <c:pt idx="12">
                  <c:v>4.1200000000000001E-2</c:v>
                </c:pt>
                <c:pt idx="15">
                  <c:v>4.2299999999999997E-2</c:v>
                </c:pt>
                <c:pt idx="18">
                  <c:v>4.3400000000000001E-2</c:v>
                </c:pt>
                <c:pt idx="21">
                  <c:v>4.6100000000000002E-2</c:v>
                </c:pt>
                <c:pt idx="24">
                  <c:v>4.9599999999999998E-2</c:v>
                </c:pt>
                <c:pt idx="27">
                  <c:v>4.36E-2</c:v>
                </c:pt>
              </c:numCache>
            </c:numRef>
          </c:val>
        </c:ser>
        <c:ser>
          <c:idx val="3"/>
          <c:order val="3"/>
          <c:tx>
            <c:strRef>
              <c:f>'Graph 1'!$E$46</c:f>
              <c:strCache>
                <c:ptCount val="1"/>
                <c:pt idx="0">
                  <c:v>Part du capital productif des zombies dont le groupe est zombie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1'!$A$65:$A$94</c:f>
              <c:numCache>
                <c:formatCode>General</c:formatCode>
                <c:ptCount val="30"/>
                <c:pt idx="0">
                  <c:v>2006</c:v>
                </c:pt>
                <c:pt idx="3">
                  <c:v>2007</c:v>
                </c:pt>
                <c:pt idx="6">
                  <c:v>2008</c:v>
                </c:pt>
                <c:pt idx="9">
                  <c:v>2009</c:v>
                </c:pt>
                <c:pt idx="12">
                  <c:v>2010</c:v>
                </c:pt>
                <c:pt idx="15">
                  <c:v>2011</c:v>
                </c:pt>
                <c:pt idx="18">
                  <c:v>2012</c:v>
                </c:pt>
                <c:pt idx="21">
                  <c:v>2013</c:v>
                </c:pt>
                <c:pt idx="24">
                  <c:v>2014</c:v>
                </c:pt>
                <c:pt idx="27">
                  <c:v>2015</c:v>
                </c:pt>
              </c:numCache>
            </c:numRef>
          </c:cat>
          <c:val>
            <c:numRef>
              <c:f>'Graph 1'!$E$65:$E$94</c:f>
              <c:numCache>
                <c:formatCode>0.0%</c:formatCode>
                <c:ptCount val="30"/>
                <c:pt idx="1">
                  <c:v>4.7899999999999998E-2</c:v>
                </c:pt>
                <c:pt idx="4">
                  <c:v>2.4E-2</c:v>
                </c:pt>
                <c:pt idx="7">
                  <c:v>2.5499999999999998E-2</c:v>
                </c:pt>
                <c:pt idx="10">
                  <c:v>3.6299999999999999E-2</c:v>
                </c:pt>
                <c:pt idx="13">
                  <c:v>3.8699999999999998E-2</c:v>
                </c:pt>
                <c:pt idx="16">
                  <c:v>4.9000000000000002E-2</c:v>
                </c:pt>
                <c:pt idx="19">
                  <c:v>3.2000000000000001E-2</c:v>
                </c:pt>
                <c:pt idx="22">
                  <c:v>2.8199999999999999E-2</c:v>
                </c:pt>
                <c:pt idx="25">
                  <c:v>2.64E-2</c:v>
                </c:pt>
                <c:pt idx="28">
                  <c:v>2.81E-2</c:v>
                </c:pt>
              </c:numCache>
            </c:numRef>
          </c:val>
        </c:ser>
        <c:ser>
          <c:idx val="4"/>
          <c:order val="4"/>
          <c:tx>
            <c:strRef>
              <c:f>'Graph 1'!$F$46</c:f>
              <c:strCache>
                <c:ptCount val="1"/>
                <c:pt idx="0">
                  <c:v>Part du capital productif des zombies stratégiques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1'!$A$65:$A$94</c:f>
              <c:numCache>
                <c:formatCode>General</c:formatCode>
                <c:ptCount val="30"/>
                <c:pt idx="0">
                  <c:v>2006</c:v>
                </c:pt>
                <c:pt idx="3">
                  <c:v>2007</c:v>
                </c:pt>
                <c:pt idx="6">
                  <c:v>2008</c:v>
                </c:pt>
                <c:pt idx="9">
                  <c:v>2009</c:v>
                </c:pt>
                <c:pt idx="12">
                  <c:v>2010</c:v>
                </c:pt>
                <c:pt idx="15">
                  <c:v>2011</c:v>
                </c:pt>
                <c:pt idx="18">
                  <c:v>2012</c:v>
                </c:pt>
                <c:pt idx="21">
                  <c:v>2013</c:v>
                </c:pt>
                <c:pt idx="24">
                  <c:v>2014</c:v>
                </c:pt>
                <c:pt idx="27">
                  <c:v>2015</c:v>
                </c:pt>
              </c:numCache>
            </c:numRef>
          </c:cat>
          <c:val>
            <c:numRef>
              <c:f>'Graph 1'!$F$65:$F$94</c:f>
              <c:numCache>
                <c:formatCode>0.0%</c:formatCode>
                <c:ptCount val="30"/>
                <c:pt idx="1">
                  <c:v>1.95E-2</c:v>
                </c:pt>
                <c:pt idx="4">
                  <c:v>2.0500000000000001E-2</c:v>
                </c:pt>
                <c:pt idx="7">
                  <c:v>1.8200000000000001E-2</c:v>
                </c:pt>
                <c:pt idx="10">
                  <c:v>1.8800000000000001E-2</c:v>
                </c:pt>
                <c:pt idx="13">
                  <c:v>2.3400000000000001E-2</c:v>
                </c:pt>
                <c:pt idx="16">
                  <c:v>2.3599999999999999E-2</c:v>
                </c:pt>
                <c:pt idx="19">
                  <c:v>1.6899999999999998E-2</c:v>
                </c:pt>
                <c:pt idx="22">
                  <c:v>2.23E-2</c:v>
                </c:pt>
                <c:pt idx="25">
                  <c:v>2.46E-2</c:v>
                </c:pt>
                <c:pt idx="28">
                  <c:v>2.1499999999999998E-2</c:v>
                </c:pt>
              </c:numCache>
            </c:numRef>
          </c:val>
        </c:ser>
        <c:ser>
          <c:idx val="5"/>
          <c:order val="5"/>
          <c:tx>
            <c:strRef>
              <c:f>'Graph 1'!$G$46</c:f>
              <c:strCache>
                <c:ptCount val="1"/>
                <c:pt idx="0">
                  <c:v>Part du capital productif zombies n'appartenant pas à un groupe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1'!$A$65:$A$94</c:f>
              <c:numCache>
                <c:formatCode>General</c:formatCode>
                <c:ptCount val="30"/>
                <c:pt idx="0">
                  <c:v>2006</c:v>
                </c:pt>
                <c:pt idx="3">
                  <c:v>2007</c:v>
                </c:pt>
                <c:pt idx="6">
                  <c:v>2008</c:v>
                </c:pt>
                <c:pt idx="9">
                  <c:v>2009</c:v>
                </c:pt>
                <c:pt idx="12">
                  <c:v>2010</c:v>
                </c:pt>
                <c:pt idx="15">
                  <c:v>2011</c:v>
                </c:pt>
                <c:pt idx="18">
                  <c:v>2012</c:v>
                </c:pt>
                <c:pt idx="21">
                  <c:v>2013</c:v>
                </c:pt>
                <c:pt idx="24">
                  <c:v>2014</c:v>
                </c:pt>
                <c:pt idx="27">
                  <c:v>2015</c:v>
                </c:pt>
              </c:numCache>
            </c:numRef>
          </c:cat>
          <c:val>
            <c:numRef>
              <c:f>'Graph 1'!$G$65:$G$94</c:f>
              <c:numCache>
                <c:formatCode>0.0%</c:formatCode>
                <c:ptCount val="30"/>
                <c:pt idx="1">
                  <c:v>4.5999999999999999E-3</c:v>
                </c:pt>
                <c:pt idx="4">
                  <c:v>4.4999999999999998E-2</c:v>
                </c:pt>
                <c:pt idx="7">
                  <c:v>4.4200000000000003E-2</c:v>
                </c:pt>
                <c:pt idx="10">
                  <c:v>4.1999999999999997E-3</c:v>
                </c:pt>
                <c:pt idx="13">
                  <c:v>4.8999999999999998E-3</c:v>
                </c:pt>
                <c:pt idx="16">
                  <c:v>5.4999999999999997E-3</c:v>
                </c:pt>
                <c:pt idx="19">
                  <c:v>1.9E-2</c:v>
                </c:pt>
                <c:pt idx="22">
                  <c:v>1.7899999999999999E-2</c:v>
                </c:pt>
                <c:pt idx="25">
                  <c:v>2.0199999999999999E-2</c:v>
                </c:pt>
                <c:pt idx="28">
                  <c:v>1.77E-2</c:v>
                </c:pt>
              </c:numCache>
            </c:numRef>
          </c:val>
        </c:ser>
        <c:ser>
          <c:idx val="6"/>
          <c:order val="6"/>
          <c:tx>
            <c:strRef>
              <c:f>'Graph 1'!$H$46</c:f>
              <c:strCache>
                <c:ptCount val="1"/>
                <c:pt idx="0">
                  <c:v>Part de l'effectif des zombies dont le groupe est zombie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1'!$A$65:$A$94</c:f>
              <c:numCache>
                <c:formatCode>General</c:formatCode>
                <c:ptCount val="30"/>
                <c:pt idx="0">
                  <c:v>2006</c:v>
                </c:pt>
                <c:pt idx="3">
                  <c:v>2007</c:v>
                </c:pt>
                <c:pt idx="6">
                  <c:v>2008</c:v>
                </c:pt>
                <c:pt idx="9">
                  <c:v>2009</c:v>
                </c:pt>
                <c:pt idx="12">
                  <c:v>2010</c:v>
                </c:pt>
                <c:pt idx="15">
                  <c:v>2011</c:v>
                </c:pt>
                <c:pt idx="18">
                  <c:v>2012</c:v>
                </c:pt>
                <c:pt idx="21">
                  <c:v>2013</c:v>
                </c:pt>
                <c:pt idx="24">
                  <c:v>2014</c:v>
                </c:pt>
                <c:pt idx="27">
                  <c:v>2015</c:v>
                </c:pt>
              </c:numCache>
            </c:numRef>
          </c:cat>
          <c:val>
            <c:numRef>
              <c:f>'Graph 1'!$H$65:$H$94</c:f>
              <c:numCache>
                <c:formatCode>0.0%</c:formatCode>
                <c:ptCount val="30"/>
                <c:pt idx="2">
                  <c:v>4.2999999999999997E-2</c:v>
                </c:pt>
                <c:pt idx="5">
                  <c:v>1.9699999999999999E-2</c:v>
                </c:pt>
                <c:pt idx="8">
                  <c:v>5.21E-2</c:v>
                </c:pt>
                <c:pt idx="11">
                  <c:v>5.3400000000000003E-2</c:v>
                </c:pt>
                <c:pt idx="14">
                  <c:v>5.5199999999999999E-2</c:v>
                </c:pt>
                <c:pt idx="17">
                  <c:v>6.7400000000000002E-2</c:v>
                </c:pt>
                <c:pt idx="20">
                  <c:v>5.6099999999999997E-2</c:v>
                </c:pt>
                <c:pt idx="23">
                  <c:v>4.9599999999999998E-2</c:v>
                </c:pt>
                <c:pt idx="26">
                  <c:v>1.8599999999999998E-2</c:v>
                </c:pt>
                <c:pt idx="29">
                  <c:v>1.9699999999999999E-2</c:v>
                </c:pt>
              </c:numCache>
            </c:numRef>
          </c:val>
        </c:ser>
        <c:ser>
          <c:idx val="7"/>
          <c:order val="7"/>
          <c:tx>
            <c:strRef>
              <c:f>'Graph 1'!$I$46</c:f>
              <c:strCache>
                <c:ptCount val="1"/>
                <c:pt idx="0">
                  <c:v>Part de l'effectif des zombies stratégiques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1'!$A$65:$A$94</c:f>
              <c:numCache>
                <c:formatCode>General</c:formatCode>
                <c:ptCount val="30"/>
                <c:pt idx="0">
                  <c:v>2006</c:v>
                </c:pt>
                <c:pt idx="3">
                  <c:v>2007</c:v>
                </c:pt>
                <c:pt idx="6">
                  <c:v>2008</c:v>
                </c:pt>
                <c:pt idx="9">
                  <c:v>2009</c:v>
                </c:pt>
                <c:pt idx="12">
                  <c:v>2010</c:v>
                </c:pt>
                <c:pt idx="15">
                  <c:v>2011</c:v>
                </c:pt>
                <c:pt idx="18">
                  <c:v>2012</c:v>
                </c:pt>
                <c:pt idx="21">
                  <c:v>2013</c:v>
                </c:pt>
                <c:pt idx="24">
                  <c:v>2014</c:v>
                </c:pt>
                <c:pt idx="27">
                  <c:v>2015</c:v>
                </c:pt>
              </c:numCache>
            </c:numRef>
          </c:cat>
          <c:val>
            <c:numRef>
              <c:f>'Graph 1'!$I$65:$I$94</c:f>
              <c:numCache>
                <c:formatCode>0.0%</c:formatCode>
                <c:ptCount val="30"/>
                <c:pt idx="2">
                  <c:v>3.4299999999999997E-2</c:v>
                </c:pt>
                <c:pt idx="5">
                  <c:v>3.8100000000000002E-2</c:v>
                </c:pt>
                <c:pt idx="8">
                  <c:v>3.5299999999999998E-2</c:v>
                </c:pt>
                <c:pt idx="11">
                  <c:v>3.3799999999999997E-2</c:v>
                </c:pt>
                <c:pt idx="14">
                  <c:v>3.9699999999999999E-2</c:v>
                </c:pt>
                <c:pt idx="17">
                  <c:v>4.5499999999999999E-2</c:v>
                </c:pt>
                <c:pt idx="20">
                  <c:v>3.6999999999999998E-2</c:v>
                </c:pt>
                <c:pt idx="23">
                  <c:v>3.9399999999999998E-2</c:v>
                </c:pt>
                <c:pt idx="26">
                  <c:v>6.8099999999999994E-2</c:v>
                </c:pt>
                <c:pt idx="29">
                  <c:v>6.7500000000000004E-2</c:v>
                </c:pt>
              </c:numCache>
            </c:numRef>
          </c:val>
        </c:ser>
        <c:ser>
          <c:idx val="8"/>
          <c:order val="8"/>
          <c:tx>
            <c:strRef>
              <c:f>'Graph 1'!$J$46</c:f>
              <c:strCache>
                <c:ptCount val="1"/>
                <c:pt idx="0">
                  <c:v>Part de l'effectif zombies n'appartenant pas à un groupe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1'!$A$65:$A$94</c:f>
              <c:numCache>
                <c:formatCode>General</c:formatCode>
                <c:ptCount val="30"/>
                <c:pt idx="0">
                  <c:v>2006</c:v>
                </c:pt>
                <c:pt idx="3">
                  <c:v>2007</c:v>
                </c:pt>
                <c:pt idx="6">
                  <c:v>2008</c:v>
                </c:pt>
                <c:pt idx="9">
                  <c:v>2009</c:v>
                </c:pt>
                <c:pt idx="12">
                  <c:v>2010</c:v>
                </c:pt>
                <c:pt idx="15">
                  <c:v>2011</c:v>
                </c:pt>
                <c:pt idx="18">
                  <c:v>2012</c:v>
                </c:pt>
                <c:pt idx="21">
                  <c:v>2013</c:v>
                </c:pt>
                <c:pt idx="24">
                  <c:v>2014</c:v>
                </c:pt>
                <c:pt idx="27">
                  <c:v>2015</c:v>
                </c:pt>
              </c:numCache>
            </c:numRef>
          </c:cat>
          <c:val>
            <c:numRef>
              <c:f>'Graph 1'!$J$65:$J$94</c:f>
              <c:numCache>
                <c:formatCode>0.0%</c:formatCode>
                <c:ptCount val="30"/>
                <c:pt idx="2">
                  <c:v>1.6500000000000001E-2</c:v>
                </c:pt>
                <c:pt idx="5">
                  <c:v>1.61E-2</c:v>
                </c:pt>
                <c:pt idx="8">
                  <c:v>1.61E-2</c:v>
                </c:pt>
                <c:pt idx="11">
                  <c:v>1.26E-2</c:v>
                </c:pt>
                <c:pt idx="14">
                  <c:v>1.54E-2</c:v>
                </c:pt>
                <c:pt idx="17">
                  <c:v>1.54E-2</c:v>
                </c:pt>
                <c:pt idx="20">
                  <c:v>3.27E-2</c:v>
                </c:pt>
                <c:pt idx="23">
                  <c:v>3.3799999999999997E-2</c:v>
                </c:pt>
                <c:pt idx="26">
                  <c:v>3.5099999999999999E-2</c:v>
                </c:pt>
                <c:pt idx="29">
                  <c:v>3.32E-2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07209088"/>
        <c:axId val="107210624"/>
      </c:barChart>
      <c:catAx>
        <c:axId val="10720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210624"/>
        <c:crosses val="autoZero"/>
        <c:auto val="1"/>
        <c:lblAlgn val="ctr"/>
        <c:lblOffset val="100"/>
        <c:noMultiLvlLbl val="0"/>
      </c:catAx>
      <c:valAx>
        <c:axId val="107210624"/>
        <c:scaling>
          <c:orientation val="minMax"/>
          <c:max val="0.13"/>
          <c:min val="-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20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13648293963254E-2"/>
          <c:y val="0.13425925925925927"/>
          <c:w val="0.89730796150481185"/>
          <c:h val="0.70799358413531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'Graphs 2 &amp; 3 Taux zombies &amp; déf'!$D$5</c:f>
              <c:strCache>
                <c:ptCount val="1"/>
                <c:pt idx="0">
                  <c:v>France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'Graphs 2 &amp; 3 Taux zombies &amp; déf'!$C$6:$C$9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'Graphs 2 &amp; 3 Taux zombies &amp; déf'!$D$6:$D$9</c:f>
              <c:numCache>
                <c:formatCode>General</c:formatCode>
                <c:ptCount val="4"/>
                <c:pt idx="0">
                  <c:v>3.9</c:v>
                </c:pt>
                <c:pt idx="1">
                  <c:v>4.3</c:v>
                </c:pt>
                <c:pt idx="2">
                  <c:v>4</c:v>
                </c:pt>
                <c:pt idx="3">
                  <c:v>4.5999999999999996</c:v>
                </c:pt>
              </c:numCache>
            </c:numRef>
          </c:val>
        </c:ser>
        <c:ser>
          <c:idx val="1"/>
          <c:order val="1"/>
          <c:tx>
            <c:strRef>
              <c:f>'Graphs 2 &amp; 3 Taux zombies &amp; déf'!$E$5</c:f>
              <c:strCache>
                <c:ptCount val="1"/>
                <c:pt idx="0">
                  <c:v>Allemagne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'Graphs 2 &amp; 3 Taux zombies &amp; déf'!$C$6:$C$9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'Graphs 2 &amp; 3 Taux zombies &amp; déf'!$E$6:$E$9</c:f>
              <c:numCache>
                <c:formatCode>General</c:formatCode>
                <c:ptCount val="4"/>
                <c:pt idx="0">
                  <c:v>2.9</c:v>
                </c:pt>
                <c:pt idx="1">
                  <c:v>3.2</c:v>
                </c:pt>
                <c:pt idx="2">
                  <c:v>3.8</c:v>
                </c:pt>
                <c:pt idx="3">
                  <c:v>3.7</c:v>
                </c:pt>
              </c:numCache>
            </c:numRef>
          </c:val>
        </c:ser>
        <c:ser>
          <c:idx val="2"/>
          <c:order val="2"/>
          <c:tx>
            <c:strRef>
              <c:f>'Graphs 2 &amp; 3 Taux zombies &amp; déf'!$F$5</c:f>
              <c:strCache>
                <c:ptCount val="1"/>
                <c:pt idx="0">
                  <c:v>Italie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'Graphs 2 &amp; 3 Taux zombies &amp; déf'!$C$6:$C$9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'Graphs 2 &amp; 3 Taux zombies &amp; déf'!$F$6:$F$9</c:f>
              <c:numCache>
                <c:formatCode>General</c:formatCode>
                <c:ptCount val="4"/>
                <c:pt idx="0">
                  <c:v>5.9</c:v>
                </c:pt>
                <c:pt idx="1">
                  <c:v>6.6</c:v>
                </c:pt>
                <c:pt idx="2">
                  <c:v>6.4</c:v>
                </c:pt>
                <c:pt idx="3">
                  <c:v>5.3</c:v>
                </c:pt>
              </c:numCache>
            </c:numRef>
          </c:val>
        </c:ser>
        <c:ser>
          <c:idx val="3"/>
          <c:order val="3"/>
          <c:tx>
            <c:strRef>
              <c:f>'Graphs 2 &amp; 3 Taux zombies &amp; déf'!$G$5</c:f>
              <c:strCache>
                <c:ptCount val="1"/>
                <c:pt idx="0">
                  <c:v>Espagne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'Graphs 2 &amp; 3 Taux zombies &amp; déf'!$C$6:$C$9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'Graphs 2 &amp; 3 Taux zombies &amp; déf'!$G$6:$G$9</c:f>
              <c:numCache>
                <c:formatCode>General</c:formatCode>
                <c:ptCount val="4"/>
                <c:pt idx="0">
                  <c:v>10.3</c:v>
                </c:pt>
                <c:pt idx="1">
                  <c:v>9.3000000000000007</c:v>
                </c:pt>
                <c:pt idx="2">
                  <c:v>7.7</c:v>
                </c:pt>
                <c:pt idx="3">
                  <c:v>6.2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1034752"/>
        <c:axId val="111036288"/>
      </c:barChart>
      <c:catAx>
        <c:axId val="11103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036288"/>
        <c:crosses val="autoZero"/>
        <c:auto val="1"/>
        <c:lblAlgn val="ctr"/>
        <c:lblOffset val="100"/>
        <c:noMultiLvlLbl val="0"/>
      </c:catAx>
      <c:valAx>
        <c:axId val="11103628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03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408070866141732"/>
          <c:y val="0.91724482356372106"/>
          <c:w val="0.5118385826771653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817147856517939E-2"/>
          <c:y val="0.12037037037037036"/>
          <c:w val="0.91329396325459333"/>
          <c:h val="0.66632691746864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'Graphs 2 &amp; 3 Taux zombies &amp; déf'!$D$28</c:f>
              <c:strCache>
                <c:ptCount val="1"/>
                <c:pt idx="0">
                  <c:v>France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'Graphs 2 &amp; 3 Taux zombies &amp; déf'!$C$29:$C$32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'Graphs 2 &amp; 3 Taux zombies &amp; déf'!$D$29:$D$32</c:f>
              <c:numCache>
                <c:formatCode>General</c:formatCode>
                <c:ptCount val="4"/>
                <c:pt idx="0">
                  <c:v>1.3</c:v>
                </c:pt>
                <c:pt idx="1">
                  <c:v>1.3</c:v>
                </c:pt>
                <c:pt idx="2">
                  <c:v>1.2</c:v>
                </c:pt>
                <c:pt idx="3">
                  <c:v>1.1000000000000001</c:v>
                </c:pt>
              </c:numCache>
            </c:numRef>
          </c:val>
        </c:ser>
        <c:ser>
          <c:idx val="1"/>
          <c:order val="1"/>
          <c:tx>
            <c:strRef>
              <c:f>'Graphs 2 &amp; 3 Taux zombies &amp; déf'!$E$28</c:f>
              <c:strCache>
                <c:ptCount val="1"/>
                <c:pt idx="0">
                  <c:v>Allemagne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'Graphs 2 &amp; 3 Taux zombies &amp; déf'!$C$29:$C$32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'Graphs 2 &amp; 3 Taux zombies &amp; déf'!$E$29:$E$32</c:f>
              <c:numCache>
                <c:formatCode>General</c:formatCode>
                <c:ptCount val="4"/>
                <c:pt idx="0">
                  <c:v>1.3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</c:numCache>
            </c:numRef>
          </c:val>
        </c:ser>
        <c:ser>
          <c:idx val="2"/>
          <c:order val="2"/>
          <c:tx>
            <c:strRef>
              <c:f>'Graphs 2 &amp; 3 Taux zombies &amp; déf'!$F$28</c:f>
              <c:strCache>
                <c:ptCount val="1"/>
                <c:pt idx="0">
                  <c:v>Italie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'Graphs 2 &amp; 3 Taux zombies &amp; déf'!$C$29:$C$32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'Graphs 2 &amp; 3 Taux zombies &amp; déf'!$F$29:$F$32</c:f>
              <c:numCache>
                <c:formatCode>General</c:formatCode>
                <c:ptCount val="4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</c:numCache>
            </c:numRef>
          </c:val>
        </c:ser>
        <c:ser>
          <c:idx val="3"/>
          <c:order val="3"/>
          <c:tx>
            <c:strRef>
              <c:f>'Graphs 2 &amp; 3 Taux zombies &amp; déf'!$G$28</c:f>
              <c:strCache>
                <c:ptCount val="1"/>
                <c:pt idx="0">
                  <c:v>Espagne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'Graphs 2 &amp; 3 Taux zombies &amp; déf'!$C$29:$C$32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'Graphs 2 &amp; 3 Taux zombies &amp; déf'!$G$29:$G$32</c:f>
              <c:numCache>
                <c:formatCode>General</c:formatCode>
                <c:ptCount val="4"/>
                <c:pt idx="0">
                  <c:v>0.3</c:v>
                </c:pt>
                <c:pt idx="1">
                  <c:v>0.2</c:v>
                </c:pt>
                <c:pt idx="2">
                  <c:v>0.2</c:v>
                </c:pt>
                <c:pt idx="3">
                  <c:v>0.1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1695744"/>
        <c:axId val="111697280"/>
      </c:barChart>
      <c:catAx>
        <c:axId val="11169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697280"/>
        <c:crosses val="autoZero"/>
        <c:auto val="1"/>
        <c:lblAlgn val="ctr"/>
        <c:lblOffset val="100"/>
        <c:noMultiLvlLbl val="0"/>
      </c:catAx>
      <c:valAx>
        <c:axId val="11169728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69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Graphique0!$K$1</c:f>
              <c:strCache>
                <c:ptCount val="1"/>
                <c:pt idx="0">
                  <c:v>Part du capital productif piégé</c:v>
                </c:pt>
              </c:strCache>
            </c:strRef>
          </c:tx>
          <c:invertIfNegative val="0"/>
          <c:cat>
            <c:numRef>
              <c:f>Graphique0!$I$2:$I$17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Graphique0!$K$2:$K$17</c:f>
              <c:numCache>
                <c:formatCode>0.0%</c:formatCode>
                <c:ptCount val="16"/>
                <c:pt idx="0">
                  <c:v>1.9900000000000001E-2</c:v>
                </c:pt>
                <c:pt idx="1">
                  <c:v>1.9900000000000001E-2</c:v>
                </c:pt>
                <c:pt idx="2">
                  <c:v>2.1699999999999997E-2</c:v>
                </c:pt>
                <c:pt idx="3">
                  <c:v>5.5E-2</c:v>
                </c:pt>
                <c:pt idx="4">
                  <c:v>5.5099999999999996E-2</c:v>
                </c:pt>
                <c:pt idx="5">
                  <c:v>5.7500000000000002E-2</c:v>
                </c:pt>
                <c:pt idx="6">
                  <c:v>5.2499999999999998E-2</c:v>
                </c:pt>
                <c:pt idx="7">
                  <c:v>6.9000000000000006E-2</c:v>
                </c:pt>
                <c:pt idx="8">
                  <c:v>6.9699999999999998E-2</c:v>
                </c:pt>
                <c:pt idx="9">
                  <c:v>4.0500000000000001E-2</c:v>
                </c:pt>
                <c:pt idx="10">
                  <c:v>4.36E-2</c:v>
                </c:pt>
                <c:pt idx="11">
                  <c:v>5.45E-2</c:v>
                </c:pt>
                <c:pt idx="12">
                  <c:v>5.1000000000000004E-2</c:v>
                </c:pt>
                <c:pt idx="13">
                  <c:v>4.6100000000000002E-2</c:v>
                </c:pt>
                <c:pt idx="14">
                  <c:v>4.6600000000000003E-2</c:v>
                </c:pt>
                <c:pt idx="15">
                  <c:v>4.58E-2</c:v>
                </c:pt>
              </c:numCache>
            </c:numRef>
          </c:val>
        </c:ser>
        <c:ser>
          <c:idx val="2"/>
          <c:order val="2"/>
          <c:tx>
            <c:strRef>
              <c:f>Graphique0!$L$1</c:f>
              <c:strCache>
                <c:ptCount val="1"/>
                <c:pt idx="0">
                  <c:v>Part des effectifs menacés</c:v>
                </c:pt>
              </c:strCache>
            </c:strRef>
          </c:tx>
          <c:invertIfNegative val="0"/>
          <c:cat>
            <c:numRef>
              <c:f>Graphique0!$I$2:$I$17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Graphique0!$L$2:$L$17</c:f>
              <c:numCache>
                <c:formatCode>0.0%</c:formatCode>
                <c:ptCount val="16"/>
                <c:pt idx="0">
                  <c:v>3.39E-2</c:v>
                </c:pt>
                <c:pt idx="1">
                  <c:v>3.2500000000000001E-2</c:v>
                </c:pt>
                <c:pt idx="2">
                  <c:v>3.4200000000000001E-2</c:v>
                </c:pt>
                <c:pt idx="3">
                  <c:v>5.8299999999999998E-2</c:v>
                </c:pt>
                <c:pt idx="4">
                  <c:v>6.2700000000000006E-2</c:v>
                </c:pt>
                <c:pt idx="5">
                  <c:v>6.2299999999999994E-2</c:v>
                </c:pt>
                <c:pt idx="6">
                  <c:v>5.9499999999999997E-2</c:v>
                </c:pt>
                <c:pt idx="7">
                  <c:v>3.5799999999999998E-2</c:v>
                </c:pt>
                <c:pt idx="8">
                  <c:v>6.8199999999999997E-2</c:v>
                </c:pt>
                <c:pt idx="9">
                  <c:v>6.6000000000000003E-2</c:v>
                </c:pt>
                <c:pt idx="10">
                  <c:v>7.0599999999999996E-2</c:v>
                </c:pt>
                <c:pt idx="11">
                  <c:v>8.2799999999999999E-2</c:v>
                </c:pt>
                <c:pt idx="12">
                  <c:v>8.879999999999999E-2</c:v>
                </c:pt>
                <c:pt idx="13">
                  <c:v>8.3400000000000002E-2</c:v>
                </c:pt>
                <c:pt idx="14">
                  <c:v>5.3699999999999998E-2</c:v>
                </c:pt>
                <c:pt idx="15">
                  <c:v>5.2900000000000003E-2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86976"/>
        <c:axId val="111101440"/>
      </c:barChart>
      <c:lineChart>
        <c:grouping val="standard"/>
        <c:varyColors val="0"/>
        <c:ser>
          <c:idx val="0"/>
          <c:order val="0"/>
          <c:tx>
            <c:strRef>
              <c:f>Graphique0!$J$1</c:f>
              <c:strCache>
                <c:ptCount val="1"/>
                <c:pt idx="0">
                  <c:v>Part des entreprises zombies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</c:spPr>
          </c:marker>
          <c:cat>
            <c:numRef>
              <c:f>Graphique0!$I$2:$I$17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Graphique0!$J$2:$J$17</c:f>
              <c:numCache>
                <c:formatCode>0.0%</c:formatCode>
                <c:ptCount val="16"/>
                <c:pt idx="0">
                  <c:v>4.0799999999999996E-2</c:v>
                </c:pt>
                <c:pt idx="1">
                  <c:v>3.4099999999999998E-2</c:v>
                </c:pt>
                <c:pt idx="2">
                  <c:v>3.5099999999999999E-2</c:v>
                </c:pt>
                <c:pt idx="3">
                  <c:v>3.73E-2</c:v>
                </c:pt>
                <c:pt idx="4">
                  <c:v>4.1700000000000001E-2</c:v>
                </c:pt>
                <c:pt idx="5">
                  <c:v>4.2599999999999999E-2</c:v>
                </c:pt>
                <c:pt idx="6">
                  <c:v>4.6599999999999996E-2</c:v>
                </c:pt>
                <c:pt idx="7">
                  <c:v>4.58E-2</c:v>
                </c:pt>
                <c:pt idx="8">
                  <c:v>4.3399999999999994E-2</c:v>
                </c:pt>
                <c:pt idx="9">
                  <c:v>4.1700000000000001E-2</c:v>
                </c:pt>
                <c:pt idx="10">
                  <c:v>4.8899999999999999E-2</c:v>
                </c:pt>
                <c:pt idx="11">
                  <c:v>5.0799999999999998E-2</c:v>
                </c:pt>
                <c:pt idx="12">
                  <c:v>5.2000000000000005E-2</c:v>
                </c:pt>
                <c:pt idx="13">
                  <c:v>5.5100000000000003E-2</c:v>
                </c:pt>
                <c:pt idx="14">
                  <c:v>5.8899999999999994E-2</c:v>
                </c:pt>
                <c:pt idx="15">
                  <c:v>5.3400000000000003E-2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86976"/>
        <c:axId val="111101440"/>
      </c:lineChart>
      <c:catAx>
        <c:axId val="11108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101440"/>
        <c:crosses val="autoZero"/>
        <c:auto val="1"/>
        <c:lblAlgn val="ctr"/>
        <c:lblOffset val="100"/>
        <c:noMultiLvlLbl val="0"/>
      </c:catAx>
      <c:valAx>
        <c:axId val="1111014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10869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13648293963254E-2"/>
          <c:y val="0.13425925925925927"/>
          <c:w val="0.89730796150481185"/>
          <c:h val="0.70799358413531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'Graphiques 1 et 2'!$D$5</c:f>
              <c:strCache>
                <c:ptCount val="1"/>
                <c:pt idx="0">
                  <c:v>France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'Graphiques 1 et 2'!$C$6:$C$9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'Graphiques 1 et 2'!$D$6:$D$9</c:f>
              <c:numCache>
                <c:formatCode>General</c:formatCode>
                <c:ptCount val="4"/>
                <c:pt idx="0">
                  <c:v>3.9</c:v>
                </c:pt>
                <c:pt idx="1">
                  <c:v>4.3</c:v>
                </c:pt>
                <c:pt idx="2">
                  <c:v>4</c:v>
                </c:pt>
                <c:pt idx="3">
                  <c:v>4.5999999999999996</c:v>
                </c:pt>
              </c:numCache>
            </c:numRef>
          </c:val>
        </c:ser>
        <c:ser>
          <c:idx val="1"/>
          <c:order val="1"/>
          <c:tx>
            <c:strRef>
              <c:f>'Graphiques 1 et 2'!$E$5</c:f>
              <c:strCache>
                <c:ptCount val="1"/>
                <c:pt idx="0">
                  <c:v>Allemagne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'Graphiques 1 et 2'!$C$6:$C$9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'Graphiques 1 et 2'!$E$6:$E$9</c:f>
              <c:numCache>
                <c:formatCode>General</c:formatCode>
                <c:ptCount val="4"/>
                <c:pt idx="0">
                  <c:v>2.9</c:v>
                </c:pt>
                <c:pt idx="1">
                  <c:v>3.2</c:v>
                </c:pt>
                <c:pt idx="2">
                  <c:v>3.8</c:v>
                </c:pt>
                <c:pt idx="3">
                  <c:v>3.7</c:v>
                </c:pt>
              </c:numCache>
            </c:numRef>
          </c:val>
        </c:ser>
        <c:ser>
          <c:idx val="2"/>
          <c:order val="2"/>
          <c:tx>
            <c:strRef>
              <c:f>'Graphiques 1 et 2'!$F$5</c:f>
              <c:strCache>
                <c:ptCount val="1"/>
                <c:pt idx="0">
                  <c:v>Italie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'Graphiques 1 et 2'!$C$6:$C$9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'Graphiques 1 et 2'!$F$6:$F$9</c:f>
              <c:numCache>
                <c:formatCode>General</c:formatCode>
                <c:ptCount val="4"/>
                <c:pt idx="0">
                  <c:v>5.9</c:v>
                </c:pt>
                <c:pt idx="1">
                  <c:v>6.6</c:v>
                </c:pt>
                <c:pt idx="2">
                  <c:v>6.4</c:v>
                </c:pt>
                <c:pt idx="3">
                  <c:v>5.3</c:v>
                </c:pt>
              </c:numCache>
            </c:numRef>
          </c:val>
        </c:ser>
        <c:ser>
          <c:idx val="3"/>
          <c:order val="3"/>
          <c:tx>
            <c:strRef>
              <c:f>'Graphiques 1 et 2'!$G$5</c:f>
              <c:strCache>
                <c:ptCount val="1"/>
                <c:pt idx="0">
                  <c:v>Espagne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'Graphiques 1 et 2'!$C$6:$C$9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'Graphiques 1 et 2'!$G$6:$G$9</c:f>
              <c:numCache>
                <c:formatCode>General</c:formatCode>
                <c:ptCount val="4"/>
                <c:pt idx="0">
                  <c:v>10.3</c:v>
                </c:pt>
                <c:pt idx="1">
                  <c:v>9.3000000000000007</c:v>
                </c:pt>
                <c:pt idx="2">
                  <c:v>7.7</c:v>
                </c:pt>
                <c:pt idx="3">
                  <c:v>6.2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6433536"/>
        <c:axId val="106439424"/>
      </c:barChart>
      <c:catAx>
        <c:axId val="10643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439424"/>
        <c:crosses val="autoZero"/>
        <c:auto val="1"/>
        <c:lblAlgn val="ctr"/>
        <c:lblOffset val="100"/>
        <c:noMultiLvlLbl val="0"/>
      </c:catAx>
      <c:valAx>
        <c:axId val="10643942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43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408070866141732"/>
          <c:y val="0.91724482356372106"/>
          <c:w val="0.5118385826771653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817147856517939E-2"/>
          <c:y val="0.12037037037037036"/>
          <c:w val="0.91329396325459333"/>
          <c:h val="0.66632691746864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'Graphiques 1 et 2'!$D$28</c:f>
              <c:strCache>
                <c:ptCount val="1"/>
                <c:pt idx="0">
                  <c:v>France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'Graphiques 1 et 2'!$C$29:$C$32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'Graphiques 1 et 2'!$D$29:$D$32</c:f>
              <c:numCache>
                <c:formatCode>General</c:formatCode>
                <c:ptCount val="4"/>
                <c:pt idx="0">
                  <c:v>1.3</c:v>
                </c:pt>
                <c:pt idx="1">
                  <c:v>1.3</c:v>
                </c:pt>
                <c:pt idx="2">
                  <c:v>1.2</c:v>
                </c:pt>
                <c:pt idx="3">
                  <c:v>1.1000000000000001</c:v>
                </c:pt>
              </c:numCache>
            </c:numRef>
          </c:val>
        </c:ser>
        <c:ser>
          <c:idx val="1"/>
          <c:order val="1"/>
          <c:tx>
            <c:strRef>
              <c:f>'Graphiques 1 et 2'!$E$28</c:f>
              <c:strCache>
                <c:ptCount val="1"/>
                <c:pt idx="0">
                  <c:v>Allemagne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'Graphiques 1 et 2'!$C$29:$C$32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'Graphiques 1 et 2'!$E$29:$E$32</c:f>
              <c:numCache>
                <c:formatCode>General</c:formatCode>
                <c:ptCount val="4"/>
                <c:pt idx="0">
                  <c:v>1.3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</c:numCache>
            </c:numRef>
          </c:val>
        </c:ser>
        <c:ser>
          <c:idx val="2"/>
          <c:order val="2"/>
          <c:tx>
            <c:strRef>
              <c:f>'Graphiques 1 et 2'!$F$28</c:f>
              <c:strCache>
                <c:ptCount val="1"/>
                <c:pt idx="0">
                  <c:v>Italie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'Graphiques 1 et 2'!$C$29:$C$32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'Graphiques 1 et 2'!$F$29:$F$32</c:f>
              <c:numCache>
                <c:formatCode>General</c:formatCode>
                <c:ptCount val="4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</c:numCache>
            </c:numRef>
          </c:val>
        </c:ser>
        <c:ser>
          <c:idx val="3"/>
          <c:order val="3"/>
          <c:tx>
            <c:strRef>
              <c:f>'Graphiques 1 et 2'!$G$28</c:f>
              <c:strCache>
                <c:ptCount val="1"/>
                <c:pt idx="0">
                  <c:v>Espagne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'Graphiques 1 et 2'!$C$29:$C$32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'Graphiques 1 et 2'!$G$29:$G$32</c:f>
              <c:numCache>
                <c:formatCode>General</c:formatCode>
                <c:ptCount val="4"/>
                <c:pt idx="0">
                  <c:v>0.3</c:v>
                </c:pt>
                <c:pt idx="1">
                  <c:v>0.2</c:v>
                </c:pt>
                <c:pt idx="2">
                  <c:v>0.2</c:v>
                </c:pt>
                <c:pt idx="3">
                  <c:v>0.1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0957312"/>
        <c:axId val="110958848"/>
      </c:barChart>
      <c:catAx>
        <c:axId val="11095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958848"/>
        <c:crosses val="autoZero"/>
        <c:auto val="1"/>
        <c:lblAlgn val="ctr"/>
        <c:lblOffset val="100"/>
        <c:noMultiLvlLbl val="0"/>
      </c:catAx>
      <c:valAx>
        <c:axId val="11095884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95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 3abc'!$B$1</c:f>
              <c:strCache>
                <c:ptCount val="1"/>
                <c:pt idx="0">
                  <c:v>Part des zombies dont le groupe est zombie</c:v>
                </c:pt>
              </c:strCache>
            </c:strRef>
          </c:tx>
          <c:invertIfNegative val="0"/>
          <c:cat>
            <c:numRef>
              <c:f>'Graphique 3abc'!$A$2:$A$11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'Graphique 3abc'!$B$2:$B$11</c:f>
              <c:numCache>
                <c:formatCode>0.0%</c:formatCode>
                <c:ptCount val="10"/>
                <c:pt idx="0">
                  <c:v>4.4999999999999997E-3</c:v>
                </c:pt>
                <c:pt idx="1">
                  <c:v>4.7000000000000002E-3</c:v>
                </c:pt>
                <c:pt idx="2">
                  <c:v>5.0000000000000001E-3</c:v>
                </c:pt>
                <c:pt idx="3">
                  <c:v>5.7999999999999996E-3</c:v>
                </c:pt>
                <c:pt idx="4">
                  <c:v>7.7000000000000002E-3</c:v>
                </c:pt>
                <c:pt idx="5">
                  <c:v>8.5000000000000006E-3</c:v>
                </c:pt>
                <c:pt idx="6">
                  <c:v>8.6E-3</c:v>
                </c:pt>
                <c:pt idx="7">
                  <c:v>8.9999999999999993E-3</c:v>
                </c:pt>
                <c:pt idx="8">
                  <c:v>9.2999999999999992E-3</c:v>
                </c:pt>
                <c:pt idx="9">
                  <c:v>9.7999999999999997E-3</c:v>
                </c:pt>
              </c:numCache>
            </c:numRef>
          </c:val>
        </c:ser>
        <c:ser>
          <c:idx val="1"/>
          <c:order val="1"/>
          <c:tx>
            <c:strRef>
              <c:f>'Graphique 3abc'!$C$1</c:f>
              <c:strCache>
                <c:ptCount val="1"/>
                <c:pt idx="0">
                  <c:v>Part des zombies stratégiques</c:v>
                </c:pt>
              </c:strCache>
            </c:strRef>
          </c:tx>
          <c:invertIfNegative val="0"/>
          <c:cat>
            <c:numRef>
              <c:f>'Graphique 3abc'!$A$2:$A$11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'Graphique 3abc'!$C$2:$C$11</c:f>
              <c:numCache>
                <c:formatCode>0.0%</c:formatCode>
                <c:ptCount val="10"/>
                <c:pt idx="0">
                  <c:v>8.0999999999999996E-3</c:v>
                </c:pt>
                <c:pt idx="1">
                  <c:v>8.6E-3</c:v>
                </c:pt>
                <c:pt idx="2">
                  <c:v>9.1000000000000004E-3</c:v>
                </c:pt>
                <c:pt idx="3">
                  <c:v>9.7000000000000003E-3</c:v>
                </c:pt>
                <c:pt idx="4">
                  <c:v>1.2E-2</c:v>
                </c:pt>
                <c:pt idx="5">
                  <c:v>1.3899999999999999E-2</c:v>
                </c:pt>
                <c:pt idx="6">
                  <c:v>1.3599999999999999E-2</c:v>
                </c:pt>
                <c:pt idx="7">
                  <c:v>1.37E-2</c:v>
                </c:pt>
                <c:pt idx="8">
                  <c:v>1.38E-2</c:v>
                </c:pt>
                <c:pt idx="9">
                  <c:v>1.4800000000000001E-2</c:v>
                </c:pt>
              </c:numCache>
            </c:numRef>
          </c:val>
        </c:ser>
        <c:ser>
          <c:idx val="2"/>
          <c:order val="2"/>
          <c:tx>
            <c:strRef>
              <c:f>'Graphique 3abc'!$D$1</c:f>
              <c:strCache>
                <c:ptCount val="1"/>
                <c:pt idx="0">
                  <c:v>Part des zombies n'appartenant pas à un groupe</c:v>
                </c:pt>
              </c:strCache>
            </c:strRef>
          </c:tx>
          <c:invertIfNegative val="0"/>
          <c:cat>
            <c:numRef>
              <c:f>'Graphique 3abc'!$A$2:$A$11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'Graphique 3abc'!$D$2:$D$11</c:f>
              <c:numCache>
                <c:formatCode>0.0%</c:formatCode>
                <c:ptCount val="10"/>
                <c:pt idx="0">
                  <c:v>4.2099999999999999E-2</c:v>
                </c:pt>
                <c:pt idx="1">
                  <c:v>4.1099999999999998E-2</c:v>
                </c:pt>
                <c:pt idx="2">
                  <c:v>3.8399999999999997E-2</c:v>
                </c:pt>
                <c:pt idx="3">
                  <c:v>3.5900000000000001E-2</c:v>
                </c:pt>
                <c:pt idx="4">
                  <c:v>4.1200000000000001E-2</c:v>
                </c:pt>
                <c:pt idx="5">
                  <c:v>4.2299999999999997E-2</c:v>
                </c:pt>
                <c:pt idx="6">
                  <c:v>4.3400000000000001E-2</c:v>
                </c:pt>
                <c:pt idx="7">
                  <c:v>4.6100000000000002E-2</c:v>
                </c:pt>
                <c:pt idx="8">
                  <c:v>4.9599999999999998E-2</c:v>
                </c:pt>
                <c:pt idx="9">
                  <c:v>4.36E-2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439232"/>
        <c:axId val="111449216"/>
      </c:barChart>
      <c:catAx>
        <c:axId val="11143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449216"/>
        <c:crosses val="autoZero"/>
        <c:auto val="1"/>
        <c:lblAlgn val="ctr"/>
        <c:lblOffset val="100"/>
        <c:noMultiLvlLbl val="0"/>
      </c:catAx>
      <c:valAx>
        <c:axId val="11144921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14392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657225</xdr:colOff>
      <xdr:row>7</xdr:row>
      <xdr:rowOff>390525</xdr:rowOff>
    </xdr:from>
    <xdr:ext cx="184731" cy="264560"/>
    <xdr:sp macro="" textlink="">
      <xdr:nvSpPr>
        <xdr:cNvPr id="2" name="ZoneTexte 1"/>
        <xdr:cNvSpPr txBox="1"/>
      </xdr:nvSpPr>
      <xdr:spPr>
        <a:xfrm>
          <a:off x="14192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8</xdr:col>
      <xdr:colOff>67468</xdr:colOff>
      <xdr:row>2</xdr:row>
      <xdr:rowOff>347529</xdr:rowOff>
    </xdr:from>
    <xdr:to>
      <xdr:col>18</xdr:col>
      <xdr:colOff>246062</xdr:colOff>
      <xdr:row>8</xdr:row>
      <xdr:rowOff>142875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657225</xdr:colOff>
      <xdr:row>14</xdr:row>
      <xdr:rowOff>0</xdr:rowOff>
    </xdr:from>
    <xdr:ext cx="184731" cy="264560"/>
    <xdr:sp macro="" textlink="">
      <xdr:nvSpPr>
        <xdr:cNvPr id="4" name="ZoneTexte 3"/>
        <xdr:cNvSpPr txBox="1"/>
      </xdr:nvSpPr>
      <xdr:spPr>
        <a:xfrm>
          <a:off x="1419225" y="701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657225</xdr:colOff>
      <xdr:row>10</xdr:row>
      <xdr:rowOff>390525</xdr:rowOff>
    </xdr:from>
    <xdr:ext cx="184731" cy="264560"/>
    <xdr:sp macro="" textlink="">
      <xdr:nvSpPr>
        <xdr:cNvPr id="5" name="ZoneTexte 4"/>
        <xdr:cNvSpPr txBox="1"/>
      </xdr:nvSpPr>
      <xdr:spPr>
        <a:xfrm>
          <a:off x="1419225" y="618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657225</xdr:colOff>
      <xdr:row>4</xdr:row>
      <xdr:rowOff>390525</xdr:rowOff>
    </xdr:from>
    <xdr:ext cx="184731" cy="264560"/>
    <xdr:sp macro="" textlink="">
      <xdr:nvSpPr>
        <xdr:cNvPr id="3" name="ZoneTexte 2"/>
        <xdr:cNvSpPr txBox="1"/>
      </xdr:nvSpPr>
      <xdr:spPr>
        <a:xfrm>
          <a:off x="1419225" y="630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8</xdr:col>
      <xdr:colOff>607218</xdr:colOff>
      <xdr:row>3</xdr:row>
      <xdr:rowOff>527446</xdr:rowOff>
    </xdr:from>
    <xdr:to>
      <xdr:col>19</xdr:col>
      <xdr:colOff>23812</xdr:colOff>
      <xdr:row>11</xdr:row>
      <xdr:rowOff>142875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657225</xdr:colOff>
      <xdr:row>14</xdr:row>
      <xdr:rowOff>0</xdr:rowOff>
    </xdr:from>
    <xdr:ext cx="184731" cy="264560"/>
    <xdr:sp macro="" textlink="">
      <xdr:nvSpPr>
        <xdr:cNvPr id="5" name="ZoneTexte 4"/>
        <xdr:cNvSpPr txBox="1"/>
      </xdr:nvSpPr>
      <xdr:spPr>
        <a:xfrm>
          <a:off x="1419225" y="6498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657225</xdr:colOff>
      <xdr:row>10</xdr:row>
      <xdr:rowOff>390525</xdr:rowOff>
    </xdr:from>
    <xdr:ext cx="184731" cy="264560"/>
    <xdr:sp macro="" textlink="">
      <xdr:nvSpPr>
        <xdr:cNvPr id="6" name="ZoneTexte 5"/>
        <xdr:cNvSpPr txBox="1"/>
      </xdr:nvSpPr>
      <xdr:spPr>
        <a:xfrm>
          <a:off x="1419225" y="917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657225</xdr:colOff>
      <xdr:row>7</xdr:row>
      <xdr:rowOff>390525</xdr:rowOff>
    </xdr:from>
    <xdr:ext cx="184731" cy="264560"/>
    <xdr:sp macro="" textlink="">
      <xdr:nvSpPr>
        <xdr:cNvPr id="2" name="ZoneTexte 1"/>
        <xdr:cNvSpPr txBox="1"/>
      </xdr:nvSpPr>
      <xdr:spPr>
        <a:xfrm>
          <a:off x="14192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6</xdr:col>
      <xdr:colOff>607218</xdr:colOff>
      <xdr:row>3</xdr:row>
      <xdr:rowOff>527446</xdr:rowOff>
    </xdr:from>
    <xdr:to>
      <xdr:col>17</xdr:col>
      <xdr:colOff>23812</xdr:colOff>
      <xdr:row>8</xdr:row>
      <xdr:rowOff>142875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657225</xdr:colOff>
      <xdr:row>11</xdr:row>
      <xdr:rowOff>0</xdr:rowOff>
    </xdr:from>
    <xdr:ext cx="184731" cy="264560"/>
    <xdr:sp macro="" textlink="">
      <xdr:nvSpPr>
        <xdr:cNvPr id="4" name="ZoneTexte 3"/>
        <xdr:cNvSpPr txBox="1"/>
      </xdr:nvSpPr>
      <xdr:spPr>
        <a:xfrm>
          <a:off x="1419225" y="69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657225</xdr:colOff>
      <xdr:row>8</xdr:row>
      <xdr:rowOff>0</xdr:rowOff>
    </xdr:from>
    <xdr:ext cx="184731" cy="264560"/>
    <xdr:sp macro="" textlink="">
      <xdr:nvSpPr>
        <xdr:cNvPr id="5" name="ZoneTexte 4"/>
        <xdr:cNvSpPr txBox="1"/>
      </xdr:nvSpPr>
      <xdr:spPr>
        <a:xfrm>
          <a:off x="1419225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8</xdr:col>
      <xdr:colOff>539115</xdr:colOff>
      <xdr:row>14</xdr:row>
      <xdr:rowOff>177800</xdr:rowOff>
    </xdr:to>
    <xdr:grpSp>
      <xdr:nvGrpSpPr>
        <xdr:cNvPr id="2" name="Groupe 1"/>
        <xdr:cNvGrpSpPr/>
      </xdr:nvGrpSpPr>
      <xdr:grpSpPr>
        <a:xfrm>
          <a:off x="2377440" y="922020"/>
          <a:ext cx="4501515" cy="1823720"/>
          <a:chOff x="243434" y="0"/>
          <a:chExt cx="5111928" cy="3672099"/>
        </a:xfrm>
      </xdr:grpSpPr>
      <xdr:grpSp>
        <xdr:nvGrpSpPr>
          <xdr:cNvPr id="3" name="Groupe 2"/>
          <xdr:cNvGrpSpPr/>
        </xdr:nvGrpSpPr>
        <xdr:grpSpPr>
          <a:xfrm>
            <a:off x="436157" y="0"/>
            <a:ext cx="4919205" cy="2989554"/>
            <a:chOff x="436157" y="0"/>
            <a:chExt cx="4919205" cy="2989554"/>
          </a:xfrm>
        </xdr:grpSpPr>
        <xdr:grpSp>
          <xdr:nvGrpSpPr>
            <xdr:cNvPr id="7" name="Groupe 6"/>
            <xdr:cNvGrpSpPr/>
          </xdr:nvGrpSpPr>
          <xdr:grpSpPr>
            <a:xfrm>
              <a:off x="436157" y="0"/>
              <a:ext cx="4919205" cy="2989554"/>
              <a:chOff x="436157" y="0"/>
              <a:chExt cx="4919205" cy="2989554"/>
            </a:xfrm>
          </xdr:grpSpPr>
          <xdr:sp macro="" textlink="">
            <xdr:nvSpPr>
              <xdr:cNvPr id="11" name="Forme libre 10"/>
              <xdr:cNvSpPr/>
            </xdr:nvSpPr>
            <xdr:spPr>
              <a:xfrm>
                <a:off x="2459403" y="502169"/>
                <a:ext cx="904917" cy="2246862"/>
              </a:xfrm>
              <a:custGeom>
                <a:avLst/>
                <a:gdLst>
                  <a:gd name="connsiteX0" fmla="*/ 452459 w 904917"/>
                  <a:gd name="connsiteY0" fmla="*/ 0 h 2246862"/>
                  <a:gd name="connsiteX1" fmla="*/ 533709 w 904917"/>
                  <a:gd name="connsiteY1" fmla="*/ 89398 h 2246862"/>
                  <a:gd name="connsiteX2" fmla="*/ 904917 w 904917"/>
                  <a:gd name="connsiteY2" fmla="*/ 1123431 h 2246862"/>
                  <a:gd name="connsiteX3" fmla="*/ 533709 w 904917"/>
                  <a:gd name="connsiteY3" fmla="*/ 2157464 h 2246862"/>
                  <a:gd name="connsiteX4" fmla="*/ 452459 w 904917"/>
                  <a:gd name="connsiteY4" fmla="*/ 2246862 h 2246862"/>
                  <a:gd name="connsiteX5" fmla="*/ 371208 w 904917"/>
                  <a:gd name="connsiteY5" fmla="*/ 2157464 h 2246862"/>
                  <a:gd name="connsiteX6" fmla="*/ 0 w 904917"/>
                  <a:gd name="connsiteY6" fmla="*/ 1123431 h 2246862"/>
                  <a:gd name="connsiteX7" fmla="*/ 371208 w 904917"/>
                  <a:gd name="connsiteY7" fmla="*/ 89398 h 2246862"/>
                  <a:gd name="connsiteX8" fmla="*/ 452459 w 904917"/>
                  <a:gd name="connsiteY8" fmla="*/ 0 h 224686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</a:cxnLst>
                <a:rect l="l" t="t" r="r" b="b"/>
                <a:pathLst>
                  <a:path w="904917" h="2246862">
                    <a:moveTo>
                      <a:pt x="452459" y="0"/>
                    </a:moveTo>
                    <a:lnTo>
                      <a:pt x="533709" y="89398"/>
                    </a:lnTo>
                    <a:cubicBezTo>
                      <a:pt x="765611" y="370398"/>
                      <a:pt x="904917" y="730646"/>
                      <a:pt x="904917" y="1123431"/>
                    </a:cubicBezTo>
                    <a:cubicBezTo>
                      <a:pt x="904917" y="1516216"/>
                      <a:pt x="765611" y="1876464"/>
                      <a:pt x="533709" y="2157464"/>
                    </a:cubicBezTo>
                    <a:lnTo>
                      <a:pt x="452459" y="2246862"/>
                    </a:lnTo>
                    <a:lnTo>
                      <a:pt x="371208" y="2157464"/>
                    </a:lnTo>
                    <a:cubicBezTo>
                      <a:pt x="139307" y="1876464"/>
                      <a:pt x="0" y="1516216"/>
                      <a:pt x="0" y="1123431"/>
                    </a:cubicBezTo>
                    <a:cubicBezTo>
                      <a:pt x="0" y="730646"/>
                      <a:pt x="139307" y="370398"/>
                      <a:pt x="371208" y="89398"/>
                    </a:cubicBezTo>
                    <a:lnTo>
                      <a:pt x="452459" y="0"/>
                    </a:lnTo>
                    <a:close/>
                  </a:path>
                </a:pathLst>
              </a:custGeom>
              <a:solidFill>
                <a:schemeClr val="accent6">
                  <a:lumMod val="20000"/>
                  <a:lumOff val="80000"/>
                  <a:alpha val="50000"/>
                </a:schemeClr>
              </a:solidFill>
              <a:ln>
                <a:solidFill>
                  <a:schemeClr val="accent4">
                    <a:lumMod val="40000"/>
                    <a:lumOff val="60000"/>
                  </a:schemeClr>
                </a:solidFill>
              </a:ln>
            </xdr:spPr>
            <xdr:style>
              <a:lnRef idx="2">
                <a:schemeClr val="lt1">
                  <a:hueOff val="0"/>
                  <a:satOff val="0"/>
                  <a:lumOff val="0"/>
                  <a:alphaOff val="0"/>
                </a:schemeClr>
              </a:lnRef>
              <a:fillRef idx="1">
                <a:schemeClr val="accent1">
                  <a:alpha val="50000"/>
                  <a:hueOff val="0"/>
                  <a:satOff val="0"/>
                  <a:lumOff val="0"/>
                  <a:alphaOff val="0"/>
                </a:schemeClr>
              </a:fillRef>
              <a:effectRef idx="0">
                <a:schemeClr val="accent1">
                  <a:alpha val="50000"/>
                  <a:hueOff val="0"/>
                  <a:satOff val="0"/>
                  <a:lumOff val="0"/>
                  <a:alphaOff val="0"/>
                </a:schemeClr>
              </a:effectRef>
              <a:fontRef idx="minor">
                <a:schemeClr val="tx1"/>
              </a:fontRef>
            </xdr:style>
            <xdr:txBody>
              <a:bodyPr spcFirstLastPara="0" vert="horz" wrap="square" lIns="994325" tIns="839893" rIns="306155" bIns="623147" numCol="1" spcCol="1270" anchor="ctr" anchorCtr="0">
                <a:noAutofit/>
              </a:bodyPr>
              <a:lstStyle/>
              <a:p>
                <a:endParaRPr lang="fr-FR"/>
              </a:p>
            </xdr:txBody>
          </xdr:sp>
          <xdr:sp macro="" textlink="">
            <xdr:nvSpPr>
              <xdr:cNvPr id="12" name="Forme libre 11"/>
              <xdr:cNvSpPr/>
            </xdr:nvSpPr>
            <xdr:spPr>
              <a:xfrm>
                <a:off x="436157" y="0"/>
                <a:ext cx="2475217" cy="2989554"/>
              </a:xfrm>
              <a:custGeom>
                <a:avLst/>
                <a:gdLst>
                  <a:gd name="connsiteX0" fmla="*/ 1625600 w 2798742"/>
                  <a:gd name="connsiteY0" fmla="*/ 0 h 3251200"/>
                  <a:gd name="connsiteX1" fmla="*/ 2775073 w 2798742"/>
                  <a:gd name="connsiteY1" fmla="*/ 476127 h 3251200"/>
                  <a:gd name="connsiteX2" fmla="*/ 2798742 w 2798742"/>
                  <a:gd name="connsiteY2" fmla="*/ 502169 h 3251200"/>
                  <a:gd name="connsiteX3" fmla="*/ 2717491 w 2798742"/>
                  <a:gd name="connsiteY3" fmla="*/ 591567 h 3251200"/>
                  <a:gd name="connsiteX4" fmla="*/ 2346283 w 2798742"/>
                  <a:gd name="connsiteY4" fmla="*/ 1625600 h 3251200"/>
                  <a:gd name="connsiteX5" fmla="*/ 2717491 w 2798742"/>
                  <a:gd name="connsiteY5" fmla="*/ 2659633 h 3251200"/>
                  <a:gd name="connsiteX6" fmla="*/ 2798742 w 2798742"/>
                  <a:gd name="connsiteY6" fmla="*/ 2749031 h 3251200"/>
                  <a:gd name="connsiteX7" fmla="*/ 2775073 w 2798742"/>
                  <a:gd name="connsiteY7" fmla="*/ 2775073 h 3251200"/>
                  <a:gd name="connsiteX8" fmla="*/ 1625600 w 2798742"/>
                  <a:gd name="connsiteY8" fmla="*/ 3251200 h 3251200"/>
                  <a:gd name="connsiteX9" fmla="*/ 0 w 2798742"/>
                  <a:gd name="connsiteY9" fmla="*/ 1625600 h 3251200"/>
                  <a:gd name="connsiteX10" fmla="*/ 1625600 w 2798742"/>
                  <a:gd name="connsiteY10" fmla="*/ 0 h 32512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</a:cxnLst>
                <a:rect l="l" t="t" r="r" b="b"/>
                <a:pathLst>
                  <a:path w="2798742" h="3251200">
                    <a:moveTo>
                      <a:pt x="1625600" y="0"/>
                    </a:moveTo>
                    <a:cubicBezTo>
                      <a:pt x="2074497" y="0"/>
                      <a:pt x="2480897" y="181952"/>
                      <a:pt x="2775073" y="476127"/>
                    </a:cubicBezTo>
                    <a:lnTo>
                      <a:pt x="2798742" y="502169"/>
                    </a:lnTo>
                    <a:lnTo>
                      <a:pt x="2717491" y="591567"/>
                    </a:lnTo>
                    <a:cubicBezTo>
                      <a:pt x="2485590" y="872567"/>
                      <a:pt x="2346283" y="1232815"/>
                      <a:pt x="2346283" y="1625600"/>
                    </a:cubicBezTo>
                    <a:cubicBezTo>
                      <a:pt x="2346283" y="2018385"/>
                      <a:pt x="2485590" y="2378633"/>
                      <a:pt x="2717491" y="2659633"/>
                    </a:cubicBezTo>
                    <a:lnTo>
                      <a:pt x="2798742" y="2749031"/>
                    </a:lnTo>
                    <a:lnTo>
                      <a:pt x="2775073" y="2775073"/>
                    </a:lnTo>
                    <a:cubicBezTo>
                      <a:pt x="2480897" y="3069249"/>
                      <a:pt x="2074497" y="3251200"/>
                      <a:pt x="1625600" y="3251200"/>
                    </a:cubicBezTo>
                    <a:cubicBezTo>
                      <a:pt x="727806" y="3251200"/>
                      <a:pt x="0" y="2523394"/>
                      <a:pt x="0" y="1625600"/>
                    </a:cubicBezTo>
                    <a:cubicBezTo>
                      <a:pt x="0" y="727806"/>
                      <a:pt x="727806" y="0"/>
                      <a:pt x="1625600" y="0"/>
                    </a:cubicBezTo>
                    <a:close/>
                  </a:path>
                </a:pathLst>
              </a:custGeom>
              <a:gradFill flip="none" rotWithShape="1">
                <a:gsLst>
                  <a:gs pos="0">
                    <a:schemeClr val="accent2">
                      <a:lumMod val="60000"/>
                      <a:lumOff val="40000"/>
                      <a:tint val="66000"/>
                      <a:satMod val="160000"/>
                    </a:schemeClr>
                  </a:gs>
                  <a:gs pos="50000">
                    <a:schemeClr val="accent2">
                      <a:lumMod val="60000"/>
                      <a:lumOff val="40000"/>
                      <a:tint val="44500"/>
                      <a:satMod val="160000"/>
                    </a:schemeClr>
                  </a:gs>
                  <a:gs pos="100000">
                    <a:schemeClr val="accent2">
                      <a:lumMod val="60000"/>
                      <a:lumOff val="40000"/>
                      <a:tint val="23500"/>
                      <a:satMod val="160000"/>
                    </a:schemeClr>
                  </a:gs>
                </a:gsLst>
                <a:lin ang="5400000" scaled="1"/>
                <a:tileRect/>
              </a:gradFill>
            </xdr:spPr>
            <xdr:style>
              <a:lnRef idx="2">
                <a:schemeClr val="lt1">
                  <a:hueOff val="0"/>
                  <a:satOff val="0"/>
                  <a:lumOff val="0"/>
                  <a:alphaOff val="0"/>
                </a:schemeClr>
              </a:lnRef>
              <a:fillRef idx="1">
                <a:schemeClr val="accent1">
                  <a:alpha val="50000"/>
                  <a:hueOff val="0"/>
                  <a:satOff val="0"/>
                  <a:lumOff val="0"/>
                  <a:alphaOff val="0"/>
                </a:schemeClr>
              </a:fillRef>
              <a:effectRef idx="0">
                <a:schemeClr val="accent1">
                  <a:alpha val="50000"/>
                  <a:hueOff val="0"/>
                  <a:satOff val="0"/>
                  <a:lumOff val="0"/>
                  <a:alphaOff val="0"/>
                </a:schemeClr>
              </a:effectRef>
              <a:fontRef idx="minor">
                <a:schemeClr val="tx1"/>
              </a:fontRef>
            </xdr:style>
            <xdr:txBody>
              <a:bodyPr spcFirstLastPara="0" vert="horz" wrap="square" lIns="994325" tIns="839893" rIns="306155" bIns="623147" numCol="1" spcCol="1270" anchor="ctr" anchorCtr="0">
                <a:noAutofit/>
              </a:bodyPr>
              <a:lstStyle/>
              <a:p>
                <a:endParaRPr lang="fr-FR"/>
              </a:p>
            </xdr:txBody>
          </xdr:sp>
          <xdr:sp macro="" textlink="">
            <xdr:nvSpPr>
              <xdr:cNvPr id="13" name="Forme libre 12"/>
              <xdr:cNvSpPr/>
            </xdr:nvSpPr>
            <xdr:spPr>
              <a:xfrm>
                <a:off x="2911862" y="0"/>
                <a:ext cx="2443500" cy="2989554"/>
              </a:xfrm>
              <a:custGeom>
                <a:avLst/>
                <a:gdLst>
                  <a:gd name="connsiteX0" fmla="*/ 1173141 w 2798741"/>
                  <a:gd name="connsiteY0" fmla="*/ 0 h 3251200"/>
                  <a:gd name="connsiteX1" fmla="*/ 2798741 w 2798741"/>
                  <a:gd name="connsiteY1" fmla="*/ 1625600 h 3251200"/>
                  <a:gd name="connsiteX2" fmla="*/ 1173141 w 2798741"/>
                  <a:gd name="connsiteY2" fmla="*/ 3251200 h 3251200"/>
                  <a:gd name="connsiteX3" fmla="*/ 23668 w 2798741"/>
                  <a:gd name="connsiteY3" fmla="*/ 2775073 h 3251200"/>
                  <a:gd name="connsiteX4" fmla="*/ 0 w 2798741"/>
                  <a:gd name="connsiteY4" fmla="*/ 2749031 h 3251200"/>
                  <a:gd name="connsiteX5" fmla="*/ 81250 w 2798741"/>
                  <a:gd name="connsiteY5" fmla="*/ 2659633 h 3251200"/>
                  <a:gd name="connsiteX6" fmla="*/ 452458 w 2798741"/>
                  <a:gd name="connsiteY6" fmla="*/ 1625600 h 3251200"/>
                  <a:gd name="connsiteX7" fmla="*/ 81250 w 2798741"/>
                  <a:gd name="connsiteY7" fmla="*/ 591567 h 3251200"/>
                  <a:gd name="connsiteX8" fmla="*/ 0 w 2798741"/>
                  <a:gd name="connsiteY8" fmla="*/ 502169 h 3251200"/>
                  <a:gd name="connsiteX9" fmla="*/ 23668 w 2798741"/>
                  <a:gd name="connsiteY9" fmla="*/ 476127 h 3251200"/>
                  <a:gd name="connsiteX10" fmla="*/ 1173141 w 2798741"/>
                  <a:gd name="connsiteY10" fmla="*/ 0 h 32512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</a:cxnLst>
                <a:rect l="l" t="t" r="r" b="b"/>
                <a:pathLst>
                  <a:path w="2798741" h="3251200">
                    <a:moveTo>
                      <a:pt x="1173141" y="0"/>
                    </a:moveTo>
                    <a:cubicBezTo>
                      <a:pt x="2070935" y="0"/>
                      <a:pt x="2798741" y="727806"/>
                      <a:pt x="2798741" y="1625600"/>
                    </a:cubicBezTo>
                    <a:cubicBezTo>
                      <a:pt x="2798741" y="2523394"/>
                      <a:pt x="2070935" y="3251200"/>
                      <a:pt x="1173141" y="3251200"/>
                    </a:cubicBezTo>
                    <a:cubicBezTo>
                      <a:pt x="724244" y="3251200"/>
                      <a:pt x="317844" y="3069249"/>
                      <a:pt x="23668" y="2775073"/>
                    </a:cubicBezTo>
                    <a:lnTo>
                      <a:pt x="0" y="2749031"/>
                    </a:lnTo>
                    <a:lnTo>
                      <a:pt x="81250" y="2659633"/>
                    </a:lnTo>
                    <a:cubicBezTo>
                      <a:pt x="313152" y="2378633"/>
                      <a:pt x="452458" y="2018385"/>
                      <a:pt x="452458" y="1625600"/>
                    </a:cubicBezTo>
                    <a:cubicBezTo>
                      <a:pt x="452458" y="1232815"/>
                      <a:pt x="313152" y="872567"/>
                      <a:pt x="81250" y="591567"/>
                    </a:cubicBezTo>
                    <a:lnTo>
                      <a:pt x="0" y="502169"/>
                    </a:lnTo>
                    <a:lnTo>
                      <a:pt x="23668" y="476127"/>
                    </a:lnTo>
                    <a:cubicBezTo>
                      <a:pt x="317844" y="181952"/>
                      <a:pt x="724244" y="0"/>
                      <a:pt x="1173141" y="0"/>
                    </a:cubicBezTo>
                    <a:close/>
                  </a:path>
                </a:pathLst>
              </a:custGeom>
              <a:gradFill flip="none" rotWithShape="1">
                <a:gsLst>
                  <a:gs pos="0">
                    <a:schemeClr val="accent1">
                      <a:lumMod val="60000"/>
                      <a:lumOff val="40000"/>
                      <a:tint val="66000"/>
                      <a:satMod val="160000"/>
                    </a:schemeClr>
                  </a:gs>
                  <a:gs pos="50000">
                    <a:schemeClr val="accent1">
                      <a:lumMod val="60000"/>
                      <a:lumOff val="40000"/>
                      <a:tint val="44500"/>
                      <a:satMod val="160000"/>
                    </a:schemeClr>
                  </a:gs>
                  <a:gs pos="100000">
                    <a:schemeClr val="accent1">
                      <a:lumMod val="60000"/>
                      <a:lumOff val="40000"/>
                      <a:tint val="23500"/>
                      <a:satMod val="160000"/>
                    </a:schemeClr>
                  </a:gs>
                </a:gsLst>
                <a:lin ang="5400000" scaled="1"/>
                <a:tileRect/>
              </a:gradFill>
            </xdr:spPr>
            <xdr:style>
              <a:lnRef idx="2">
                <a:schemeClr val="lt1">
                  <a:hueOff val="0"/>
                  <a:satOff val="0"/>
                  <a:lumOff val="0"/>
                  <a:alphaOff val="0"/>
                </a:schemeClr>
              </a:lnRef>
              <a:fillRef idx="1">
                <a:schemeClr val="accent1">
                  <a:alpha val="50000"/>
                  <a:hueOff val="0"/>
                  <a:satOff val="0"/>
                  <a:lumOff val="0"/>
                  <a:alphaOff val="0"/>
                </a:schemeClr>
              </a:fillRef>
              <a:effectRef idx="0">
                <a:schemeClr val="accent1">
                  <a:alpha val="50000"/>
                  <a:hueOff val="0"/>
                  <a:satOff val="0"/>
                  <a:lumOff val="0"/>
                  <a:alphaOff val="0"/>
                </a:schemeClr>
              </a:effectRef>
              <a:fontRef idx="minor">
                <a:schemeClr val="tx1"/>
              </a:fontRef>
            </xdr:style>
            <xdr:txBody>
              <a:bodyPr spcFirstLastPara="0" vert="horz" wrap="square" lIns="994325" tIns="839893" rIns="306155" bIns="623147" numCol="1" spcCol="1270" anchor="ctr" anchorCtr="0">
                <a:noAutofit/>
              </a:bodyPr>
              <a:lstStyle/>
              <a:p>
                <a:endParaRPr lang="fr-FR"/>
              </a:p>
            </xdr:txBody>
          </xdr:sp>
        </xdr:grpSp>
        <xdr:grpSp>
          <xdr:nvGrpSpPr>
            <xdr:cNvPr id="8" name="Groupe 7"/>
            <xdr:cNvGrpSpPr/>
          </xdr:nvGrpSpPr>
          <xdr:grpSpPr>
            <a:xfrm>
              <a:off x="763364" y="841688"/>
              <a:ext cx="4493399" cy="1207042"/>
              <a:chOff x="763364" y="841688"/>
              <a:chExt cx="4493399" cy="1207042"/>
            </a:xfrm>
          </xdr:grpSpPr>
          <xdr:sp macro="" textlink="">
            <xdr:nvSpPr>
              <xdr:cNvPr id="9" name="ZoneTexte 13"/>
              <xdr:cNvSpPr txBox="1"/>
            </xdr:nvSpPr>
            <xdr:spPr>
              <a:xfrm>
                <a:off x="763364" y="841688"/>
                <a:ext cx="1919216" cy="1133221"/>
              </a:xfrm>
              <a:prstGeom prst="rect">
                <a:avLst/>
              </a:prstGeom>
              <a:noFill/>
            </xdr:spPr>
            <xdr:txBody>
              <a:bodyPr wrap="square" rtlCol="0">
                <a:noAutofit/>
              </a:bodyPr>
              <a:lstStyle/>
              <a:p>
                <a:pPr marL="0" marR="0" indent="0" algn="ct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lang="fr-FR" sz="1800" kern="1200">
                    <a:solidFill>
                      <a:srgbClr val="000000"/>
                    </a:solidFill>
                    <a:effectLst/>
                    <a:latin typeface="Calibri"/>
                    <a:ea typeface="Times New Roman"/>
                    <a:cs typeface="Times New Roman"/>
                  </a:rPr>
                  <a:t>43%</a:t>
                </a:r>
              </a:p>
              <a:p>
                <a:pPr>
                  <a:spcAft>
                    <a:spcPts val="0"/>
                  </a:spcAft>
                </a:pPr>
                <a:r>
                  <a:rPr lang="fr-FR" sz="1700" kern="1200">
                    <a:solidFill>
                      <a:srgbClr val="000000"/>
                    </a:solidFill>
                    <a:effectLst/>
                    <a:latin typeface="Calibri"/>
                    <a:ea typeface="Times New Roman"/>
                    <a:cs typeface="Times New Roman"/>
                  </a:rPr>
                  <a:t>Erreur de type I</a:t>
                </a:r>
                <a:endParaRPr lang="fr-FR" sz="1200">
                  <a:effectLst/>
                  <a:latin typeface="Times New Roman"/>
                  <a:ea typeface="Times New Roman"/>
                </a:endParaRPr>
              </a:p>
            </xdr:txBody>
          </xdr:sp>
          <xdr:sp macro="" textlink="">
            <xdr:nvSpPr>
              <xdr:cNvPr id="10" name="ZoneTexte 14"/>
              <xdr:cNvSpPr txBox="1"/>
            </xdr:nvSpPr>
            <xdr:spPr>
              <a:xfrm>
                <a:off x="3330560" y="910013"/>
                <a:ext cx="1926203" cy="1138717"/>
              </a:xfrm>
              <a:prstGeom prst="rect">
                <a:avLst/>
              </a:prstGeom>
              <a:noFill/>
            </xdr:spPr>
            <xdr:txBody>
              <a:bodyPr wrap="square" rtlCol="0">
                <a:noAutofit/>
              </a:bodyPr>
              <a:lstStyle/>
              <a:p>
                <a:pPr algn="ctr">
                  <a:spcAft>
                    <a:spcPts val="0"/>
                  </a:spcAft>
                </a:pPr>
                <a:r>
                  <a:rPr lang="fr-FR" sz="1800" kern="1200">
                    <a:solidFill>
                      <a:srgbClr val="000000"/>
                    </a:solidFill>
                    <a:effectLst/>
                    <a:latin typeface="Calibri"/>
                    <a:ea typeface="Times New Roman"/>
                    <a:cs typeface="Times New Roman"/>
                  </a:rPr>
                  <a:t>34%</a:t>
                </a:r>
                <a:endParaRPr lang="fr-FR" sz="1200">
                  <a:effectLst/>
                  <a:latin typeface="Times New Roman"/>
                  <a:ea typeface="Times New Roman"/>
                </a:endParaRPr>
              </a:p>
              <a:p>
                <a:pPr>
                  <a:spcAft>
                    <a:spcPts val="0"/>
                  </a:spcAft>
                </a:pPr>
                <a:r>
                  <a:rPr lang="fr-FR" sz="1700" kern="1200">
                    <a:solidFill>
                      <a:srgbClr val="000000"/>
                    </a:solidFill>
                    <a:effectLst/>
                    <a:latin typeface="Calibri"/>
                    <a:ea typeface="Times New Roman"/>
                    <a:cs typeface="Times New Roman"/>
                  </a:rPr>
                  <a:t>Erreur de type II</a:t>
                </a:r>
                <a:endParaRPr lang="fr-FR" sz="1200">
                  <a:effectLst/>
                  <a:latin typeface="Times New Roman"/>
                  <a:ea typeface="Times New Roman"/>
                </a:endParaRPr>
              </a:p>
            </xdr:txBody>
          </xdr:sp>
        </xdr:grpSp>
      </xdr:grpSp>
      <xdr:grpSp>
        <xdr:nvGrpSpPr>
          <xdr:cNvPr id="4" name="Groupe 3"/>
          <xdr:cNvGrpSpPr/>
        </xdr:nvGrpSpPr>
        <xdr:grpSpPr>
          <a:xfrm>
            <a:off x="243434" y="3076950"/>
            <a:ext cx="3992878" cy="595149"/>
            <a:chOff x="243434" y="3076950"/>
            <a:chExt cx="3992878" cy="595149"/>
          </a:xfrm>
        </xdr:grpSpPr>
        <xdr:sp macro="" textlink="">
          <xdr:nvSpPr>
            <xdr:cNvPr id="5" name="Rectangle 4"/>
            <xdr:cNvSpPr/>
          </xdr:nvSpPr>
          <xdr:spPr>
            <a:xfrm rot="10800000">
              <a:off x="243434" y="3077129"/>
              <a:ext cx="3661683" cy="594970"/>
            </a:xfrm>
            <a:prstGeom prst="wedgeRectCallout">
              <a:avLst>
                <a:gd name="adj1" fmla="val -23643"/>
                <a:gd name="adj2" fmla="val 253494"/>
              </a:avLst>
            </a:prstGeom>
            <a:solidFill>
              <a:srgbClr val="F5FAF0"/>
            </a:solidFill>
            <a:ln>
              <a:solidFill>
                <a:schemeClr val="accent1">
                  <a:lumMod val="20000"/>
                  <a:lumOff val="8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>
              <a:noAutofit/>
            </a:bodyPr>
            <a:lstStyle/>
            <a:p>
              <a:endParaRPr lang="fr-FR"/>
            </a:p>
          </xdr:txBody>
        </xdr:sp>
        <xdr:sp macro="" textlink="">
          <xdr:nvSpPr>
            <xdr:cNvPr id="6" name="ZoneTexte 19"/>
            <xdr:cNvSpPr txBox="1"/>
          </xdr:nvSpPr>
          <xdr:spPr>
            <a:xfrm>
              <a:off x="243434" y="3076950"/>
              <a:ext cx="3992878" cy="594935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/>
            <a:p>
              <a:pPr>
                <a:spcAft>
                  <a:spcPts val="0"/>
                </a:spcAft>
              </a:pPr>
              <a:r>
                <a:rPr lang="fr-FR" sz="1600" kern="1200">
                  <a:solidFill>
                    <a:srgbClr val="000000"/>
                  </a:solidFill>
                  <a:effectLst/>
                  <a:latin typeface="Calibri"/>
                  <a:ea typeface="Times New Roman"/>
                  <a:cs typeface="Times New Roman"/>
                </a:rPr>
                <a:t>23 : Sélection efficace du marché </a:t>
              </a:r>
              <a:endParaRPr lang="fr-FR" sz="1200">
                <a:effectLst/>
                <a:latin typeface="Times New Roman"/>
                <a:ea typeface="Times New Roman"/>
              </a:endParaRPr>
            </a:p>
          </xdr:txBody>
        </xdr:sp>
      </xdr:grp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757916</xdr:colOff>
      <xdr:row>44</xdr:row>
      <xdr:rowOff>60057</xdr:rowOff>
    </xdr:from>
    <xdr:to>
      <xdr:col>9</xdr:col>
      <xdr:colOff>523874</xdr:colOff>
      <xdr:row>65</xdr:row>
      <xdr:rowOff>145255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0.24076</cdr:x>
      <cdr:y>0.61356</cdr:y>
    </cdr:from>
    <cdr:to>
      <cdr:x>0.34187</cdr:x>
      <cdr:y>0.72394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978937" y="2506837"/>
          <a:ext cx="831063" cy="45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 b="0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rPr>
            <a:t>Q2 : 6,74</a:t>
          </a:r>
        </a:p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0.0098</cdr:x>
      <cdr:y>0.01784</cdr:y>
    </cdr:from>
    <cdr:to>
      <cdr:x>0.04473</cdr:x>
      <cdr:y>0.05129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0800" y="50800"/>
          <a:ext cx="180975" cy="95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0.23574</cdr:x>
      <cdr:y>0.3549</cdr:y>
    </cdr:from>
    <cdr:to>
      <cdr:x>0.36251</cdr:x>
      <cdr:y>0.46529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2249262" y="1450005"/>
          <a:ext cx="1209554" cy="451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 b="0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rPr>
            <a:t>Q3 : 16,36</a:t>
          </a:r>
        </a:p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0.24302</cdr:x>
      <cdr:y>0.73693</cdr:y>
    </cdr:from>
    <cdr:to>
      <cdr:x>0.34412</cdr:x>
      <cdr:y>0.84732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2317062" y="3010874"/>
          <a:ext cx="963969" cy="4510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0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rPr>
            <a:t>Q1 : 2,43</a:t>
          </a:r>
        </a:p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0.56427</cdr:x>
      <cdr:y>0.73561</cdr:y>
    </cdr:from>
    <cdr:to>
      <cdr:x>0.66537</cdr:x>
      <cdr:y>0.846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5380061" y="3005491"/>
          <a:ext cx="963969" cy="4510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0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rPr>
            <a:t>Q1 : 2,08</a:t>
          </a:r>
        </a:p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0.56243</cdr:x>
      <cdr:y>0.3854</cdr:y>
    </cdr:from>
    <cdr:to>
      <cdr:x>0.66354</cdr:x>
      <cdr:y>0.49579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4622835" y="1574614"/>
          <a:ext cx="831063" cy="451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0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rPr>
            <a:t>Q3 : 14,44</a:t>
          </a:r>
          <a:endParaRPr lang="fr-FR" sz="1200"/>
        </a:p>
      </cdr:txBody>
    </cdr:sp>
  </cdr:relSizeAnchor>
  <cdr:relSizeAnchor xmlns:cdr="http://schemas.openxmlformats.org/drawingml/2006/chartDrawing">
    <cdr:from>
      <cdr:x>0.5627</cdr:x>
      <cdr:y>0.63506</cdr:y>
    </cdr:from>
    <cdr:to>
      <cdr:x>0.6638</cdr:x>
      <cdr:y>0.74545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5365034" y="2594658"/>
          <a:ext cx="963968" cy="4510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0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rPr>
            <a:t>Q2 : 5,57</a:t>
          </a:r>
        </a:p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0.87769</cdr:x>
      <cdr:y>0.18277</cdr:y>
    </cdr:from>
    <cdr:to>
      <cdr:x>0.9788</cdr:x>
      <cdr:y>0.29315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8374363" y="746734"/>
          <a:ext cx="964723" cy="450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0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rPr>
            <a:t>Q3 : 22,59</a:t>
          </a:r>
        </a:p>
        <a:p xmlns:a="http://schemas.openxmlformats.org/drawingml/2006/main">
          <a:endParaRPr lang="fr-FR" sz="1000" b="0" i="0" u="none" strike="noStrike" kern="1200" baseline="0">
            <a:solidFill>
              <a:srgbClr val="00206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0.87883</cdr:x>
      <cdr:y>0.45321</cdr:y>
    </cdr:from>
    <cdr:to>
      <cdr:x>0.97993</cdr:x>
      <cdr:y>0.5636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8379211" y="1851672"/>
          <a:ext cx="963968" cy="4510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0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rPr>
            <a:t>Q2 : 12,19</a:t>
          </a:r>
        </a:p>
      </cdr:txBody>
    </cdr:sp>
  </cdr:relSizeAnchor>
  <cdr:relSizeAnchor xmlns:cdr="http://schemas.openxmlformats.org/drawingml/2006/chartDrawing">
    <cdr:from>
      <cdr:x>0.88096</cdr:x>
      <cdr:y>0.62897</cdr:y>
    </cdr:from>
    <cdr:to>
      <cdr:x>0.98206</cdr:x>
      <cdr:y>0.73936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8405546" y="2569797"/>
          <a:ext cx="964629" cy="451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0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rPr>
            <a:t>Q1 : 5,85</a:t>
          </a:r>
        </a:p>
        <a:p xmlns:a="http://schemas.openxmlformats.org/drawingml/2006/main">
          <a:endParaRPr lang="fr-FR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81513</xdr:colOff>
      <xdr:row>0</xdr:row>
      <xdr:rowOff>97081</xdr:rowOff>
    </xdr:from>
    <xdr:to>
      <xdr:col>19</xdr:col>
      <xdr:colOff>337955</xdr:colOff>
      <xdr:row>1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412310</xdr:colOff>
      <xdr:row>22</xdr:row>
      <xdr:rowOff>133085</xdr:rowOff>
    </xdr:from>
    <xdr:to>
      <xdr:col>23</xdr:col>
      <xdr:colOff>321247</xdr:colOff>
      <xdr:row>48</xdr:row>
      <xdr:rowOff>137847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</xdr:colOff>
      <xdr:row>5</xdr:row>
      <xdr:rowOff>52386</xdr:rowOff>
    </xdr:from>
    <xdr:to>
      <xdr:col>12</xdr:col>
      <xdr:colOff>133349</xdr:colOff>
      <xdr:row>18</xdr:row>
      <xdr:rowOff>19049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314322</xdr:colOff>
      <xdr:row>25</xdr:row>
      <xdr:rowOff>97631</xdr:rowOff>
    </xdr:from>
    <xdr:to>
      <xdr:col>34</xdr:col>
      <xdr:colOff>707571</xdr:colOff>
      <xdr:row>61</xdr:row>
      <xdr:rowOff>54429</xdr:rowOff>
    </xdr:to>
    <xdr:grpSp>
      <xdr:nvGrpSpPr>
        <xdr:cNvPr id="54" name="Groupe 53"/>
        <xdr:cNvGrpSpPr/>
      </xdr:nvGrpSpPr>
      <xdr:grpSpPr>
        <a:xfrm>
          <a:off x="11635465" y="4900952"/>
          <a:ext cx="18681249" cy="7835334"/>
          <a:chOff x="11635465" y="4900952"/>
          <a:chExt cx="21634453" cy="7295130"/>
        </a:xfrm>
      </xdr:grpSpPr>
      <xdr:graphicFrame macro="">
        <xdr:nvGraphicFramePr>
          <xdr:cNvPr id="3" name="Graphique 2"/>
          <xdr:cNvGraphicFramePr>
            <a:graphicFrameLocks/>
          </xdr:cNvGraphicFramePr>
        </xdr:nvGraphicFramePr>
        <xdr:xfrm>
          <a:off x="11635465" y="4900952"/>
          <a:ext cx="21634453" cy="729513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9" name="Connecteur droit 8"/>
          <xdr:cNvCxnSpPr/>
        </xdr:nvCxnSpPr>
        <xdr:spPr>
          <a:xfrm>
            <a:off x="14221938" y="4907230"/>
            <a:ext cx="1" cy="633721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Connecteur droit 10"/>
          <xdr:cNvCxnSpPr/>
        </xdr:nvCxnSpPr>
        <xdr:spPr>
          <a:xfrm>
            <a:off x="16270679" y="4912426"/>
            <a:ext cx="1" cy="633721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Connecteur droit 11"/>
          <xdr:cNvCxnSpPr/>
        </xdr:nvCxnSpPr>
        <xdr:spPr>
          <a:xfrm>
            <a:off x="18406011" y="4908963"/>
            <a:ext cx="1" cy="633721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Connecteur droit 12"/>
          <xdr:cNvCxnSpPr/>
        </xdr:nvCxnSpPr>
        <xdr:spPr>
          <a:xfrm>
            <a:off x="20480729" y="4905499"/>
            <a:ext cx="1" cy="633721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" name="Connecteur droit 13"/>
          <xdr:cNvCxnSpPr/>
        </xdr:nvCxnSpPr>
        <xdr:spPr>
          <a:xfrm>
            <a:off x="22546788" y="4910695"/>
            <a:ext cx="1" cy="633721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" name="Connecteur droit 14"/>
          <xdr:cNvCxnSpPr/>
        </xdr:nvCxnSpPr>
        <xdr:spPr>
          <a:xfrm>
            <a:off x="24673461" y="4907232"/>
            <a:ext cx="1" cy="633721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" name="Connecteur droit 15"/>
          <xdr:cNvCxnSpPr/>
        </xdr:nvCxnSpPr>
        <xdr:spPr>
          <a:xfrm>
            <a:off x="26730861" y="4903768"/>
            <a:ext cx="1" cy="633721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Connecteur droit 16"/>
          <xdr:cNvCxnSpPr/>
        </xdr:nvCxnSpPr>
        <xdr:spPr>
          <a:xfrm>
            <a:off x="28848875" y="4908964"/>
            <a:ext cx="1" cy="633721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Connecteur droit 17"/>
          <xdr:cNvCxnSpPr/>
        </xdr:nvCxnSpPr>
        <xdr:spPr>
          <a:xfrm>
            <a:off x="30984207" y="4905500"/>
            <a:ext cx="1" cy="633721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9" name="ZoneTexte 18"/>
          <xdr:cNvSpPr txBox="1"/>
        </xdr:nvSpPr>
        <xdr:spPr>
          <a:xfrm>
            <a:off x="12771664" y="11500757"/>
            <a:ext cx="752475" cy="219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800"/>
              <a:t>Part capital</a:t>
            </a:r>
          </a:p>
        </xdr:txBody>
      </xdr:sp>
      <xdr:sp macro="" textlink="">
        <xdr:nvSpPr>
          <xdr:cNvPr id="22" name="ZoneTexte 21"/>
          <xdr:cNvSpPr txBox="1"/>
        </xdr:nvSpPr>
        <xdr:spPr>
          <a:xfrm>
            <a:off x="13552714" y="11510282"/>
            <a:ext cx="752475" cy="2000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800"/>
              <a:t>Part effectif</a:t>
            </a:r>
          </a:p>
        </xdr:txBody>
      </xdr:sp>
      <xdr:sp macro="" textlink="">
        <xdr:nvSpPr>
          <xdr:cNvPr id="23" name="ZoneTexte 22"/>
          <xdr:cNvSpPr txBox="1"/>
        </xdr:nvSpPr>
        <xdr:spPr>
          <a:xfrm>
            <a:off x="12104914" y="11500757"/>
            <a:ext cx="752475" cy="219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800"/>
              <a:t>Nombre</a:t>
            </a:r>
          </a:p>
        </xdr:txBody>
      </xdr:sp>
      <xdr:sp macro="" textlink="">
        <xdr:nvSpPr>
          <xdr:cNvPr id="24" name="ZoneTexte 23"/>
          <xdr:cNvSpPr txBox="1"/>
        </xdr:nvSpPr>
        <xdr:spPr>
          <a:xfrm>
            <a:off x="14238514" y="11510282"/>
            <a:ext cx="752475" cy="219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800"/>
              <a:t>Nombre</a:t>
            </a:r>
          </a:p>
        </xdr:txBody>
      </xdr:sp>
      <xdr:sp macro="" textlink="">
        <xdr:nvSpPr>
          <xdr:cNvPr id="25" name="ZoneTexte 24"/>
          <xdr:cNvSpPr txBox="1"/>
        </xdr:nvSpPr>
        <xdr:spPr>
          <a:xfrm>
            <a:off x="16324489" y="11510282"/>
            <a:ext cx="752475" cy="219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800"/>
              <a:t>Nombre</a:t>
            </a:r>
          </a:p>
        </xdr:txBody>
      </xdr:sp>
      <xdr:sp macro="" textlink="">
        <xdr:nvSpPr>
          <xdr:cNvPr id="27" name="ZoneTexte 26"/>
          <xdr:cNvSpPr txBox="1"/>
        </xdr:nvSpPr>
        <xdr:spPr>
          <a:xfrm>
            <a:off x="18400939" y="11510282"/>
            <a:ext cx="752475" cy="219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800"/>
              <a:t>Nombre</a:t>
            </a:r>
          </a:p>
        </xdr:txBody>
      </xdr:sp>
      <xdr:sp macro="" textlink="">
        <xdr:nvSpPr>
          <xdr:cNvPr id="28" name="ZoneTexte 27"/>
          <xdr:cNvSpPr txBox="1"/>
        </xdr:nvSpPr>
        <xdr:spPr>
          <a:xfrm>
            <a:off x="20496439" y="11500757"/>
            <a:ext cx="752475" cy="219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800"/>
              <a:t>Nombre</a:t>
            </a:r>
          </a:p>
        </xdr:txBody>
      </xdr:sp>
      <xdr:sp macro="" textlink="">
        <xdr:nvSpPr>
          <xdr:cNvPr id="29" name="ZoneTexte 28"/>
          <xdr:cNvSpPr txBox="1"/>
        </xdr:nvSpPr>
        <xdr:spPr>
          <a:xfrm>
            <a:off x="22658614" y="11500757"/>
            <a:ext cx="752475" cy="219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800"/>
              <a:t>Nombre</a:t>
            </a:r>
          </a:p>
        </xdr:txBody>
      </xdr:sp>
      <xdr:sp macro="" textlink="">
        <xdr:nvSpPr>
          <xdr:cNvPr id="30" name="ZoneTexte 29"/>
          <xdr:cNvSpPr txBox="1"/>
        </xdr:nvSpPr>
        <xdr:spPr>
          <a:xfrm>
            <a:off x="24725540" y="11500757"/>
            <a:ext cx="752475" cy="219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800"/>
              <a:t>Nombre</a:t>
            </a:r>
          </a:p>
        </xdr:txBody>
      </xdr:sp>
      <xdr:sp macro="" textlink="">
        <xdr:nvSpPr>
          <xdr:cNvPr id="31" name="ZoneTexte 30"/>
          <xdr:cNvSpPr txBox="1"/>
        </xdr:nvSpPr>
        <xdr:spPr>
          <a:xfrm>
            <a:off x="26849615" y="11472182"/>
            <a:ext cx="752475" cy="219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800"/>
              <a:t>Nombre</a:t>
            </a:r>
          </a:p>
        </xdr:txBody>
      </xdr:sp>
      <xdr:sp macro="" textlink="">
        <xdr:nvSpPr>
          <xdr:cNvPr id="32" name="ZoneTexte 31"/>
          <xdr:cNvSpPr txBox="1"/>
        </xdr:nvSpPr>
        <xdr:spPr>
          <a:xfrm>
            <a:off x="28945115" y="11491232"/>
            <a:ext cx="752475" cy="219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800"/>
              <a:t>Nombre</a:t>
            </a:r>
          </a:p>
        </xdr:txBody>
      </xdr:sp>
      <xdr:sp macro="" textlink="">
        <xdr:nvSpPr>
          <xdr:cNvPr id="33" name="ZoneTexte 32"/>
          <xdr:cNvSpPr txBox="1"/>
        </xdr:nvSpPr>
        <xdr:spPr>
          <a:xfrm>
            <a:off x="31078715" y="11491232"/>
            <a:ext cx="752475" cy="219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800"/>
              <a:t>Nombre</a:t>
            </a:r>
          </a:p>
        </xdr:txBody>
      </xdr:sp>
      <xdr:sp macro="" textlink="">
        <xdr:nvSpPr>
          <xdr:cNvPr id="34" name="ZoneTexte 33"/>
          <xdr:cNvSpPr txBox="1"/>
        </xdr:nvSpPr>
        <xdr:spPr>
          <a:xfrm>
            <a:off x="14905264" y="11500757"/>
            <a:ext cx="752475" cy="219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800"/>
              <a:t>Part capital</a:t>
            </a:r>
          </a:p>
        </xdr:txBody>
      </xdr:sp>
      <xdr:sp macro="" textlink="">
        <xdr:nvSpPr>
          <xdr:cNvPr id="35" name="ZoneTexte 34"/>
          <xdr:cNvSpPr txBox="1"/>
        </xdr:nvSpPr>
        <xdr:spPr>
          <a:xfrm>
            <a:off x="17019814" y="11510282"/>
            <a:ext cx="752475" cy="219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800"/>
              <a:t>Part capital</a:t>
            </a:r>
          </a:p>
        </xdr:txBody>
      </xdr:sp>
      <xdr:sp macro="" textlink="">
        <xdr:nvSpPr>
          <xdr:cNvPr id="36" name="ZoneTexte 35"/>
          <xdr:cNvSpPr txBox="1"/>
        </xdr:nvSpPr>
        <xdr:spPr>
          <a:xfrm>
            <a:off x="19124839" y="11510282"/>
            <a:ext cx="752475" cy="219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800"/>
              <a:t>Part capital</a:t>
            </a:r>
          </a:p>
        </xdr:txBody>
      </xdr:sp>
      <xdr:sp macro="" textlink="">
        <xdr:nvSpPr>
          <xdr:cNvPr id="37" name="ZoneTexte 36"/>
          <xdr:cNvSpPr txBox="1"/>
        </xdr:nvSpPr>
        <xdr:spPr>
          <a:xfrm>
            <a:off x="21220339" y="11500757"/>
            <a:ext cx="752475" cy="219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800"/>
              <a:t>Part capital</a:t>
            </a:r>
          </a:p>
        </xdr:txBody>
      </xdr:sp>
      <xdr:sp macro="" textlink="">
        <xdr:nvSpPr>
          <xdr:cNvPr id="38" name="ZoneTexte 37"/>
          <xdr:cNvSpPr txBox="1"/>
        </xdr:nvSpPr>
        <xdr:spPr>
          <a:xfrm>
            <a:off x="23353939" y="11491232"/>
            <a:ext cx="752475" cy="219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800"/>
              <a:t>Part capital</a:t>
            </a:r>
          </a:p>
        </xdr:txBody>
      </xdr:sp>
      <xdr:sp macro="" textlink="">
        <xdr:nvSpPr>
          <xdr:cNvPr id="39" name="ZoneTexte 38"/>
          <xdr:cNvSpPr txBox="1"/>
        </xdr:nvSpPr>
        <xdr:spPr>
          <a:xfrm>
            <a:off x="25420864" y="11481707"/>
            <a:ext cx="752475" cy="219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800"/>
              <a:t>Part capital</a:t>
            </a:r>
          </a:p>
        </xdr:txBody>
      </xdr:sp>
      <xdr:sp macro="" textlink="">
        <xdr:nvSpPr>
          <xdr:cNvPr id="40" name="ZoneTexte 39"/>
          <xdr:cNvSpPr txBox="1"/>
        </xdr:nvSpPr>
        <xdr:spPr>
          <a:xfrm>
            <a:off x="15610114" y="11510282"/>
            <a:ext cx="752475" cy="2000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800"/>
              <a:t>Part effectif</a:t>
            </a:r>
          </a:p>
        </xdr:txBody>
      </xdr:sp>
      <xdr:sp macro="" textlink="">
        <xdr:nvSpPr>
          <xdr:cNvPr id="41" name="ZoneTexte 40"/>
          <xdr:cNvSpPr txBox="1"/>
        </xdr:nvSpPr>
        <xdr:spPr>
          <a:xfrm>
            <a:off x="17715139" y="11500757"/>
            <a:ext cx="752475" cy="2000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800"/>
              <a:t>Part effectif</a:t>
            </a:r>
          </a:p>
        </xdr:txBody>
      </xdr:sp>
      <xdr:sp macro="" textlink="">
        <xdr:nvSpPr>
          <xdr:cNvPr id="42" name="ZoneTexte 41"/>
          <xdr:cNvSpPr txBox="1"/>
        </xdr:nvSpPr>
        <xdr:spPr>
          <a:xfrm>
            <a:off x="19810639" y="11500757"/>
            <a:ext cx="752475" cy="2000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800"/>
              <a:t>Part effectif</a:t>
            </a:r>
          </a:p>
        </xdr:txBody>
      </xdr:sp>
      <xdr:sp macro="" textlink="">
        <xdr:nvSpPr>
          <xdr:cNvPr id="43" name="ZoneTexte 42"/>
          <xdr:cNvSpPr txBox="1"/>
        </xdr:nvSpPr>
        <xdr:spPr>
          <a:xfrm>
            <a:off x="21982339" y="11500757"/>
            <a:ext cx="752475" cy="2000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800"/>
              <a:t>Part effectif</a:t>
            </a:r>
          </a:p>
        </xdr:txBody>
      </xdr:sp>
      <xdr:sp macro="" textlink="">
        <xdr:nvSpPr>
          <xdr:cNvPr id="44" name="ZoneTexte 43"/>
          <xdr:cNvSpPr txBox="1"/>
        </xdr:nvSpPr>
        <xdr:spPr>
          <a:xfrm>
            <a:off x="24039739" y="11500757"/>
            <a:ext cx="752475" cy="2000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800"/>
              <a:t>Part effectif</a:t>
            </a:r>
          </a:p>
        </xdr:txBody>
      </xdr:sp>
      <xdr:sp macro="" textlink="">
        <xdr:nvSpPr>
          <xdr:cNvPr id="45" name="ZoneTexte 44"/>
          <xdr:cNvSpPr txBox="1"/>
        </xdr:nvSpPr>
        <xdr:spPr>
          <a:xfrm>
            <a:off x="26163814" y="11481707"/>
            <a:ext cx="752475" cy="2000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800"/>
              <a:t>Part effectif</a:t>
            </a:r>
          </a:p>
        </xdr:txBody>
      </xdr:sp>
      <xdr:sp macro="" textlink="">
        <xdr:nvSpPr>
          <xdr:cNvPr id="46" name="ZoneTexte 45"/>
          <xdr:cNvSpPr txBox="1"/>
        </xdr:nvSpPr>
        <xdr:spPr>
          <a:xfrm>
            <a:off x="28202164" y="11472182"/>
            <a:ext cx="752475" cy="2000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800"/>
              <a:t>Part effectif</a:t>
            </a:r>
          </a:p>
        </xdr:txBody>
      </xdr:sp>
      <xdr:sp macro="" textlink="">
        <xdr:nvSpPr>
          <xdr:cNvPr id="47" name="ZoneTexte 46"/>
          <xdr:cNvSpPr txBox="1"/>
        </xdr:nvSpPr>
        <xdr:spPr>
          <a:xfrm>
            <a:off x="30345289" y="11491232"/>
            <a:ext cx="752475" cy="2000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800"/>
              <a:t>Part effectif</a:t>
            </a:r>
          </a:p>
        </xdr:txBody>
      </xdr:sp>
      <xdr:sp macro="" textlink="">
        <xdr:nvSpPr>
          <xdr:cNvPr id="48" name="ZoneTexte 47"/>
          <xdr:cNvSpPr txBox="1"/>
        </xdr:nvSpPr>
        <xdr:spPr>
          <a:xfrm>
            <a:off x="32459839" y="11472182"/>
            <a:ext cx="752475" cy="2000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800"/>
              <a:t>Part effectif</a:t>
            </a:r>
          </a:p>
        </xdr:txBody>
      </xdr:sp>
      <xdr:sp macro="" textlink="">
        <xdr:nvSpPr>
          <xdr:cNvPr id="49" name="ZoneTexte 48"/>
          <xdr:cNvSpPr txBox="1"/>
        </xdr:nvSpPr>
        <xdr:spPr>
          <a:xfrm>
            <a:off x="27525889" y="11462657"/>
            <a:ext cx="752475" cy="219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800"/>
              <a:t>Part capital</a:t>
            </a:r>
          </a:p>
        </xdr:txBody>
      </xdr:sp>
      <xdr:sp macro="" textlink="">
        <xdr:nvSpPr>
          <xdr:cNvPr id="50" name="ZoneTexte 49"/>
          <xdr:cNvSpPr txBox="1"/>
        </xdr:nvSpPr>
        <xdr:spPr>
          <a:xfrm>
            <a:off x="29640439" y="11491232"/>
            <a:ext cx="752475" cy="219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800"/>
              <a:t>Part capital</a:t>
            </a:r>
          </a:p>
        </xdr:txBody>
      </xdr:sp>
      <xdr:sp macro="" textlink="">
        <xdr:nvSpPr>
          <xdr:cNvPr id="51" name="ZoneTexte 50"/>
          <xdr:cNvSpPr txBox="1"/>
        </xdr:nvSpPr>
        <xdr:spPr>
          <a:xfrm>
            <a:off x="31774040" y="11491232"/>
            <a:ext cx="752475" cy="219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800"/>
              <a:t>Part capital</a:t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0.00235</cdr:x>
      <cdr:y>0.00697</cdr:y>
    </cdr:from>
    <cdr:to>
      <cdr:x>0.03713</cdr:x>
      <cdr:y>0.0462</cdr:y>
    </cdr:to>
    <cdr:sp macro="" textlink="">
      <cdr:nvSpPr>
        <cdr:cNvPr id="2" name="ZoneTexte 18"/>
        <cdr:cNvSpPr txBox="1"/>
      </cdr:nvSpPr>
      <cdr:spPr>
        <a:xfrm xmlns:a="http://schemas.openxmlformats.org/drawingml/2006/main">
          <a:off x="50800" y="50800"/>
          <a:ext cx="752475" cy="28575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/>
            <a:t>Part capital</a:t>
          </a:r>
        </a:p>
      </cdr:txBody>
    </cdr:sp>
  </cdr:relSizeAnchor>
  <cdr:relSizeAnchor xmlns:cdr="http://schemas.openxmlformats.org/drawingml/2006/chartDrawing">
    <cdr:from>
      <cdr:x>0.00235</cdr:x>
      <cdr:y>0.00697</cdr:y>
    </cdr:from>
    <cdr:to>
      <cdr:x>0.03713</cdr:x>
      <cdr:y>0.03705</cdr:y>
    </cdr:to>
    <cdr:sp macro="" textlink="">
      <cdr:nvSpPr>
        <cdr:cNvPr id="3" name="ZoneTexte 22"/>
        <cdr:cNvSpPr txBox="1"/>
      </cdr:nvSpPr>
      <cdr:spPr>
        <a:xfrm xmlns:a="http://schemas.openxmlformats.org/drawingml/2006/main">
          <a:off x="50800" y="50800"/>
          <a:ext cx="752475" cy="21907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/>
            <a:t>Nombre</a:t>
          </a:r>
        </a:p>
      </cdr:txBody>
    </cdr:sp>
  </cdr:relSizeAnchor>
  <cdr:relSizeAnchor xmlns:cdr="http://schemas.openxmlformats.org/drawingml/2006/chartDrawing">
    <cdr:from>
      <cdr:x>0.00235</cdr:x>
      <cdr:y>0.00697</cdr:y>
    </cdr:from>
    <cdr:to>
      <cdr:x>0.03713</cdr:x>
      <cdr:y>0.03705</cdr:y>
    </cdr:to>
    <cdr:sp macro="" textlink="">
      <cdr:nvSpPr>
        <cdr:cNvPr id="4" name="ZoneTexte 22"/>
        <cdr:cNvSpPr txBox="1"/>
      </cdr:nvSpPr>
      <cdr:spPr>
        <a:xfrm xmlns:a="http://schemas.openxmlformats.org/drawingml/2006/main">
          <a:off x="50800" y="50800"/>
          <a:ext cx="752475" cy="21907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/>
            <a:t>Nombre</a:t>
          </a:r>
        </a:p>
      </cdr:txBody>
    </cdr:sp>
  </cdr:relSizeAnchor>
  <cdr:relSizeAnchor xmlns:cdr="http://schemas.openxmlformats.org/drawingml/2006/chartDrawing">
    <cdr:from>
      <cdr:x>0.00235</cdr:x>
      <cdr:y>0.00697</cdr:y>
    </cdr:from>
    <cdr:to>
      <cdr:x>0.03713</cdr:x>
      <cdr:y>0.03705</cdr:y>
    </cdr:to>
    <cdr:sp macro="" textlink="">
      <cdr:nvSpPr>
        <cdr:cNvPr id="5" name="ZoneTexte 22"/>
        <cdr:cNvSpPr txBox="1"/>
      </cdr:nvSpPr>
      <cdr:spPr>
        <a:xfrm xmlns:a="http://schemas.openxmlformats.org/drawingml/2006/main">
          <a:off x="50800" y="50800"/>
          <a:ext cx="752475" cy="21907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/>
            <a:t>Nombre</a:t>
          </a:r>
        </a:p>
      </cdr:txBody>
    </cdr:sp>
  </cdr:relSizeAnchor>
  <cdr:relSizeAnchor xmlns:cdr="http://schemas.openxmlformats.org/drawingml/2006/chartDrawing">
    <cdr:from>
      <cdr:x>0.00235</cdr:x>
      <cdr:y>0.00697</cdr:y>
    </cdr:from>
    <cdr:to>
      <cdr:x>0.03713</cdr:x>
      <cdr:y>0.03705</cdr:y>
    </cdr:to>
    <cdr:sp macro="" textlink="">
      <cdr:nvSpPr>
        <cdr:cNvPr id="6" name="ZoneTexte 22"/>
        <cdr:cNvSpPr txBox="1"/>
      </cdr:nvSpPr>
      <cdr:spPr>
        <a:xfrm xmlns:a="http://schemas.openxmlformats.org/drawingml/2006/main">
          <a:off x="50800" y="50800"/>
          <a:ext cx="752475" cy="21907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/>
            <a:t>Nombre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10</xdr:row>
      <xdr:rowOff>161925</xdr:rowOff>
    </xdr:from>
    <xdr:to>
      <xdr:col>7</xdr:col>
      <xdr:colOff>438150</xdr:colOff>
      <xdr:row>24</xdr:row>
      <xdr:rowOff>85725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695325</xdr:colOff>
      <xdr:row>34</xdr:row>
      <xdr:rowOff>9525</xdr:rowOff>
    </xdr:from>
    <xdr:to>
      <xdr:col>7</xdr:col>
      <xdr:colOff>695325</xdr:colOff>
      <xdr:row>48</xdr:row>
      <xdr:rowOff>85725</xdr:rowOff>
    </xdr:to>
    <xdr:grpSp>
      <xdr:nvGrpSpPr>
        <xdr:cNvPr id="3" name="Groupe 2"/>
        <xdr:cNvGrpSpPr/>
      </xdr:nvGrpSpPr>
      <xdr:grpSpPr>
        <a:xfrm>
          <a:off x="1457325" y="6486525"/>
          <a:ext cx="4572000" cy="2743200"/>
          <a:chOff x="5667375" y="609600"/>
          <a:chExt cx="4572000" cy="2743200"/>
        </a:xfrm>
      </xdr:grpSpPr>
      <xdr:graphicFrame macro="">
        <xdr:nvGraphicFramePr>
          <xdr:cNvPr id="4" name="Graphique 3"/>
          <xdr:cNvGraphicFramePr/>
        </xdr:nvGraphicFramePr>
        <xdr:xfrm>
          <a:off x="5667375" y="60960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ZoneTexte 4"/>
          <xdr:cNvSpPr txBox="1"/>
        </xdr:nvSpPr>
        <xdr:spPr>
          <a:xfrm>
            <a:off x="5867398" y="657224"/>
            <a:ext cx="476252" cy="2000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050">
                <a:solidFill>
                  <a:schemeClr val="tx1">
                    <a:lumMod val="65000"/>
                    <a:lumOff val="35000"/>
                  </a:schemeClr>
                </a:solidFill>
              </a:rPr>
              <a:t>%</a:t>
            </a:r>
          </a:p>
        </xdr:txBody>
      </xdr:sp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0.03403</cdr:x>
      <cdr:y>0.02894</cdr:y>
    </cdr:from>
    <cdr:to>
      <cdr:x>0.13819</cdr:x>
      <cdr:y>0.10185</cdr:y>
    </cdr:to>
    <cdr:sp macro="" textlink="">
      <cdr:nvSpPr>
        <cdr:cNvPr id="3" name="ZoneTexte 6"/>
        <cdr:cNvSpPr txBox="1"/>
      </cdr:nvSpPr>
      <cdr:spPr>
        <a:xfrm xmlns:a="http://schemas.openxmlformats.org/drawingml/2006/main">
          <a:off x="155575" y="79375"/>
          <a:ext cx="476252" cy="2000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50">
              <a:solidFill>
                <a:schemeClr val="tx1">
                  <a:lumMod val="65000"/>
                  <a:lumOff val="35000"/>
                </a:schemeClr>
              </a:solidFill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228599</xdr:colOff>
      <xdr:row>12</xdr:row>
      <xdr:rowOff>157162</xdr:rowOff>
    </xdr:from>
    <xdr:to>
      <xdr:col>22</xdr:col>
      <xdr:colOff>676274</xdr:colOff>
      <xdr:row>31</xdr:row>
      <xdr:rowOff>95250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10</xdr:row>
      <xdr:rowOff>161925</xdr:rowOff>
    </xdr:from>
    <xdr:to>
      <xdr:col>7</xdr:col>
      <xdr:colOff>438150</xdr:colOff>
      <xdr:row>24</xdr:row>
      <xdr:rowOff>85725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695325</xdr:colOff>
      <xdr:row>34</xdr:row>
      <xdr:rowOff>9525</xdr:rowOff>
    </xdr:from>
    <xdr:to>
      <xdr:col>7</xdr:col>
      <xdr:colOff>695325</xdr:colOff>
      <xdr:row>48</xdr:row>
      <xdr:rowOff>85725</xdr:rowOff>
    </xdr:to>
    <xdr:grpSp>
      <xdr:nvGrpSpPr>
        <xdr:cNvPr id="3" name="Groupe 2"/>
        <xdr:cNvGrpSpPr/>
      </xdr:nvGrpSpPr>
      <xdr:grpSpPr>
        <a:xfrm>
          <a:off x="1487805" y="6303645"/>
          <a:ext cx="4754880" cy="2636520"/>
          <a:chOff x="5667375" y="609600"/>
          <a:chExt cx="4572000" cy="2743200"/>
        </a:xfrm>
      </xdr:grpSpPr>
      <xdr:graphicFrame macro="">
        <xdr:nvGraphicFramePr>
          <xdr:cNvPr id="4" name="Graphique 3"/>
          <xdr:cNvGraphicFramePr/>
        </xdr:nvGraphicFramePr>
        <xdr:xfrm>
          <a:off x="5667375" y="60960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ZoneTexte 4"/>
          <xdr:cNvSpPr txBox="1"/>
        </xdr:nvSpPr>
        <xdr:spPr>
          <a:xfrm>
            <a:off x="5867398" y="657224"/>
            <a:ext cx="476252" cy="2000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050">
                <a:solidFill>
                  <a:schemeClr val="tx1">
                    <a:lumMod val="65000"/>
                    <a:lumOff val="35000"/>
                  </a:schemeClr>
                </a:solidFill>
              </a:rPr>
              <a:t>%</a:t>
            </a:r>
          </a:p>
        </xdr:txBody>
      </xdr:sp>
    </xdr:grp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0.03403</cdr:x>
      <cdr:y>0.02894</cdr:y>
    </cdr:from>
    <cdr:to>
      <cdr:x>0.13819</cdr:x>
      <cdr:y>0.10185</cdr:y>
    </cdr:to>
    <cdr:sp macro="" textlink="">
      <cdr:nvSpPr>
        <cdr:cNvPr id="3" name="ZoneTexte 6"/>
        <cdr:cNvSpPr txBox="1"/>
      </cdr:nvSpPr>
      <cdr:spPr>
        <a:xfrm xmlns:a="http://schemas.openxmlformats.org/drawingml/2006/main">
          <a:off x="155575" y="79375"/>
          <a:ext cx="476252" cy="2000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50">
              <a:solidFill>
                <a:schemeClr val="tx1">
                  <a:lumMod val="65000"/>
                  <a:lumOff val="35000"/>
                </a:schemeClr>
              </a:solidFill>
            </a:rPr>
            <a:t>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11</xdr:row>
      <xdr:rowOff>166687</xdr:rowOff>
    </xdr:from>
    <xdr:to>
      <xdr:col>3</xdr:col>
      <xdr:colOff>809625</xdr:colOff>
      <xdr:row>26</xdr:row>
      <xdr:rowOff>52387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123825</xdr:colOff>
      <xdr:row>11</xdr:row>
      <xdr:rowOff>128587</xdr:rowOff>
    </xdr:from>
    <xdr:to>
      <xdr:col>8</xdr:col>
      <xdr:colOff>523875</xdr:colOff>
      <xdr:row>26</xdr:row>
      <xdr:rowOff>14287</xdr:rowOff>
    </xdr:to>
    <xdr:graphicFrame macro="">
      <xdr:nvGraphicFramePr>
        <xdr:cNvPr id="17" name="Graphique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714375</xdr:colOff>
      <xdr:row>11</xdr:row>
      <xdr:rowOff>80962</xdr:rowOff>
    </xdr:from>
    <xdr:to>
      <xdr:col>13</xdr:col>
      <xdr:colOff>590550</xdr:colOff>
      <xdr:row>25</xdr:row>
      <xdr:rowOff>157162</xdr:rowOff>
    </xdr:to>
    <xdr:graphicFrame macro="">
      <xdr:nvGraphicFramePr>
        <xdr:cNvPr id="18" name="Graphique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4"/>
  <sheetViews>
    <sheetView zoomScale="90" zoomScaleNormal="90" workbookViewId="0">
      <selection activeCell="G14" sqref="G14"/>
    </sheetView>
  </sheetViews>
  <sheetFormatPr baseColWidth="10" defaultRowHeight="14.4" x14ac:dyDescent="0.3"/>
  <cols>
    <col min="2" max="3" width="14.44140625" customWidth="1"/>
    <col min="4" max="5" width="14.88671875" customWidth="1"/>
  </cols>
  <sheetData>
    <row r="3" spans="2:6" ht="30.75" customHeight="1" x14ac:dyDescent="0.3">
      <c r="B3" s="90" t="s">
        <v>12</v>
      </c>
      <c r="C3" s="90"/>
      <c r="D3" s="90"/>
      <c r="E3" s="90"/>
      <c r="F3" s="90"/>
    </row>
    <row r="4" spans="2:6" x14ac:dyDescent="0.3">
      <c r="B4" s="68"/>
      <c r="C4" s="69"/>
      <c r="D4" s="69" t="s">
        <v>10</v>
      </c>
      <c r="E4" s="69" t="s">
        <v>11</v>
      </c>
      <c r="F4" s="67" t="s">
        <v>71</v>
      </c>
    </row>
    <row r="5" spans="2:6" ht="54" customHeight="1" x14ac:dyDescent="0.25">
      <c r="B5" s="72" t="s">
        <v>82</v>
      </c>
      <c r="C5" s="65"/>
      <c r="D5" s="70">
        <v>4.9299999999999997E-2</v>
      </c>
      <c r="E5" s="70">
        <v>9.3999999999999986E-3</v>
      </c>
      <c r="F5" s="71">
        <f>D5-E5</f>
        <v>3.9899999999999998E-2</v>
      </c>
    </row>
    <row r="6" spans="2:6" ht="38.25" x14ac:dyDescent="0.25">
      <c r="B6" s="72" t="s">
        <v>81</v>
      </c>
      <c r="C6" s="65"/>
      <c r="D6" s="70">
        <v>5.4699999999999999E-2</v>
      </c>
      <c r="E6" s="70">
        <v>1.1200000000000002E-2</v>
      </c>
      <c r="F6" s="71">
        <f>D6-E6</f>
        <v>4.3499999999999997E-2</v>
      </c>
    </row>
    <row r="7" spans="2:6" ht="39.6" x14ac:dyDescent="0.3">
      <c r="B7" s="72" t="s">
        <v>80</v>
      </c>
      <c r="C7" s="65"/>
      <c r="D7" s="70">
        <v>6.4100000000000004E-2</v>
      </c>
      <c r="E7" s="70">
        <v>0</v>
      </c>
      <c r="F7" s="71">
        <f>D7-E7</f>
        <v>6.4100000000000004E-2</v>
      </c>
    </row>
    <row r="8" spans="2:6" ht="52.95" x14ac:dyDescent="0.3">
      <c r="B8" s="72" t="s">
        <v>79</v>
      </c>
      <c r="C8" s="65"/>
      <c r="D8" s="70">
        <v>6.7299999999999999E-2</v>
      </c>
      <c r="E8" s="70">
        <v>8.9999999999999998E-4</v>
      </c>
      <c r="F8" s="71">
        <f>D8-E8</f>
        <v>6.6400000000000001E-2</v>
      </c>
    </row>
    <row r="9" spans="2:6" x14ac:dyDescent="0.3">
      <c r="B9" s="73"/>
      <c r="C9" s="74"/>
      <c r="D9" s="74"/>
      <c r="E9" s="74"/>
      <c r="F9" s="75"/>
    </row>
    <row r="10" spans="2:6" x14ac:dyDescent="0.3">
      <c r="B10" s="73"/>
      <c r="C10" s="74"/>
      <c r="D10" s="74"/>
      <c r="E10" s="74"/>
      <c r="F10" s="75"/>
    </row>
    <row r="11" spans="2:6" x14ac:dyDescent="0.3">
      <c r="B11" s="73"/>
      <c r="C11" s="74"/>
      <c r="D11" s="74"/>
      <c r="E11" s="74"/>
      <c r="F11" s="75"/>
    </row>
    <row r="13" spans="2:6" x14ac:dyDescent="0.3">
      <c r="B13" t="s">
        <v>7</v>
      </c>
    </row>
    <row r="14" spans="2:6" x14ac:dyDescent="0.3">
      <c r="B14" t="s">
        <v>8</v>
      </c>
      <c r="D14" s="5"/>
      <c r="E14" s="5"/>
    </row>
  </sheetData>
  <autoFilter ref="B4:F11">
    <sortState ref="B5:F11">
      <sortCondition ref="F4:F11"/>
    </sortState>
  </autoFilter>
  <mergeCells count="1">
    <mergeCell ref="B3:F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B1:K69"/>
  <sheetViews>
    <sheetView topLeftCell="A25" zoomScale="80" zoomScaleNormal="80" workbookViewId="0">
      <selection activeCell="M54" sqref="M54"/>
    </sheetView>
  </sheetViews>
  <sheetFormatPr baseColWidth="10" defaultRowHeight="14.4" x14ac:dyDescent="0.3"/>
  <cols>
    <col min="2" max="2" width="28.44140625" customWidth="1"/>
    <col min="3" max="3" width="10.44140625" customWidth="1"/>
    <col min="5" max="5" width="12.6640625" customWidth="1"/>
    <col min="6" max="6" width="13.33203125" customWidth="1"/>
    <col min="7" max="7" width="12.33203125" customWidth="1"/>
    <col min="8" max="8" width="15.44140625" customWidth="1"/>
    <col min="9" max="9" width="11.5546875" customWidth="1"/>
  </cols>
  <sheetData>
    <row r="1" spans="2:9" x14ac:dyDescent="0.3">
      <c r="B1" s="1" t="s">
        <v>27</v>
      </c>
    </row>
    <row r="3" spans="2:9" ht="15" x14ac:dyDescent="0.25">
      <c r="B3" s="13" t="s">
        <v>28</v>
      </c>
    </row>
    <row r="4" spans="2:9" ht="15" x14ac:dyDescent="0.25">
      <c r="B4" s="14" t="s">
        <v>29</v>
      </c>
    </row>
    <row r="5" spans="2:9" ht="15" x14ac:dyDescent="0.25">
      <c r="B5" s="24"/>
      <c r="C5" s="25">
        <v>2008</v>
      </c>
      <c r="D5" s="25">
        <v>2009</v>
      </c>
      <c r="E5" s="25">
        <v>2010</v>
      </c>
      <c r="F5" s="25">
        <v>2011</v>
      </c>
      <c r="G5" s="25">
        <v>2012</v>
      </c>
      <c r="H5" s="25">
        <v>2013</v>
      </c>
      <c r="I5" s="25">
        <v>2014</v>
      </c>
    </row>
    <row r="6" spans="2:9" ht="15" x14ac:dyDescent="0.25">
      <c r="B6" s="26" t="s">
        <v>19</v>
      </c>
      <c r="C6" s="27">
        <v>1.08</v>
      </c>
      <c r="D6" s="27">
        <v>0.88</v>
      </c>
      <c r="E6" s="27">
        <v>0.89</v>
      </c>
      <c r="F6" s="27">
        <v>0.81</v>
      </c>
      <c r="G6" s="27">
        <v>0.8</v>
      </c>
      <c r="H6" s="27">
        <v>0.76</v>
      </c>
      <c r="I6" s="27">
        <v>0.81</v>
      </c>
    </row>
    <row r="7" spans="2:9" ht="15" x14ac:dyDescent="0.25">
      <c r="B7" s="28" t="s">
        <v>20</v>
      </c>
      <c r="C7" s="76">
        <v>3.29</v>
      </c>
      <c r="D7" s="76">
        <v>2.77</v>
      </c>
      <c r="E7" s="76">
        <v>2.66</v>
      </c>
      <c r="F7" s="76">
        <v>2.5049999999999999</v>
      </c>
      <c r="G7" s="76">
        <v>2.56</v>
      </c>
      <c r="H7" s="76">
        <v>2.44</v>
      </c>
      <c r="I7" s="32">
        <v>2.4300000000000002</v>
      </c>
    </row>
    <row r="8" spans="2:9" ht="15" x14ac:dyDescent="0.25">
      <c r="B8" s="28" t="s">
        <v>21</v>
      </c>
      <c r="C8" s="76">
        <v>8.84</v>
      </c>
      <c r="D8" s="76">
        <v>8.01</v>
      </c>
      <c r="E8" s="76">
        <v>7.3949999999999996</v>
      </c>
      <c r="F8" s="76">
        <v>7.0750000000000002</v>
      </c>
      <c r="G8" s="76">
        <v>6.94</v>
      </c>
      <c r="H8" s="76">
        <v>6.71</v>
      </c>
      <c r="I8" s="32">
        <v>6.74</v>
      </c>
    </row>
    <row r="9" spans="2:9" ht="15" x14ac:dyDescent="0.25">
      <c r="B9" s="28" t="s">
        <v>22</v>
      </c>
      <c r="C9" s="76">
        <v>21.13</v>
      </c>
      <c r="D9" s="76">
        <v>19.47</v>
      </c>
      <c r="E9" s="76">
        <v>17.21</v>
      </c>
      <c r="F9" s="76">
        <v>16.664999999999999</v>
      </c>
      <c r="G9" s="76">
        <v>16.32</v>
      </c>
      <c r="H9" s="76">
        <v>16.510000000000002</v>
      </c>
      <c r="I9" s="32">
        <v>16.36</v>
      </c>
    </row>
    <row r="10" spans="2:9" ht="15" x14ac:dyDescent="0.25">
      <c r="B10" s="26" t="s">
        <v>23</v>
      </c>
      <c r="C10" s="76">
        <v>43.74</v>
      </c>
      <c r="D10" s="76">
        <v>38.840000000000003</v>
      </c>
      <c r="E10" s="76">
        <v>36.35</v>
      </c>
      <c r="F10" s="76">
        <v>33.49</v>
      </c>
      <c r="G10" s="76">
        <v>34.33</v>
      </c>
      <c r="H10" s="76">
        <v>35.96</v>
      </c>
      <c r="I10" s="76">
        <v>33.909999999999997</v>
      </c>
    </row>
    <row r="11" spans="2:9" ht="15" x14ac:dyDescent="0.25">
      <c r="B11" s="29" t="s">
        <v>15</v>
      </c>
      <c r="C11" s="76">
        <v>17.14</v>
      </c>
      <c r="D11" s="76">
        <v>15.7</v>
      </c>
      <c r="E11" s="76">
        <v>14.28</v>
      </c>
      <c r="F11" s="76">
        <v>13.64</v>
      </c>
      <c r="G11" s="76">
        <v>13.71</v>
      </c>
      <c r="H11" s="76">
        <v>13.94</v>
      </c>
      <c r="I11" s="32">
        <v>13.36</v>
      </c>
    </row>
    <row r="12" spans="2:9" x14ac:dyDescent="0.3">
      <c r="B12" s="29" t="s">
        <v>24</v>
      </c>
      <c r="C12" s="76">
        <v>22.686199999999999</v>
      </c>
      <c r="D12" s="76">
        <v>21.2515</v>
      </c>
      <c r="E12" s="76">
        <v>19.4086</v>
      </c>
      <c r="F12" s="76">
        <v>18.875</v>
      </c>
      <c r="G12" s="76">
        <v>19.1691</v>
      </c>
      <c r="H12" s="76">
        <v>19.775700000000001</v>
      </c>
      <c r="I12" s="76">
        <v>18.545100000000001</v>
      </c>
    </row>
    <row r="13" spans="2:9" ht="15" x14ac:dyDescent="0.25">
      <c r="B13" s="11"/>
      <c r="C13" s="77"/>
      <c r="D13" s="77"/>
      <c r="E13" s="77"/>
      <c r="F13" s="77"/>
      <c r="G13" s="77"/>
      <c r="H13" s="77"/>
      <c r="I13" s="77"/>
    </row>
    <row r="14" spans="2:9" ht="15" x14ac:dyDescent="0.25">
      <c r="B14" s="11"/>
      <c r="C14" s="77"/>
      <c r="D14" s="77"/>
      <c r="E14" s="77"/>
      <c r="F14" s="77"/>
      <c r="G14" s="77"/>
      <c r="H14" s="77"/>
      <c r="I14" s="77"/>
    </row>
    <row r="15" spans="2:9" ht="15" x14ac:dyDescent="0.25">
      <c r="B15" s="13" t="s">
        <v>28</v>
      </c>
      <c r="C15" s="78"/>
      <c r="D15" s="78"/>
      <c r="E15" s="78"/>
      <c r="F15" s="78"/>
      <c r="G15" s="78"/>
      <c r="H15" s="78"/>
      <c r="I15" s="78"/>
    </row>
    <row r="16" spans="2:9" x14ac:dyDescent="0.3">
      <c r="B16" s="14" t="s">
        <v>25</v>
      </c>
      <c r="C16" s="78"/>
      <c r="D16" s="78"/>
      <c r="E16" s="78"/>
      <c r="F16" s="78"/>
      <c r="G16" s="78"/>
      <c r="H16" s="78"/>
      <c r="I16" s="78"/>
    </row>
    <row r="17" spans="2:9" ht="15" x14ac:dyDescent="0.25">
      <c r="B17" s="24"/>
      <c r="C17" s="79">
        <v>2008</v>
      </c>
      <c r="D17" s="79">
        <v>2009</v>
      </c>
      <c r="E17" s="79">
        <v>2010</v>
      </c>
      <c r="F17" s="79">
        <v>2011</v>
      </c>
      <c r="G17" s="79">
        <v>2012</v>
      </c>
      <c r="H17" s="79">
        <v>2013</v>
      </c>
      <c r="I17" s="79">
        <v>2014</v>
      </c>
    </row>
    <row r="18" spans="2:9" ht="15" x14ac:dyDescent="0.25">
      <c r="B18" s="26" t="s">
        <v>19</v>
      </c>
      <c r="C18" s="76">
        <v>2.79</v>
      </c>
      <c r="D18" s="76">
        <v>2.4700000000000002</v>
      </c>
      <c r="E18" s="76">
        <v>3.19</v>
      </c>
      <c r="F18" s="76">
        <v>2.64</v>
      </c>
      <c r="G18" s="76">
        <v>2.38</v>
      </c>
      <c r="H18" s="76">
        <v>2.68</v>
      </c>
      <c r="I18" s="76">
        <v>2.64</v>
      </c>
    </row>
    <row r="19" spans="2:9" ht="15" x14ac:dyDescent="0.25">
      <c r="B19" s="28" t="s">
        <v>20</v>
      </c>
      <c r="C19" s="76">
        <v>6.09</v>
      </c>
      <c r="D19" s="76">
        <v>5.69</v>
      </c>
      <c r="E19" s="76">
        <v>6.92</v>
      </c>
      <c r="F19" s="76">
        <v>6.19</v>
      </c>
      <c r="G19" s="76">
        <v>5.81</v>
      </c>
      <c r="H19" s="76">
        <v>5.95</v>
      </c>
      <c r="I19" s="32">
        <v>5.85</v>
      </c>
    </row>
    <row r="20" spans="2:9" ht="15" x14ac:dyDescent="0.25">
      <c r="B20" s="30" t="s">
        <v>21</v>
      </c>
      <c r="C20" s="76">
        <v>12.03</v>
      </c>
      <c r="D20" s="76">
        <v>12.81</v>
      </c>
      <c r="E20" s="76">
        <v>13.38</v>
      </c>
      <c r="F20" s="76">
        <v>12.68</v>
      </c>
      <c r="G20" s="76">
        <v>11.86</v>
      </c>
      <c r="H20" s="76">
        <v>12.215</v>
      </c>
      <c r="I20" s="32">
        <v>12.19</v>
      </c>
    </row>
    <row r="21" spans="2:9" ht="15" x14ac:dyDescent="0.25">
      <c r="B21" s="28" t="s">
        <v>22</v>
      </c>
      <c r="C21" s="76">
        <v>23.05</v>
      </c>
      <c r="D21" s="76">
        <v>24.42</v>
      </c>
      <c r="E21" s="76">
        <v>24.46</v>
      </c>
      <c r="F21" s="76">
        <v>23.51</v>
      </c>
      <c r="G21" s="76">
        <v>21.49</v>
      </c>
      <c r="H21" s="76">
        <v>23.12</v>
      </c>
      <c r="I21" s="32">
        <v>22.59</v>
      </c>
    </row>
    <row r="22" spans="2:9" ht="15" x14ac:dyDescent="0.25">
      <c r="B22" s="26" t="s">
        <v>23</v>
      </c>
      <c r="C22" s="76">
        <v>40.53</v>
      </c>
      <c r="D22" s="76">
        <v>42.58</v>
      </c>
      <c r="E22" s="76">
        <v>42.44</v>
      </c>
      <c r="F22" s="76">
        <v>39.450000000000003</v>
      </c>
      <c r="G22" s="76">
        <v>38.79</v>
      </c>
      <c r="H22" s="76">
        <v>41.63</v>
      </c>
      <c r="I22" s="76">
        <v>37.799999999999997</v>
      </c>
    </row>
    <row r="23" spans="2:9" ht="15" x14ac:dyDescent="0.25">
      <c r="B23" s="31" t="s">
        <v>15</v>
      </c>
      <c r="C23" s="76">
        <v>18.059999999999999</v>
      </c>
      <c r="D23" s="76">
        <v>18.96</v>
      </c>
      <c r="E23" s="76">
        <v>19.350000000000001</v>
      </c>
      <c r="F23" s="76">
        <v>18.11</v>
      </c>
      <c r="G23" s="76">
        <v>17.37</v>
      </c>
      <c r="H23" s="76">
        <v>18.170000000000002</v>
      </c>
      <c r="I23" s="32">
        <v>17.29</v>
      </c>
    </row>
    <row r="24" spans="2:9" x14ac:dyDescent="0.3">
      <c r="B24" s="29" t="s">
        <v>24</v>
      </c>
      <c r="C24" s="76">
        <v>19.034400000000002</v>
      </c>
      <c r="D24" s="76">
        <v>20.250299999999999</v>
      </c>
      <c r="E24" s="76">
        <v>19.0611</v>
      </c>
      <c r="F24" s="76">
        <v>18.221800000000002</v>
      </c>
      <c r="G24" s="76">
        <v>18.446999999999999</v>
      </c>
      <c r="H24" s="76">
        <v>18.811199999999999</v>
      </c>
      <c r="I24" s="76">
        <v>17.1159</v>
      </c>
    </row>
    <row r="25" spans="2:9" ht="15" x14ac:dyDescent="0.25">
      <c r="B25" s="10"/>
      <c r="C25" s="80"/>
      <c r="D25" s="80"/>
      <c r="E25" s="80"/>
      <c r="F25" s="77"/>
      <c r="G25" s="77"/>
      <c r="H25" s="77"/>
      <c r="I25" s="77"/>
    </row>
    <row r="26" spans="2:9" ht="15" x14ac:dyDescent="0.25">
      <c r="B26" s="13" t="s">
        <v>28</v>
      </c>
      <c r="C26" s="80"/>
      <c r="D26" s="80"/>
      <c r="E26" s="80"/>
      <c r="F26" s="77"/>
      <c r="G26" s="77"/>
      <c r="H26" s="77"/>
      <c r="I26" s="77"/>
    </row>
    <row r="27" spans="2:9" x14ac:dyDescent="0.3">
      <c r="B27" s="14" t="s">
        <v>26</v>
      </c>
      <c r="C27" s="80"/>
      <c r="D27" s="80"/>
      <c r="E27" s="80"/>
      <c r="F27" s="80"/>
      <c r="G27" s="80"/>
      <c r="H27" s="80"/>
      <c r="I27" s="80"/>
    </row>
    <row r="28" spans="2:9" ht="15" x14ac:dyDescent="0.25">
      <c r="B28" s="24"/>
      <c r="C28" s="79">
        <v>2008</v>
      </c>
      <c r="D28" s="79">
        <v>2009</v>
      </c>
      <c r="E28" s="79">
        <v>2010</v>
      </c>
      <c r="F28" s="79">
        <v>2011</v>
      </c>
      <c r="G28" s="79">
        <v>2012</v>
      </c>
      <c r="H28" s="79">
        <v>2013</v>
      </c>
      <c r="I28" s="79">
        <v>2014</v>
      </c>
    </row>
    <row r="29" spans="2:9" ht="15" x14ac:dyDescent="0.25">
      <c r="B29" s="26" t="s">
        <v>19</v>
      </c>
      <c r="C29" s="76">
        <v>0.96</v>
      </c>
      <c r="D29" s="76">
        <v>0.79</v>
      </c>
      <c r="E29" s="76">
        <v>0.73</v>
      </c>
      <c r="F29" s="76">
        <v>0.7</v>
      </c>
      <c r="G29" s="76">
        <v>0.7</v>
      </c>
      <c r="H29" s="76">
        <v>0.67</v>
      </c>
      <c r="I29" s="76">
        <v>0.68</v>
      </c>
    </row>
    <row r="30" spans="2:9" ht="15" x14ac:dyDescent="0.25">
      <c r="B30" s="28" t="s">
        <v>20</v>
      </c>
      <c r="C30" s="76">
        <v>2.85</v>
      </c>
      <c r="D30" s="76">
        <v>2.38</v>
      </c>
      <c r="E30" s="76">
        <v>2.25</v>
      </c>
      <c r="F30" s="76">
        <v>2.1</v>
      </c>
      <c r="G30" s="76">
        <v>2.2000000000000002</v>
      </c>
      <c r="H30" s="76">
        <v>2.0099999999999998</v>
      </c>
      <c r="I30" s="32">
        <v>2.08</v>
      </c>
    </row>
    <row r="31" spans="2:9" ht="15" x14ac:dyDescent="0.25">
      <c r="B31" s="30" t="s">
        <v>21</v>
      </c>
      <c r="C31" s="76">
        <v>8.07</v>
      </c>
      <c r="D31" s="76">
        <v>7.04</v>
      </c>
      <c r="E31" s="76">
        <v>6.18</v>
      </c>
      <c r="F31" s="76">
        <v>5.95</v>
      </c>
      <c r="G31" s="76">
        <v>6.04</v>
      </c>
      <c r="H31" s="76">
        <v>5.66</v>
      </c>
      <c r="I31" s="32">
        <v>5.77</v>
      </c>
    </row>
    <row r="32" spans="2:9" ht="15" x14ac:dyDescent="0.25">
      <c r="B32" s="28" t="s">
        <v>22</v>
      </c>
      <c r="C32" s="76">
        <v>20.53</v>
      </c>
      <c r="D32" s="76">
        <v>17.940000000000001</v>
      </c>
      <c r="E32" s="76">
        <v>15.37</v>
      </c>
      <c r="F32" s="76">
        <v>14.54</v>
      </c>
      <c r="G32" s="76">
        <v>14.72</v>
      </c>
      <c r="H32" s="76">
        <v>14.47</v>
      </c>
      <c r="I32" s="32">
        <v>14.435</v>
      </c>
    </row>
    <row r="33" spans="2:11" ht="15" x14ac:dyDescent="0.25">
      <c r="B33" s="26" t="s">
        <v>23</v>
      </c>
      <c r="C33" s="76">
        <v>44.8</v>
      </c>
      <c r="D33" s="76">
        <v>37.06</v>
      </c>
      <c r="E33" s="76">
        <v>33.71</v>
      </c>
      <c r="F33" s="76">
        <v>31.13</v>
      </c>
      <c r="G33" s="76">
        <v>32.86</v>
      </c>
      <c r="H33" s="76">
        <v>33.78</v>
      </c>
      <c r="I33" s="76">
        <v>32.6</v>
      </c>
    </row>
    <row r="34" spans="2:11" ht="15" x14ac:dyDescent="0.25">
      <c r="B34" s="31" t="s">
        <v>15</v>
      </c>
      <c r="C34" s="76">
        <v>16.96</v>
      </c>
      <c r="D34" s="76">
        <v>14.97</v>
      </c>
      <c r="E34" s="76">
        <v>13.21</v>
      </c>
      <c r="F34" s="76">
        <v>12.62</v>
      </c>
      <c r="G34" s="76">
        <v>12.94</v>
      </c>
      <c r="H34" s="76">
        <v>12.97</v>
      </c>
      <c r="I34" s="32">
        <v>12.6</v>
      </c>
    </row>
    <row r="35" spans="2:11" ht="14.25" customHeight="1" x14ac:dyDescent="0.3">
      <c r="B35" s="29" t="s">
        <v>24</v>
      </c>
      <c r="C35" s="76">
        <v>23.336099999999998</v>
      </c>
      <c r="D35" s="76">
        <v>21.402000000000001</v>
      </c>
      <c r="E35" s="76">
        <v>19.313400000000001</v>
      </c>
      <c r="F35" s="76">
        <v>18.875</v>
      </c>
      <c r="G35" s="76">
        <v>19.229900000000001</v>
      </c>
      <c r="H35" s="76">
        <v>19.864699999999999</v>
      </c>
      <c r="I35" s="76">
        <v>18.7165</v>
      </c>
    </row>
    <row r="36" spans="2:11" ht="15" x14ac:dyDescent="0.25">
      <c r="B36" s="1"/>
    </row>
    <row r="37" spans="2:11" ht="15" x14ac:dyDescent="0.25">
      <c r="B37" s="1"/>
    </row>
    <row r="38" spans="2:11" x14ac:dyDescent="0.3">
      <c r="B38" s="1" t="s">
        <v>83</v>
      </c>
    </row>
    <row r="39" spans="2:11" x14ac:dyDescent="0.3">
      <c r="H39" s="7"/>
      <c r="I39" s="7"/>
    </row>
    <row r="40" spans="2:11" x14ac:dyDescent="0.3">
      <c r="B40" s="18"/>
      <c r="C40" s="19"/>
      <c r="D40" s="19" t="s">
        <v>20</v>
      </c>
      <c r="E40" s="19" t="s">
        <v>13</v>
      </c>
      <c r="F40" s="19" t="s">
        <v>14</v>
      </c>
      <c r="G40" s="19"/>
      <c r="H40" s="19" t="s">
        <v>15</v>
      </c>
      <c r="I40" s="1"/>
      <c r="J40" s="2"/>
    </row>
    <row r="41" spans="2:11" ht="25.5" customHeight="1" x14ac:dyDescent="0.3">
      <c r="B41" s="20" t="s">
        <v>16</v>
      </c>
      <c r="C41" s="21"/>
      <c r="D41" s="32">
        <v>2.4300000000000002</v>
      </c>
      <c r="E41" s="23">
        <f>6.74-2.43</f>
        <v>4.3100000000000005</v>
      </c>
      <c r="F41" s="23">
        <f>16.36-6.74</f>
        <v>9.6199999999999992</v>
      </c>
      <c r="G41" s="22"/>
      <c r="H41" s="23">
        <f>13.36</f>
        <v>13.36</v>
      </c>
      <c r="I41" s="16"/>
      <c r="J41" s="15"/>
      <c r="K41" s="15"/>
    </row>
    <row r="42" spans="2:11" ht="30" customHeight="1" x14ac:dyDescent="0.3">
      <c r="B42" s="20" t="s">
        <v>17</v>
      </c>
      <c r="C42" s="21"/>
      <c r="D42" s="32">
        <v>2.08</v>
      </c>
      <c r="E42" s="23">
        <f>5.77-2.08</f>
        <v>3.6899999999999995</v>
      </c>
      <c r="F42" s="23">
        <f>14.44-5.77</f>
        <v>8.67</v>
      </c>
      <c r="G42" s="22"/>
      <c r="H42" s="23">
        <v>12.6</v>
      </c>
      <c r="I42" s="9"/>
      <c r="J42" s="9"/>
      <c r="K42" s="9"/>
    </row>
    <row r="43" spans="2:11" ht="15" customHeight="1" x14ac:dyDescent="0.3">
      <c r="B43" s="20" t="s">
        <v>18</v>
      </c>
      <c r="C43" s="21"/>
      <c r="D43" s="32">
        <v>5.85</v>
      </c>
      <c r="E43" s="23">
        <f>12.19-5.85</f>
        <v>6.34</v>
      </c>
      <c r="F43" s="23">
        <f>22.59-12.19</f>
        <v>10.4</v>
      </c>
      <c r="G43" s="22"/>
      <c r="H43" s="23">
        <v>17.29</v>
      </c>
      <c r="I43" s="9"/>
      <c r="J43" s="9"/>
      <c r="K43" s="9"/>
    </row>
    <row r="44" spans="2:11" x14ac:dyDescent="0.3">
      <c r="B44" s="17"/>
      <c r="C44" s="8"/>
      <c r="D44" s="12"/>
      <c r="E44" s="12"/>
      <c r="F44" s="12"/>
      <c r="G44" s="12"/>
      <c r="H44" s="9"/>
      <c r="I44" s="9"/>
      <c r="J44" s="9"/>
      <c r="K44" s="9"/>
    </row>
    <row r="49" spans="2:2" x14ac:dyDescent="0.3">
      <c r="B49" s="1"/>
    </row>
    <row r="68" spans="2:2" x14ac:dyDescent="0.3">
      <c r="B68" t="s">
        <v>7</v>
      </c>
    </row>
    <row r="69" spans="2:2" x14ac:dyDescent="0.3">
      <c r="B69" t="s">
        <v>8</v>
      </c>
    </row>
  </sheetData>
  <conditionalFormatting sqref="B5:I35">
    <cfRule type="cellIs" dxfId="5" priority="7" operator="lessThan">
      <formula>3</formula>
    </cfRule>
  </conditionalFormatting>
  <conditionalFormatting sqref="B3">
    <cfRule type="cellIs" dxfId="4" priority="6" operator="lessThan">
      <formula>3</formula>
    </cfRule>
  </conditionalFormatting>
  <conditionalFormatting sqref="B4">
    <cfRule type="cellIs" dxfId="3" priority="5" operator="lessThan">
      <formula>3</formula>
    </cfRule>
  </conditionalFormatting>
  <conditionalFormatting sqref="D41">
    <cfRule type="cellIs" dxfId="2" priority="4" operator="lessThan">
      <formula>3</formula>
    </cfRule>
  </conditionalFormatting>
  <conditionalFormatting sqref="D43">
    <cfRule type="cellIs" dxfId="1" priority="2" operator="lessThan">
      <formula>3</formula>
    </cfRule>
  </conditionalFormatting>
  <conditionalFormatting sqref="D42">
    <cfRule type="cellIs" dxfId="0" priority="1" operator="lessThan">
      <formula>3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zoomScale="70" zoomScaleNormal="70" workbookViewId="0">
      <selection activeCell="N56" sqref="N56"/>
    </sheetView>
  </sheetViews>
  <sheetFormatPr baseColWidth="10" defaultRowHeight="14.4" x14ac:dyDescent="0.3"/>
  <sheetData>
    <row r="1" spans="1:23" x14ac:dyDescent="0.3">
      <c r="A1" s="3" t="s">
        <v>31</v>
      </c>
    </row>
    <row r="2" spans="1:23" ht="15.75" thickBot="1" x14ac:dyDescent="0.3"/>
    <row r="3" spans="1:23" ht="38.25" x14ac:dyDescent="0.25">
      <c r="O3" s="33" t="s">
        <v>30</v>
      </c>
      <c r="P3" s="34" t="s">
        <v>85</v>
      </c>
      <c r="Q3" s="34" t="s">
        <v>86</v>
      </c>
      <c r="R3" s="34" t="s">
        <v>87</v>
      </c>
      <c r="S3" s="34" t="s">
        <v>88</v>
      </c>
      <c r="T3" s="34" t="s">
        <v>89</v>
      </c>
      <c r="U3" s="34" t="s">
        <v>90</v>
      </c>
      <c r="V3" s="34" t="s">
        <v>91</v>
      </c>
      <c r="W3" s="34" t="s">
        <v>92</v>
      </c>
    </row>
    <row r="4" spans="1:23" ht="15.75" thickBot="1" x14ac:dyDescent="0.3">
      <c r="O4" s="36" t="s">
        <v>33</v>
      </c>
      <c r="P4" s="81">
        <v>0.25</v>
      </c>
      <c r="Q4" s="81">
        <v>0.22</v>
      </c>
      <c r="R4" s="81">
        <v>0.28999999999999998</v>
      </c>
      <c r="S4" s="81">
        <v>0.27</v>
      </c>
      <c r="T4" s="81">
        <v>0.22</v>
      </c>
      <c r="U4" s="81">
        <v>0.24</v>
      </c>
      <c r="V4" s="81">
        <v>0.25</v>
      </c>
      <c r="W4" s="81">
        <v>0.2</v>
      </c>
    </row>
    <row r="5" spans="1:23" ht="15" x14ac:dyDescent="0.25">
      <c r="O5" s="35" t="s">
        <v>34</v>
      </c>
      <c r="P5" s="82">
        <v>0.51</v>
      </c>
      <c r="Q5" s="82">
        <v>0.57000000000000006</v>
      </c>
      <c r="R5" s="82">
        <v>0.44999999999999996</v>
      </c>
      <c r="S5" s="82">
        <v>0.49</v>
      </c>
      <c r="T5" s="82">
        <v>0.45999999999999996</v>
      </c>
      <c r="U5" s="82">
        <v>0.41000000000000003</v>
      </c>
      <c r="V5" s="82">
        <v>0.44</v>
      </c>
      <c r="W5" s="82">
        <v>0.42000000000000004</v>
      </c>
    </row>
    <row r="6" spans="1:23" ht="15" x14ac:dyDescent="0.25">
      <c r="O6" s="35" t="s">
        <v>35</v>
      </c>
      <c r="P6" s="82">
        <v>0.64</v>
      </c>
      <c r="Q6" s="82">
        <v>0.67999999999999994</v>
      </c>
      <c r="R6" s="82">
        <v>0.57999999999999996</v>
      </c>
      <c r="S6" s="82">
        <v>0.59</v>
      </c>
      <c r="T6" s="82">
        <v>0.62</v>
      </c>
      <c r="U6" s="82">
        <v>0.56000000000000005</v>
      </c>
      <c r="V6" s="82">
        <v>0.56000000000000005</v>
      </c>
      <c r="W6" s="82">
        <v>0.55000000000000004</v>
      </c>
    </row>
    <row r="7" spans="1:23" ht="15" x14ac:dyDescent="0.25">
      <c r="O7" s="35" t="s">
        <v>36</v>
      </c>
      <c r="P7" s="82">
        <v>0.74</v>
      </c>
      <c r="Q7" s="82">
        <v>0.77</v>
      </c>
      <c r="R7" s="82">
        <v>0.68</v>
      </c>
      <c r="S7" s="82">
        <v>0.67</v>
      </c>
      <c r="T7" s="82">
        <v>0.7</v>
      </c>
      <c r="U7" s="82">
        <v>0.68</v>
      </c>
      <c r="V7" s="82">
        <v>0.66</v>
      </c>
      <c r="W7" s="82">
        <v>0.64</v>
      </c>
    </row>
    <row r="8" spans="1:23" ht="15" x14ac:dyDescent="0.25">
      <c r="O8" s="35" t="s">
        <v>37</v>
      </c>
      <c r="P8" s="82">
        <v>0.81</v>
      </c>
      <c r="Q8" s="82">
        <v>0.84000000000000008</v>
      </c>
      <c r="R8" s="82">
        <v>0.75</v>
      </c>
      <c r="S8" s="82">
        <v>0.74</v>
      </c>
      <c r="T8" s="82">
        <v>0.76</v>
      </c>
      <c r="U8" s="82">
        <v>0.73000000000000009</v>
      </c>
      <c r="V8" s="82">
        <v>0.75</v>
      </c>
      <c r="W8" s="82">
        <v>0.71</v>
      </c>
    </row>
    <row r="9" spans="1:23" ht="15" x14ac:dyDescent="0.25">
      <c r="O9" s="35" t="s">
        <v>38</v>
      </c>
      <c r="P9" s="82">
        <v>0.87000000000000011</v>
      </c>
      <c r="Q9" s="82">
        <v>0.89000000000000012</v>
      </c>
      <c r="R9" s="82">
        <v>0.82000000000000006</v>
      </c>
      <c r="S9" s="82">
        <v>0.8</v>
      </c>
      <c r="T9" s="82">
        <v>0.82000000000000006</v>
      </c>
      <c r="U9" s="82">
        <v>0.78</v>
      </c>
      <c r="V9" s="82">
        <v>0.8</v>
      </c>
      <c r="W9" s="82">
        <v>0.78</v>
      </c>
    </row>
    <row r="10" spans="1:23" ht="15" x14ac:dyDescent="0.25">
      <c r="O10" s="35" t="s">
        <v>39</v>
      </c>
      <c r="P10" s="82">
        <v>0.91</v>
      </c>
      <c r="Q10" s="82">
        <v>0.91999999999999993</v>
      </c>
      <c r="R10" s="82">
        <v>0.87000000000000011</v>
      </c>
      <c r="S10" s="82">
        <v>0.84000000000000008</v>
      </c>
      <c r="T10" s="82">
        <v>0.86</v>
      </c>
      <c r="U10" s="82">
        <v>0.83000000000000007</v>
      </c>
      <c r="V10" s="82">
        <v>0.84000000000000008</v>
      </c>
      <c r="W10" s="82">
        <v>0.82000000000000006</v>
      </c>
    </row>
    <row r="11" spans="1:23" ht="15" x14ac:dyDescent="0.25">
      <c r="O11" s="35" t="s">
        <v>40</v>
      </c>
      <c r="P11" s="82">
        <v>0.93</v>
      </c>
      <c r="Q11" s="82">
        <v>0.95</v>
      </c>
      <c r="R11" s="82">
        <v>0.90000000000000013</v>
      </c>
      <c r="S11" s="82">
        <v>0.89</v>
      </c>
      <c r="T11" s="82">
        <v>0.89</v>
      </c>
      <c r="U11" s="82">
        <v>0.87000000000000011</v>
      </c>
      <c r="V11" s="82">
        <v>0.88000000000000012</v>
      </c>
      <c r="W11" s="82">
        <v>0.85000000000000009</v>
      </c>
    </row>
    <row r="12" spans="1:23" ht="15" x14ac:dyDescent="0.25">
      <c r="O12" s="35" t="s">
        <v>41</v>
      </c>
      <c r="P12" s="82">
        <v>1</v>
      </c>
      <c r="Q12" s="82">
        <v>1</v>
      </c>
      <c r="R12" s="82">
        <v>0.92000000000000015</v>
      </c>
      <c r="S12" s="82">
        <v>0.92</v>
      </c>
      <c r="T12" s="82">
        <v>0.92</v>
      </c>
      <c r="U12" s="82">
        <v>0.9</v>
      </c>
      <c r="V12" s="82">
        <v>0.91</v>
      </c>
      <c r="W12" s="82">
        <v>0.88000000000000012</v>
      </c>
    </row>
    <row r="13" spans="1:23" ht="15" x14ac:dyDescent="0.25">
      <c r="O13" s="35" t="s">
        <v>42</v>
      </c>
      <c r="P13" s="82"/>
      <c r="Q13" s="83"/>
      <c r="R13" s="82">
        <v>0.94</v>
      </c>
      <c r="S13" s="82">
        <v>0.95000000000000007</v>
      </c>
      <c r="T13" s="82">
        <v>0.95</v>
      </c>
      <c r="U13" s="82">
        <v>0.93</v>
      </c>
      <c r="V13" s="82">
        <v>0.94</v>
      </c>
      <c r="W13" s="82">
        <v>0.90000000000000013</v>
      </c>
    </row>
    <row r="14" spans="1:23" x14ac:dyDescent="0.3">
      <c r="O14" s="35" t="s">
        <v>43</v>
      </c>
      <c r="P14" s="82"/>
      <c r="Q14" s="83"/>
      <c r="R14" s="82">
        <v>1</v>
      </c>
      <c r="S14" s="82">
        <v>0.97000000000000008</v>
      </c>
      <c r="T14" s="82">
        <v>0.96</v>
      </c>
      <c r="U14" s="82">
        <v>0.94000000000000006</v>
      </c>
      <c r="V14" s="82">
        <v>0.96</v>
      </c>
      <c r="W14" s="82">
        <v>0.91999999999999993</v>
      </c>
    </row>
    <row r="15" spans="1:23" x14ac:dyDescent="0.3">
      <c r="O15" s="35" t="s">
        <v>44</v>
      </c>
      <c r="P15" s="84"/>
      <c r="Q15" s="85"/>
      <c r="R15" s="85"/>
      <c r="S15" s="84">
        <v>1</v>
      </c>
      <c r="T15" s="84">
        <v>0.98</v>
      </c>
      <c r="U15" s="84">
        <v>0.95000000000000007</v>
      </c>
      <c r="V15" s="84">
        <v>0.97</v>
      </c>
      <c r="W15" s="84">
        <v>0.94</v>
      </c>
    </row>
    <row r="17" spans="15:23" x14ac:dyDescent="0.3">
      <c r="O17" s="86" t="s">
        <v>84</v>
      </c>
      <c r="P17" s="86">
        <v>1911</v>
      </c>
      <c r="Q17" s="86">
        <v>2056</v>
      </c>
      <c r="R17" s="86">
        <v>2004</v>
      </c>
      <c r="S17" s="86">
        <v>2115</v>
      </c>
      <c r="T17" s="86">
        <v>2259</v>
      </c>
      <c r="U17" s="86">
        <v>2557</v>
      </c>
      <c r="V17" s="86">
        <v>2675</v>
      </c>
      <c r="W17" s="87">
        <v>2685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showGridLines="0" topLeftCell="A41" zoomScale="70" zoomScaleNormal="70" workbookViewId="0">
      <selection activeCell="A46" sqref="A46:J94"/>
    </sheetView>
  </sheetViews>
  <sheetFormatPr baseColWidth="10" defaultRowHeight="14.4" x14ac:dyDescent="0.3"/>
  <cols>
    <col min="1" max="1" width="20.33203125" customWidth="1"/>
    <col min="2" max="2" width="17.88671875" customWidth="1"/>
    <col min="3" max="3" width="20" customWidth="1"/>
    <col min="4" max="4" width="12.5546875" customWidth="1"/>
    <col min="5" max="5" width="15.6640625" customWidth="1"/>
    <col min="6" max="6" width="17.5546875" customWidth="1"/>
    <col min="7" max="7" width="14.33203125" customWidth="1"/>
    <col min="8" max="8" width="15" customWidth="1"/>
    <col min="9" max="9" width="16.44140625" customWidth="1"/>
    <col min="10" max="10" width="19.6640625" customWidth="1"/>
  </cols>
  <sheetData>
    <row r="1" spans="1:4" ht="15" x14ac:dyDescent="0.25">
      <c r="A1" s="37"/>
    </row>
    <row r="2" spans="1:4" ht="15.75" thickBot="1" x14ac:dyDescent="0.3">
      <c r="A2" s="38" t="s">
        <v>45</v>
      </c>
    </row>
    <row r="3" spans="1:4" ht="15" x14ac:dyDescent="0.25">
      <c r="A3" s="39" t="s">
        <v>46</v>
      </c>
      <c r="B3" s="40" t="s">
        <v>47</v>
      </c>
      <c r="C3" s="40" t="s">
        <v>48</v>
      </c>
      <c r="D3" s="41" t="s">
        <v>49</v>
      </c>
    </row>
    <row r="4" spans="1:4" ht="15" x14ac:dyDescent="0.25">
      <c r="A4" s="42">
        <v>2000</v>
      </c>
      <c r="B4" s="43">
        <v>4.7699999999999999E-2</v>
      </c>
      <c r="C4" s="43">
        <v>3.7400000000000003E-2</v>
      </c>
      <c r="D4" s="44">
        <v>6.3899999999999998E-2</v>
      </c>
    </row>
    <row r="5" spans="1:4" ht="15" x14ac:dyDescent="0.25">
      <c r="A5" s="45">
        <v>2001</v>
      </c>
      <c r="B5" s="46">
        <v>4.1099999999999998E-2</v>
      </c>
      <c r="C5" s="46">
        <v>3.7900000000000003E-2</v>
      </c>
      <c r="D5" s="47">
        <v>0.06</v>
      </c>
    </row>
    <row r="6" spans="1:4" ht="15" x14ac:dyDescent="0.25">
      <c r="A6" s="45">
        <v>2002</v>
      </c>
      <c r="B6" s="46">
        <v>4.2099999999999999E-2</v>
      </c>
      <c r="C6" s="46">
        <v>4.1500000000000002E-2</v>
      </c>
      <c r="D6" s="47">
        <v>6.3299999999999995E-2</v>
      </c>
    </row>
    <row r="7" spans="1:4" ht="15" x14ac:dyDescent="0.25">
      <c r="A7" s="45">
        <v>2003</v>
      </c>
      <c r="B7" s="46">
        <v>4.4299999999999999E-2</v>
      </c>
      <c r="C7" s="46">
        <v>7.1300000000000002E-2</v>
      </c>
      <c r="D7" s="47">
        <v>8.7099999999999997E-2</v>
      </c>
    </row>
    <row r="8" spans="1:4" ht="15" x14ac:dyDescent="0.25">
      <c r="A8" s="45">
        <v>2004</v>
      </c>
      <c r="B8" s="46">
        <v>4.9000000000000002E-2</v>
      </c>
      <c r="C8" s="46">
        <v>7.1499999999999994E-2</v>
      </c>
      <c r="D8" s="47">
        <v>9.2799999999999994E-2</v>
      </c>
    </row>
    <row r="9" spans="1:4" ht="15" x14ac:dyDescent="0.25">
      <c r="A9" s="45">
        <v>2005</v>
      </c>
      <c r="B9" s="46">
        <v>5.0500000000000003E-2</v>
      </c>
      <c r="C9" s="46">
        <v>7.5899999999999995E-2</v>
      </c>
      <c r="D9" s="47">
        <v>9.4899999999999998E-2</v>
      </c>
    </row>
    <row r="10" spans="1:4" ht="15" x14ac:dyDescent="0.25">
      <c r="A10" s="45">
        <v>2006</v>
      </c>
      <c r="B10" s="46">
        <v>5.4699999999999999E-2</v>
      </c>
      <c r="C10" s="46">
        <v>7.1999999999999995E-2</v>
      </c>
      <c r="D10" s="47">
        <v>9.3799999999999994E-2</v>
      </c>
    </row>
    <row r="11" spans="1:4" ht="15" x14ac:dyDescent="0.25">
      <c r="A11" s="45">
        <v>2007</v>
      </c>
      <c r="B11" s="46">
        <v>5.45E-2</v>
      </c>
      <c r="C11" s="46">
        <v>8.9499999999999996E-2</v>
      </c>
      <c r="D11" s="47">
        <v>7.3899999999999993E-2</v>
      </c>
    </row>
    <row r="12" spans="1:4" ht="15" x14ac:dyDescent="0.25">
      <c r="A12" s="45">
        <v>2008</v>
      </c>
      <c r="B12" s="46">
        <v>5.2499999999999998E-2</v>
      </c>
      <c r="C12" s="46">
        <v>8.7900000000000006E-2</v>
      </c>
      <c r="D12" s="47">
        <v>0.104</v>
      </c>
    </row>
    <row r="13" spans="1:4" ht="15" x14ac:dyDescent="0.25">
      <c r="A13" s="45">
        <v>2009</v>
      </c>
      <c r="B13" s="46">
        <v>5.1400000000000001E-2</v>
      </c>
      <c r="C13" s="46">
        <v>5.9200000000000003E-2</v>
      </c>
      <c r="D13" s="47">
        <v>9.9900000000000003E-2</v>
      </c>
    </row>
    <row r="14" spans="1:4" ht="15" x14ac:dyDescent="0.25">
      <c r="A14" s="45">
        <v>2010</v>
      </c>
      <c r="B14" s="46">
        <v>6.08E-2</v>
      </c>
      <c r="C14" s="46">
        <v>6.7000000000000004E-2</v>
      </c>
      <c r="D14" s="47">
        <v>0.11</v>
      </c>
    </row>
    <row r="15" spans="1:4" ht="15" x14ac:dyDescent="0.25">
      <c r="A15" s="45">
        <v>2011</v>
      </c>
      <c r="B15" s="46">
        <v>6.4699999999999994E-2</v>
      </c>
      <c r="C15" s="46">
        <v>7.8100000000000003E-2</v>
      </c>
      <c r="D15" s="47">
        <v>0.128</v>
      </c>
    </row>
    <row r="16" spans="1:4" ht="15" x14ac:dyDescent="0.25">
      <c r="A16" s="45">
        <v>2012</v>
      </c>
      <c r="B16" s="46">
        <v>6.5699999999999995E-2</v>
      </c>
      <c r="C16" s="46">
        <v>6.7900000000000002E-2</v>
      </c>
      <c r="D16" s="47">
        <v>0.126</v>
      </c>
    </row>
    <row r="17" spans="1:14" ht="15" x14ac:dyDescent="0.25">
      <c r="A17" s="45">
        <v>2013</v>
      </c>
      <c r="B17" s="46">
        <v>6.88E-2</v>
      </c>
      <c r="C17" s="46">
        <v>6.8400000000000002E-2</v>
      </c>
      <c r="D17" s="47">
        <v>0.123</v>
      </c>
    </row>
    <row r="18" spans="1:14" ht="15" x14ac:dyDescent="0.25">
      <c r="A18" s="45">
        <v>2014</v>
      </c>
      <c r="B18" s="46">
        <v>7.2700000000000001E-2</v>
      </c>
      <c r="C18" s="46">
        <v>7.1199999999999999E-2</v>
      </c>
      <c r="D18" s="47">
        <v>0.122</v>
      </c>
    </row>
    <row r="19" spans="1:14" ht="15.75" thickBot="1" x14ac:dyDescent="0.3">
      <c r="A19" s="48">
        <v>2015</v>
      </c>
      <c r="B19" s="49">
        <v>6.8199999999999997E-2</v>
      </c>
      <c r="C19" s="49">
        <v>6.7199999999999996E-2</v>
      </c>
      <c r="D19" s="50">
        <v>0.12</v>
      </c>
    </row>
    <row r="22" spans="1:14" x14ac:dyDescent="0.3">
      <c r="A22" t="s">
        <v>50</v>
      </c>
    </row>
    <row r="24" spans="1:14" ht="15.75" thickBot="1" x14ac:dyDescent="0.3"/>
    <row r="25" spans="1:14" ht="15" x14ac:dyDescent="0.25">
      <c r="A25" s="51"/>
      <c r="B25" s="51" t="s">
        <v>51</v>
      </c>
      <c r="C25" s="52" t="s">
        <v>52</v>
      </c>
      <c r="D25" s="52" t="s">
        <v>53</v>
      </c>
      <c r="E25" s="52" t="s">
        <v>54</v>
      </c>
      <c r="F25" s="52" t="s">
        <v>55</v>
      </c>
      <c r="G25" s="52" t="s">
        <v>56</v>
      </c>
      <c r="H25" s="52" t="s">
        <v>57</v>
      </c>
      <c r="I25" s="52" t="s">
        <v>58</v>
      </c>
      <c r="J25" s="53" t="s">
        <v>59</v>
      </c>
    </row>
    <row r="26" spans="1:14" ht="15" x14ac:dyDescent="0.25">
      <c r="A26" s="42">
        <v>2000</v>
      </c>
      <c r="B26" s="54">
        <v>3.3E-3</v>
      </c>
      <c r="C26" s="55">
        <v>6.8999999999999999E-3</v>
      </c>
      <c r="D26" s="55">
        <v>3.7499999999999999E-2</v>
      </c>
      <c r="E26" s="55">
        <v>1.4200000000000001E-2</v>
      </c>
      <c r="F26" s="55">
        <v>1.7500000000000002E-2</v>
      </c>
      <c r="G26" s="55">
        <v>5.7000000000000002E-3</v>
      </c>
      <c r="H26" s="55">
        <v>1.72E-2</v>
      </c>
      <c r="I26" s="55">
        <v>2.9899999999999999E-2</v>
      </c>
      <c r="J26" s="56">
        <v>1.67E-2</v>
      </c>
      <c r="L26" s="57">
        <f>B26+C26+D26</f>
        <v>4.7699999999999999E-2</v>
      </c>
      <c r="M26" s="57">
        <f>F26+G26+E26</f>
        <v>3.7400000000000003E-2</v>
      </c>
      <c r="N26" s="57">
        <f>H26+I26+J26</f>
        <v>6.3799999999999996E-2</v>
      </c>
    </row>
    <row r="27" spans="1:14" ht="15" x14ac:dyDescent="0.25">
      <c r="A27" s="45">
        <v>2001</v>
      </c>
      <c r="B27" s="54">
        <v>3.3999999999999998E-3</v>
      </c>
      <c r="C27" s="55">
        <v>6.8999999999999999E-3</v>
      </c>
      <c r="D27" s="55">
        <v>3.0700000000000002E-2</v>
      </c>
      <c r="E27" s="55">
        <v>1.78E-2</v>
      </c>
      <c r="F27" s="55">
        <v>1.52E-2</v>
      </c>
      <c r="G27" s="55">
        <v>5.0000000000000001E-3</v>
      </c>
      <c r="H27" s="55">
        <v>1.8599999999999998E-2</v>
      </c>
      <c r="I27" s="55">
        <v>2.76E-2</v>
      </c>
      <c r="J27" s="56">
        <v>1.3899999999999999E-2</v>
      </c>
      <c r="L27" s="57">
        <f t="shared" ref="L27:L41" si="0">B27+C27+D27</f>
        <v>4.1000000000000002E-2</v>
      </c>
      <c r="M27" s="57">
        <f t="shared" ref="M27:M41" si="1">F27+G27+E27</f>
        <v>3.7999999999999999E-2</v>
      </c>
      <c r="N27" s="57">
        <f t="shared" ref="N27:N41" si="2">H27+I27+J27</f>
        <v>6.0100000000000001E-2</v>
      </c>
    </row>
    <row r="28" spans="1:14" ht="15" x14ac:dyDescent="0.25">
      <c r="A28" s="45">
        <v>2002</v>
      </c>
      <c r="B28" s="54">
        <v>3.3999999999999998E-3</v>
      </c>
      <c r="C28" s="55">
        <v>7.0000000000000001E-3</v>
      </c>
      <c r="D28" s="55">
        <v>3.1699999999999999E-2</v>
      </c>
      <c r="E28" s="55">
        <v>1.6799999999999999E-2</v>
      </c>
      <c r="F28" s="55">
        <v>1.9800000000000002E-2</v>
      </c>
      <c r="G28" s="55">
        <v>4.8999999999999998E-3</v>
      </c>
      <c r="H28" s="55">
        <v>1.9699999999999999E-2</v>
      </c>
      <c r="I28" s="55">
        <v>2.9100000000000001E-2</v>
      </c>
      <c r="J28" s="56">
        <v>1.4500000000000001E-2</v>
      </c>
      <c r="L28" s="57">
        <f t="shared" si="0"/>
        <v>4.2099999999999999E-2</v>
      </c>
      <c r="M28" s="57">
        <f t="shared" si="1"/>
        <v>4.1499999999999995E-2</v>
      </c>
      <c r="N28" s="57">
        <f t="shared" si="2"/>
        <v>6.3299999999999995E-2</v>
      </c>
    </row>
    <row r="29" spans="1:14" ht="15" x14ac:dyDescent="0.25">
      <c r="A29" s="45">
        <v>2003</v>
      </c>
      <c r="B29" s="54">
        <v>3.8E-3</v>
      </c>
      <c r="C29" s="55">
        <v>7.1000000000000004E-3</v>
      </c>
      <c r="D29" s="55">
        <v>3.3500000000000002E-2</v>
      </c>
      <c r="E29" s="55">
        <v>5.0500000000000003E-2</v>
      </c>
      <c r="F29" s="55">
        <v>1.6199999999999999E-2</v>
      </c>
      <c r="G29" s="55">
        <v>4.4999999999999997E-3</v>
      </c>
      <c r="H29" s="55">
        <v>4.4299999999999999E-2</v>
      </c>
      <c r="I29" s="55">
        <v>2.8799999999999999E-2</v>
      </c>
      <c r="J29" s="56">
        <v>1.4E-2</v>
      </c>
      <c r="L29" s="57">
        <f t="shared" si="0"/>
        <v>4.4400000000000002E-2</v>
      </c>
      <c r="M29" s="57">
        <f t="shared" si="1"/>
        <v>7.1199999999999999E-2</v>
      </c>
      <c r="N29" s="57">
        <f t="shared" si="2"/>
        <v>8.7099999999999997E-2</v>
      </c>
    </row>
    <row r="30" spans="1:14" ht="15" x14ac:dyDescent="0.25">
      <c r="A30" s="45">
        <v>2004</v>
      </c>
      <c r="B30" s="54">
        <v>4.1999999999999997E-3</v>
      </c>
      <c r="C30" s="55">
        <v>7.4000000000000003E-3</v>
      </c>
      <c r="D30" s="55">
        <v>3.7499999999999999E-2</v>
      </c>
      <c r="E30" s="55">
        <v>4.9399999999999999E-2</v>
      </c>
      <c r="F30" s="55">
        <v>1.6400000000000001E-2</v>
      </c>
      <c r="G30" s="55">
        <v>5.7000000000000002E-3</v>
      </c>
      <c r="H30" s="55">
        <v>4.5699999999999998E-2</v>
      </c>
      <c r="I30" s="55">
        <v>3.0099999999999998E-2</v>
      </c>
      <c r="J30" s="56">
        <v>1.7000000000000001E-2</v>
      </c>
      <c r="L30" s="57">
        <f t="shared" si="0"/>
        <v>4.9099999999999998E-2</v>
      </c>
      <c r="M30" s="57">
        <f t="shared" si="1"/>
        <v>7.1500000000000008E-2</v>
      </c>
      <c r="N30" s="57">
        <f t="shared" si="2"/>
        <v>9.2799999999999994E-2</v>
      </c>
    </row>
    <row r="31" spans="1:14" ht="15" x14ac:dyDescent="0.25">
      <c r="A31" s="45">
        <v>2005</v>
      </c>
      <c r="B31" s="54">
        <v>4.5999999999999999E-3</v>
      </c>
      <c r="C31" s="55">
        <v>7.9000000000000008E-3</v>
      </c>
      <c r="D31" s="55">
        <v>3.7999999999999999E-2</v>
      </c>
      <c r="E31" s="55">
        <v>5.21E-2</v>
      </c>
      <c r="F31" s="55">
        <v>1.84E-2</v>
      </c>
      <c r="G31" s="55">
        <v>5.4000000000000003E-3</v>
      </c>
      <c r="H31" s="55">
        <v>4.5699999999999998E-2</v>
      </c>
      <c r="I31" s="55">
        <v>3.2500000000000001E-2</v>
      </c>
      <c r="J31" s="56">
        <v>1.66E-2</v>
      </c>
      <c r="L31" s="57">
        <f t="shared" si="0"/>
        <v>5.0500000000000003E-2</v>
      </c>
      <c r="M31" s="57">
        <f t="shared" si="1"/>
        <v>7.5899999999999995E-2</v>
      </c>
      <c r="N31" s="57">
        <f t="shared" si="2"/>
        <v>9.4799999999999995E-2</v>
      </c>
    </row>
    <row r="32" spans="1:14" ht="15" x14ac:dyDescent="0.25">
      <c r="A32" s="45">
        <v>2006</v>
      </c>
      <c r="B32" s="54">
        <v>4.4999999999999997E-3</v>
      </c>
      <c r="C32" s="55">
        <v>8.0999999999999996E-3</v>
      </c>
      <c r="D32" s="55">
        <v>4.2099999999999999E-2</v>
      </c>
      <c r="E32" s="55">
        <v>4.7899999999999998E-2</v>
      </c>
      <c r="F32" s="55">
        <v>1.95E-2</v>
      </c>
      <c r="G32" s="55">
        <v>4.5999999999999999E-3</v>
      </c>
      <c r="H32" s="55">
        <v>4.2999999999999997E-2</v>
      </c>
      <c r="I32" s="55">
        <v>3.4299999999999997E-2</v>
      </c>
      <c r="J32" s="56">
        <v>1.6500000000000001E-2</v>
      </c>
      <c r="L32" s="57">
        <f t="shared" si="0"/>
        <v>5.4699999999999999E-2</v>
      </c>
      <c r="M32" s="57">
        <f t="shared" si="1"/>
        <v>7.1999999999999995E-2</v>
      </c>
      <c r="N32" s="57">
        <f t="shared" si="2"/>
        <v>9.3799999999999994E-2</v>
      </c>
    </row>
    <row r="33" spans="1:14" ht="15" x14ac:dyDescent="0.25">
      <c r="A33" s="45">
        <v>2007</v>
      </c>
      <c r="B33" s="54">
        <v>4.7000000000000002E-3</v>
      </c>
      <c r="C33" s="55">
        <v>8.6E-3</v>
      </c>
      <c r="D33" s="55">
        <v>4.1099999999999998E-2</v>
      </c>
      <c r="E33" s="55">
        <v>2.4E-2</v>
      </c>
      <c r="F33" s="55">
        <v>2.0500000000000001E-2</v>
      </c>
      <c r="G33" s="55">
        <v>4.4999999999999998E-2</v>
      </c>
      <c r="H33" s="55">
        <v>1.9699999999999999E-2</v>
      </c>
      <c r="I33" s="55">
        <v>3.8100000000000002E-2</v>
      </c>
      <c r="J33" s="56">
        <v>1.61E-2</v>
      </c>
      <c r="L33" s="57">
        <f t="shared" si="0"/>
        <v>5.4399999999999997E-2</v>
      </c>
      <c r="M33" s="57">
        <f t="shared" si="1"/>
        <v>8.9499999999999996E-2</v>
      </c>
      <c r="N33" s="57">
        <f t="shared" si="2"/>
        <v>7.3900000000000007E-2</v>
      </c>
    </row>
    <row r="34" spans="1:14" ht="15" x14ac:dyDescent="0.25">
      <c r="A34" s="45">
        <v>2008</v>
      </c>
      <c r="B34" s="54">
        <v>5.0000000000000001E-3</v>
      </c>
      <c r="C34" s="55">
        <v>9.1000000000000004E-3</v>
      </c>
      <c r="D34" s="55">
        <v>3.8399999999999997E-2</v>
      </c>
      <c r="E34" s="55">
        <v>2.5499999999999998E-2</v>
      </c>
      <c r="F34" s="55">
        <v>1.8200000000000001E-2</v>
      </c>
      <c r="G34" s="55">
        <v>4.4200000000000003E-2</v>
      </c>
      <c r="H34" s="55">
        <v>5.21E-2</v>
      </c>
      <c r="I34" s="55">
        <v>3.5299999999999998E-2</v>
      </c>
      <c r="J34" s="56">
        <v>1.61E-2</v>
      </c>
      <c r="L34" s="57">
        <f t="shared" si="0"/>
        <v>5.2499999999999998E-2</v>
      </c>
      <c r="M34" s="57">
        <f t="shared" si="1"/>
        <v>8.7900000000000006E-2</v>
      </c>
      <c r="N34" s="57">
        <f t="shared" si="2"/>
        <v>0.10350000000000001</v>
      </c>
    </row>
    <row r="35" spans="1:14" ht="15" x14ac:dyDescent="0.25">
      <c r="A35" s="45">
        <v>2009</v>
      </c>
      <c r="B35" s="54">
        <v>5.7999999999999996E-3</v>
      </c>
      <c r="C35" s="55">
        <v>9.7000000000000003E-3</v>
      </c>
      <c r="D35" s="55">
        <v>3.5900000000000001E-2</v>
      </c>
      <c r="E35" s="55">
        <v>3.6299999999999999E-2</v>
      </c>
      <c r="F35" s="55">
        <v>1.8800000000000001E-2</v>
      </c>
      <c r="G35" s="55">
        <v>4.1999999999999997E-3</v>
      </c>
      <c r="H35" s="55">
        <v>5.3400000000000003E-2</v>
      </c>
      <c r="I35" s="55">
        <v>3.3799999999999997E-2</v>
      </c>
      <c r="J35" s="56">
        <v>1.26E-2</v>
      </c>
      <c r="L35" s="57">
        <f t="shared" si="0"/>
        <v>5.1400000000000001E-2</v>
      </c>
      <c r="M35" s="57">
        <f t="shared" si="1"/>
        <v>5.9299999999999999E-2</v>
      </c>
      <c r="N35" s="57">
        <f t="shared" si="2"/>
        <v>9.98E-2</v>
      </c>
    </row>
    <row r="36" spans="1:14" ht="15" x14ac:dyDescent="0.25">
      <c r="A36" s="45">
        <v>2010</v>
      </c>
      <c r="B36" s="54">
        <v>7.7000000000000002E-3</v>
      </c>
      <c r="C36" s="55">
        <v>1.2E-2</v>
      </c>
      <c r="D36" s="55">
        <v>4.1200000000000001E-2</v>
      </c>
      <c r="E36" s="55">
        <v>3.8699999999999998E-2</v>
      </c>
      <c r="F36" s="55">
        <v>2.3400000000000001E-2</v>
      </c>
      <c r="G36" s="55">
        <v>4.8999999999999998E-3</v>
      </c>
      <c r="H36" s="55">
        <v>5.5199999999999999E-2</v>
      </c>
      <c r="I36" s="55">
        <v>3.9699999999999999E-2</v>
      </c>
      <c r="J36" s="56">
        <v>1.54E-2</v>
      </c>
      <c r="L36" s="57">
        <f t="shared" si="0"/>
        <v>6.0900000000000003E-2</v>
      </c>
      <c r="M36" s="57">
        <f t="shared" si="1"/>
        <v>6.7000000000000004E-2</v>
      </c>
      <c r="N36" s="57">
        <f t="shared" si="2"/>
        <v>0.1103</v>
      </c>
    </row>
    <row r="37" spans="1:14" ht="15" x14ac:dyDescent="0.25">
      <c r="A37" s="45">
        <v>2011</v>
      </c>
      <c r="B37" s="54">
        <v>8.5000000000000006E-3</v>
      </c>
      <c r="C37" s="55">
        <v>1.3899999999999999E-2</v>
      </c>
      <c r="D37" s="55">
        <v>4.2299999999999997E-2</v>
      </c>
      <c r="E37" s="55">
        <v>4.9000000000000002E-2</v>
      </c>
      <c r="F37" s="55">
        <v>2.3599999999999999E-2</v>
      </c>
      <c r="G37" s="55">
        <v>5.4999999999999997E-3</v>
      </c>
      <c r="H37" s="55">
        <v>6.7400000000000002E-2</v>
      </c>
      <c r="I37" s="55">
        <v>4.5499999999999999E-2</v>
      </c>
      <c r="J37" s="56">
        <v>1.54E-2</v>
      </c>
      <c r="L37" s="57">
        <f t="shared" si="0"/>
        <v>6.4699999999999994E-2</v>
      </c>
      <c r="M37" s="57">
        <f t="shared" si="1"/>
        <v>7.8100000000000003E-2</v>
      </c>
      <c r="N37" s="57">
        <f t="shared" si="2"/>
        <v>0.1283</v>
      </c>
    </row>
    <row r="38" spans="1:14" ht="15" x14ac:dyDescent="0.25">
      <c r="A38" s="45">
        <v>2012</v>
      </c>
      <c r="B38" s="54">
        <v>8.6E-3</v>
      </c>
      <c r="C38" s="55">
        <v>1.3599999999999999E-2</v>
      </c>
      <c r="D38" s="55">
        <v>4.3400000000000001E-2</v>
      </c>
      <c r="E38" s="55">
        <v>3.2000000000000001E-2</v>
      </c>
      <c r="F38" s="55">
        <v>1.6899999999999998E-2</v>
      </c>
      <c r="G38" s="55">
        <v>1.9E-2</v>
      </c>
      <c r="H38" s="55">
        <v>5.6099999999999997E-2</v>
      </c>
      <c r="I38" s="55">
        <v>3.6999999999999998E-2</v>
      </c>
      <c r="J38" s="56">
        <v>3.27E-2</v>
      </c>
      <c r="L38" s="57">
        <f t="shared" si="0"/>
        <v>6.5599999999999992E-2</v>
      </c>
      <c r="M38" s="57">
        <f t="shared" si="1"/>
        <v>6.7900000000000002E-2</v>
      </c>
      <c r="N38" s="57">
        <f t="shared" si="2"/>
        <v>0.1258</v>
      </c>
    </row>
    <row r="39" spans="1:14" ht="15" x14ac:dyDescent="0.25">
      <c r="A39" s="45">
        <v>2013</v>
      </c>
      <c r="B39" s="54">
        <v>8.9999999999999993E-3</v>
      </c>
      <c r="C39" s="55">
        <v>1.37E-2</v>
      </c>
      <c r="D39" s="55">
        <v>4.6100000000000002E-2</v>
      </c>
      <c r="E39" s="55">
        <v>2.8199999999999999E-2</v>
      </c>
      <c r="F39" s="55">
        <v>2.23E-2</v>
      </c>
      <c r="G39" s="55">
        <v>1.7899999999999999E-2</v>
      </c>
      <c r="H39" s="55">
        <v>4.9599999999999998E-2</v>
      </c>
      <c r="I39" s="55">
        <v>3.9399999999999998E-2</v>
      </c>
      <c r="J39" s="56">
        <v>3.3799999999999997E-2</v>
      </c>
      <c r="L39" s="57">
        <f t="shared" si="0"/>
        <v>6.88E-2</v>
      </c>
      <c r="M39" s="57">
        <f t="shared" si="1"/>
        <v>6.8400000000000002E-2</v>
      </c>
      <c r="N39" s="57">
        <f t="shared" si="2"/>
        <v>0.12279999999999999</v>
      </c>
    </row>
    <row r="40" spans="1:14" ht="15" x14ac:dyDescent="0.25">
      <c r="A40" s="45">
        <v>2014</v>
      </c>
      <c r="B40" s="54">
        <v>9.2999999999999992E-3</v>
      </c>
      <c r="C40" s="55">
        <v>1.38E-2</v>
      </c>
      <c r="D40" s="55">
        <v>4.9599999999999998E-2</v>
      </c>
      <c r="E40" s="55">
        <v>2.64E-2</v>
      </c>
      <c r="F40" s="55">
        <v>2.46E-2</v>
      </c>
      <c r="G40" s="55">
        <v>2.0199999999999999E-2</v>
      </c>
      <c r="H40" s="55">
        <v>1.8599999999999998E-2</v>
      </c>
      <c r="I40" s="55">
        <v>6.8099999999999994E-2</v>
      </c>
      <c r="J40" s="56">
        <v>3.5099999999999999E-2</v>
      </c>
      <c r="L40" s="57">
        <f t="shared" si="0"/>
        <v>7.2700000000000001E-2</v>
      </c>
      <c r="M40" s="57">
        <f t="shared" si="1"/>
        <v>7.1199999999999999E-2</v>
      </c>
      <c r="N40" s="57">
        <f t="shared" si="2"/>
        <v>0.12179999999999999</v>
      </c>
    </row>
    <row r="41" spans="1:14" ht="15.75" thickBot="1" x14ac:dyDescent="0.3">
      <c r="A41" s="48">
        <v>2015</v>
      </c>
      <c r="B41" s="58">
        <v>9.7999999999999997E-3</v>
      </c>
      <c r="C41" s="59">
        <v>1.4800000000000001E-2</v>
      </c>
      <c r="D41" s="59">
        <v>4.36E-2</v>
      </c>
      <c r="E41" s="59">
        <v>2.81E-2</v>
      </c>
      <c r="F41" s="59">
        <v>2.1499999999999998E-2</v>
      </c>
      <c r="G41" s="59">
        <v>1.77E-2</v>
      </c>
      <c r="H41" s="59">
        <v>1.9699999999999999E-2</v>
      </c>
      <c r="I41" s="59">
        <v>6.7500000000000004E-2</v>
      </c>
      <c r="J41" s="60">
        <v>3.32E-2</v>
      </c>
      <c r="L41" s="57">
        <f t="shared" si="0"/>
        <v>6.8199999999999997E-2</v>
      </c>
      <c r="M41" s="57">
        <f t="shared" si="1"/>
        <v>6.7299999999999999E-2</v>
      </c>
      <c r="N41" s="57">
        <f t="shared" si="2"/>
        <v>0.12040000000000001</v>
      </c>
    </row>
    <row r="43" spans="1:14" ht="18.75" customHeight="1" x14ac:dyDescent="0.3">
      <c r="A43" s="94" t="s">
        <v>60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6" spans="1:14" ht="86.4" x14ac:dyDescent="0.3">
      <c r="A46" s="61"/>
      <c r="B46" s="61" t="s">
        <v>61</v>
      </c>
      <c r="C46" s="61" t="s">
        <v>62</v>
      </c>
      <c r="D46" s="61" t="s">
        <v>63</v>
      </c>
      <c r="E46" s="61" t="s">
        <v>64</v>
      </c>
      <c r="F46" s="61" t="s">
        <v>65</v>
      </c>
      <c r="G46" s="61" t="s">
        <v>66</v>
      </c>
      <c r="H46" s="61" t="s">
        <v>67</v>
      </c>
      <c r="I46" s="61" t="s">
        <v>68</v>
      </c>
      <c r="J46" s="61" t="s">
        <v>69</v>
      </c>
    </row>
    <row r="47" spans="1:14" x14ac:dyDescent="0.3">
      <c r="A47" s="91">
        <v>2000</v>
      </c>
      <c r="B47" s="62">
        <v>3.3E-3</v>
      </c>
      <c r="C47" s="62">
        <v>6.8999999999999999E-3</v>
      </c>
      <c r="D47" s="62">
        <v>3.7499999999999999E-2</v>
      </c>
      <c r="E47" s="63"/>
      <c r="F47" s="63"/>
      <c r="G47" s="63"/>
      <c r="H47" s="63"/>
      <c r="I47" s="63"/>
      <c r="J47" s="63"/>
    </row>
    <row r="48" spans="1:14" x14ac:dyDescent="0.3">
      <c r="A48" s="92"/>
      <c r="B48" s="62"/>
      <c r="C48" s="62"/>
      <c r="D48" s="62"/>
      <c r="E48" s="62">
        <v>1.4200000000000001E-2</v>
      </c>
      <c r="F48" s="62">
        <v>1.7500000000000002E-2</v>
      </c>
      <c r="G48" s="62">
        <v>5.7000000000000002E-3</v>
      </c>
      <c r="H48" s="62"/>
      <c r="I48" s="62"/>
      <c r="J48" s="62"/>
    </row>
    <row r="49" spans="1:12" x14ac:dyDescent="0.3">
      <c r="A49" s="93"/>
      <c r="B49" s="62"/>
      <c r="C49" s="62"/>
      <c r="D49" s="62"/>
      <c r="E49" s="62"/>
      <c r="F49" s="62"/>
      <c r="G49" s="62"/>
      <c r="H49" s="62">
        <v>1.72E-2</v>
      </c>
      <c r="I49" s="62">
        <v>2.9899999999999999E-2</v>
      </c>
      <c r="J49" s="62">
        <v>1.67E-2</v>
      </c>
    </row>
    <row r="50" spans="1:12" x14ac:dyDescent="0.3">
      <c r="A50" s="91">
        <v>2001</v>
      </c>
      <c r="B50" s="62">
        <v>3.3999999999999998E-3</v>
      </c>
      <c r="C50" s="62">
        <v>6.8999999999999999E-3</v>
      </c>
      <c r="D50" s="62">
        <v>3.0700000000000002E-2</v>
      </c>
      <c r="E50" s="62"/>
      <c r="F50" s="62"/>
      <c r="G50" s="62"/>
      <c r="H50" s="62"/>
      <c r="I50" s="62"/>
      <c r="J50" s="62"/>
    </row>
    <row r="51" spans="1:12" x14ac:dyDescent="0.3">
      <c r="A51" s="92"/>
      <c r="B51" s="62"/>
      <c r="C51" s="62"/>
      <c r="D51" s="62"/>
      <c r="E51" s="62">
        <v>1.78E-2</v>
      </c>
      <c r="F51" s="62">
        <v>1.52E-2</v>
      </c>
      <c r="G51" s="62">
        <v>5.0000000000000001E-3</v>
      </c>
      <c r="H51" s="62"/>
      <c r="I51" s="62"/>
      <c r="J51" s="62"/>
    </row>
    <row r="52" spans="1:12" x14ac:dyDescent="0.3">
      <c r="A52" s="93"/>
      <c r="B52" s="62"/>
      <c r="C52" s="62"/>
      <c r="D52" s="62"/>
      <c r="E52" s="62"/>
      <c r="F52" s="62"/>
      <c r="G52" s="62"/>
      <c r="H52" s="62">
        <v>1.8599999999999998E-2</v>
      </c>
      <c r="I52" s="62">
        <v>2.76E-2</v>
      </c>
      <c r="J52" s="62">
        <v>1.3899999999999999E-2</v>
      </c>
    </row>
    <row r="53" spans="1:12" x14ac:dyDescent="0.3">
      <c r="A53" s="91">
        <v>2002</v>
      </c>
      <c r="B53" s="62">
        <v>3.3999999999999998E-3</v>
      </c>
      <c r="C53" s="62">
        <v>7.0000000000000001E-3</v>
      </c>
      <c r="D53" s="62">
        <v>3.1699999999999999E-2</v>
      </c>
      <c r="E53" s="62"/>
      <c r="F53" s="62"/>
      <c r="G53" s="62"/>
      <c r="H53" s="62"/>
      <c r="I53" s="62"/>
      <c r="J53" s="62"/>
    </row>
    <row r="54" spans="1:12" x14ac:dyDescent="0.3">
      <c r="A54" s="92"/>
      <c r="B54" s="62"/>
      <c r="C54" s="62"/>
      <c r="D54" s="62"/>
      <c r="E54" s="62">
        <v>1.6799999999999999E-2</v>
      </c>
      <c r="F54" s="62">
        <v>1.9800000000000002E-2</v>
      </c>
      <c r="G54" s="62">
        <v>4.8999999999999998E-3</v>
      </c>
      <c r="H54" s="62"/>
      <c r="I54" s="62"/>
      <c r="J54" s="62"/>
    </row>
    <row r="55" spans="1:12" x14ac:dyDescent="0.3">
      <c r="A55" s="93"/>
      <c r="B55" s="62"/>
      <c r="C55" s="62"/>
      <c r="D55" s="62"/>
      <c r="E55" s="62"/>
      <c r="F55" s="62"/>
      <c r="G55" s="62"/>
      <c r="H55" s="62">
        <v>1.9699999999999999E-2</v>
      </c>
      <c r="I55" s="62">
        <v>2.9100000000000001E-2</v>
      </c>
      <c r="J55" s="62">
        <v>1.4500000000000001E-2</v>
      </c>
    </row>
    <row r="56" spans="1:12" x14ac:dyDescent="0.3">
      <c r="A56" s="91">
        <v>2003</v>
      </c>
      <c r="B56" s="62">
        <v>3.8E-3</v>
      </c>
      <c r="C56" s="62">
        <v>7.1000000000000004E-3</v>
      </c>
      <c r="D56" s="62">
        <v>3.3500000000000002E-2</v>
      </c>
      <c r="E56" s="62"/>
      <c r="F56" s="62"/>
      <c r="G56" s="62"/>
      <c r="H56" s="62"/>
      <c r="I56" s="62"/>
      <c r="J56" s="62"/>
    </row>
    <row r="57" spans="1:12" x14ac:dyDescent="0.3">
      <c r="A57" s="92"/>
      <c r="B57" s="62"/>
      <c r="C57" s="62"/>
      <c r="D57" s="62"/>
      <c r="E57" s="62">
        <v>5.0500000000000003E-2</v>
      </c>
      <c r="F57" s="62">
        <v>1.6199999999999999E-2</v>
      </c>
      <c r="G57" s="62">
        <v>4.4999999999999997E-3</v>
      </c>
      <c r="H57" s="62"/>
      <c r="I57" s="62"/>
      <c r="J57" s="62"/>
    </row>
    <row r="58" spans="1:12" x14ac:dyDescent="0.3">
      <c r="A58" s="93"/>
      <c r="B58" s="62"/>
      <c r="C58" s="62"/>
      <c r="D58" s="62"/>
      <c r="E58" s="62"/>
      <c r="F58" s="62"/>
      <c r="G58" s="62"/>
      <c r="H58" s="62">
        <v>4.4299999999999999E-2</v>
      </c>
      <c r="I58" s="62">
        <v>2.8799999999999999E-2</v>
      </c>
      <c r="J58" s="62">
        <v>1.4E-2</v>
      </c>
    </row>
    <row r="59" spans="1:12" x14ac:dyDescent="0.3">
      <c r="A59" s="91">
        <v>2004</v>
      </c>
      <c r="B59" s="62">
        <v>4.1999999999999997E-3</v>
      </c>
      <c r="C59" s="62">
        <v>7.4000000000000003E-3</v>
      </c>
      <c r="D59" s="62">
        <v>3.7499999999999999E-2</v>
      </c>
      <c r="E59" s="62"/>
      <c r="F59" s="62"/>
      <c r="G59" s="62"/>
      <c r="H59" s="62"/>
      <c r="I59" s="62"/>
      <c r="J59" s="62"/>
    </row>
    <row r="60" spans="1:12" x14ac:dyDescent="0.3">
      <c r="A60" s="92"/>
      <c r="B60" s="62"/>
      <c r="C60" s="62"/>
      <c r="D60" s="62"/>
      <c r="E60" s="62">
        <v>4.9399999999999999E-2</v>
      </c>
      <c r="F60" s="62">
        <v>1.6400000000000001E-2</v>
      </c>
      <c r="G60" s="62">
        <v>5.7000000000000002E-3</v>
      </c>
      <c r="H60" s="62"/>
      <c r="I60" s="62"/>
      <c r="J60" s="62"/>
    </row>
    <row r="61" spans="1:12" x14ac:dyDescent="0.3">
      <c r="A61" s="93"/>
      <c r="B61" s="62"/>
      <c r="C61" s="62"/>
      <c r="D61" s="62"/>
      <c r="E61" s="62"/>
      <c r="F61" s="62"/>
      <c r="G61" s="62"/>
      <c r="H61" s="62">
        <v>4.5699999999999998E-2</v>
      </c>
      <c r="I61" s="62">
        <v>3.0099999999999998E-2</v>
      </c>
      <c r="J61" s="62">
        <v>1.7000000000000001E-2</v>
      </c>
      <c r="L61" t="s">
        <v>70</v>
      </c>
    </row>
    <row r="62" spans="1:12" x14ac:dyDescent="0.3">
      <c r="A62" s="91">
        <v>2005</v>
      </c>
      <c r="B62" s="62">
        <v>4.5999999999999999E-3</v>
      </c>
      <c r="C62" s="62">
        <v>7.9000000000000008E-3</v>
      </c>
      <c r="D62" s="62">
        <v>3.7999999999999999E-2</v>
      </c>
      <c r="E62" s="62"/>
      <c r="F62" s="62"/>
      <c r="G62" s="62"/>
      <c r="H62" s="62"/>
      <c r="I62" s="62"/>
      <c r="J62" s="62"/>
    </row>
    <row r="63" spans="1:12" x14ac:dyDescent="0.3">
      <c r="A63" s="92"/>
      <c r="B63" s="62"/>
      <c r="C63" s="62"/>
      <c r="D63" s="62"/>
      <c r="E63" s="62">
        <v>5.21E-2</v>
      </c>
      <c r="F63" s="62">
        <v>1.84E-2</v>
      </c>
      <c r="G63" s="62">
        <v>5.4000000000000003E-3</v>
      </c>
      <c r="H63" s="62"/>
      <c r="I63" s="62"/>
      <c r="J63" s="62"/>
    </row>
    <row r="64" spans="1:12" x14ac:dyDescent="0.3">
      <c r="A64" s="93"/>
      <c r="B64" s="62"/>
      <c r="C64" s="62"/>
      <c r="D64" s="62"/>
      <c r="E64" s="62"/>
      <c r="F64" s="62"/>
      <c r="G64" s="62"/>
      <c r="H64" s="62">
        <v>4.5699999999999998E-2</v>
      </c>
      <c r="I64" s="62">
        <v>3.2500000000000001E-2</v>
      </c>
      <c r="J64" s="62">
        <v>1.66E-2</v>
      </c>
    </row>
    <row r="65" spans="1:10" x14ac:dyDescent="0.3">
      <c r="A65" s="91">
        <v>2006</v>
      </c>
      <c r="B65" s="62">
        <v>4.4999999999999997E-3</v>
      </c>
      <c r="C65" s="62">
        <v>8.0999999999999996E-3</v>
      </c>
      <c r="D65" s="62">
        <v>4.2099999999999999E-2</v>
      </c>
      <c r="E65" s="62"/>
      <c r="F65" s="62"/>
      <c r="G65" s="62"/>
      <c r="H65" s="62"/>
      <c r="I65" s="62"/>
      <c r="J65" s="62"/>
    </row>
    <row r="66" spans="1:10" x14ac:dyDescent="0.3">
      <c r="A66" s="92"/>
      <c r="B66" s="62"/>
      <c r="C66" s="62"/>
      <c r="D66" s="62"/>
      <c r="E66" s="62">
        <v>4.7899999999999998E-2</v>
      </c>
      <c r="F66" s="62">
        <v>1.95E-2</v>
      </c>
      <c r="G66" s="62">
        <v>4.5999999999999999E-3</v>
      </c>
      <c r="H66" s="62"/>
      <c r="I66" s="62"/>
      <c r="J66" s="62"/>
    </row>
    <row r="67" spans="1:10" x14ac:dyDescent="0.3">
      <c r="A67" s="93"/>
      <c r="B67" s="62"/>
      <c r="C67" s="62"/>
      <c r="D67" s="62"/>
      <c r="E67" s="62"/>
      <c r="F67" s="62"/>
      <c r="G67" s="62"/>
      <c r="H67" s="62">
        <v>4.2999999999999997E-2</v>
      </c>
      <c r="I67" s="62">
        <v>3.4299999999999997E-2</v>
      </c>
      <c r="J67" s="62">
        <v>1.6500000000000001E-2</v>
      </c>
    </row>
    <row r="68" spans="1:10" x14ac:dyDescent="0.3">
      <c r="A68" s="91">
        <v>2007</v>
      </c>
      <c r="B68" s="62">
        <v>4.7000000000000002E-3</v>
      </c>
      <c r="C68" s="62">
        <v>8.6E-3</v>
      </c>
      <c r="D68" s="62">
        <v>4.1099999999999998E-2</v>
      </c>
      <c r="E68" s="62"/>
      <c r="F68" s="62"/>
      <c r="G68" s="62"/>
      <c r="H68" s="62"/>
      <c r="I68" s="62"/>
      <c r="J68" s="62"/>
    </row>
    <row r="69" spans="1:10" x14ac:dyDescent="0.3">
      <c r="A69" s="92"/>
      <c r="B69" s="62"/>
      <c r="C69" s="62"/>
      <c r="D69" s="62"/>
      <c r="E69" s="62">
        <v>2.4E-2</v>
      </c>
      <c r="F69" s="62">
        <v>2.0500000000000001E-2</v>
      </c>
      <c r="G69" s="62">
        <v>4.4999999999999998E-2</v>
      </c>
      <c r="H69" s="62"/>
      <c r="I69" s="62"/>
      <c r="J69" s="62"/>
    </row>
    <row r="70" spans="1:10" x14ac:dyDescent="0.3">
      <c r="A70" s="93"/>
      <c r="B70" s="62"/>
      <c r="C70" s="62"/>
      <c r="D70" s="62"/>
      <c r="E70" s="62"/>
      <c r="F70" s="62"/>
      <c r="G70" s="62"/>
      <c r="H70" s="62">
        <v>1.9699999999999999E-2</v>
      </c>
      <c r="I70" s="62">
        <v>3.8100000000000002E-2</v>
      </c>
      <c r="J70" s="62">
        <v>1.61E-2</v>
      </c>
    </row>
    <row r="71" spans="1:10" x14ac:dyDescent="0.3">
      <c r="A71" s="91">
        <v>2008</v>
      </c>
      <c r="B71" s="62">
        <v>5.0000000000000001E-3</v>
      </c>
      <c r="C71" s="62">
        <v>9.1000000000000004E-3</v>
      </c>
      <c r="D71" s="62">
        <v>3.8399999999999997E-2</v>
      </c>
      <c r="E71" s="62"/>
      <c r="F71" s="62"/>
      <c r="G71" s="62"/>
      <c r="H71" s="62"/>
      <c r="I71" s="62"/>
      <c r="J71" s="62"/>
    </row>
    <row r="72" spans="1:10" x14ac:dyDescent="0.3">
      <c r="A72" s="92"/>
      <c r="B72" s="62"/>
      <c r="C72" s="62"/>
      <c r="D72" s="62"/>
      <c r="E72" s="62">
        <v>2.5499999999999998E-2</v>
      </c>
      <c r="F72" s="62">
        <v>1.8200000000000001E-2</v>
      </c>
      <c r="G72" s="62">
        <v>4.4200000000000003E-2</v>
      </c>
      <c r="H72" s="62"/>
      <c r="I72" s="62"/>
      <c r="J72" s="62"/>
    </row>
    <row r="73" spans="1:10" x14ac:dyDescent="0.3">
      <c r="A73" s="93"/>
      <c r="B73" s="62"/>
      <c r="C73" s="62"/>
      <c r="D73" s="62"/>
      <c r="E73" s="62"/>
      <c r="F73" s="62"/>
      <c r="G73" s="62"/>
      <c r="H73" s="62">
        <v>5.21E-2</v>
      </c>
      <c r="I73" s="62">
        <v>3.5299999999999998E-2</v>
      </c>
      <c r="J73" s="62">
        <v>1.61E-2</v>
      </c>
    </row>
    <row r="74" spans="1:10" x14ac:dyDescent="0.3">
      <c r="A74" s="91">
        <v>2009</v>
      </c>
      <c r="B74" s="62">
        <v>5.7999999999999996E-3</v>
      </c>
      <c r="C74" s="62">
        <v>9.7000000000000003E-3</v>
      </c>
      <c r="D74" s="62">
        <v>3.5900000000000001E-2</v>
      </c>
      <c r="E74" s="62"/>
      <c r="F74" s="62"/>
      <c r="G74" s="62"/>
      <c r="H74" s="62"/>
      <c r="I74" s="62"/>
      <c r="J74" s="62"/>
    </row>
    <row r="75" spans="1:10" x14ac:dyDescent="0.3">
      <c r="A75" s="92"/>
      <c r="B75" s="62"/>
      <c r="C75" s="62"/>
      <c r="D75" s="62"/>
      <c r="E75" s="62">
        <v>3.6299999999999999E-2</v>
      </c>
      <c r="F75" s="62">
        <v>1.8800000000000001E-2</v>
      </c>
      <c r="G75" s="62">
        <v>4.1999999999999997E-3</v>
      </c>
      <c r="H75" s="62"/>
      <c r="I75" s="62"/>
      <c r="J75" s="62"/>
    </row>
    <row r="76" spans="1:10" x14ac:dyDescent="0.3">
      <c r="A76" s="93"/>
      <c r="B76" s="62"/>
      <c r="C76" s="62"/>
      <c r="D76" s="62"/>
      <c r="E76" s="62"/>
      <c r="F76" s="62"/>
      <c r="G76" s="62"/>
      <c r="H76" s="62">
        <v>5.3400000000000003E-2</v>
      </c>
      <c r="I76" s="62">
        <v>3.3799999999999997E-2</v>
      </c>
      <c r="J76" s="62">
        <v>1.26E-2</v>
      </c>
    </row>
    <row r="77" spans="1:10" x14ac:dyDescent="0.3">
      <c r="A77" s="91">
        <v>2010</v>
      </c>
      <c r="B77" s="62">
        <v>7.7000000000000002E-3</v>
      </c>
      <c r="C77" s="62">
        <v>1.2E-2</v>
      </c>
      <c r="D77" s="62">
        <v>4.1200000000000001E-2</v>
      </c>
      <c r="E77" s="62"/>
      <c r="F77" s="62"/>
      <c r="G77" s="62"/>
      <c r="H77" s="62"/>
      <c r="I77" s="62"/>
      <c r="J77" s="62"/>
    </row>
    <row r="78" spans="1:10" x14ac:dyDescent="0.3">
      <c r="A78" s="92"/>
      <c r="B78" s="62"/>
      <c r="C78" s="62"/>
      <c r="D78" s="62"/>
      <c r="E78" s="62">
        <v>3.8699999999999998E-2</v>
      </c>
      <c r="F78" s="62">
        <v>2.3400000000000001E-2</v>
      </c>
      <c r="G78" s="62">
        <v>4.8999999999999998E-3</v>
      </c>
      <c r="H78" s="62"/>
      <c r="I78" s="62"/>
      <c r="J78" s="62"/>
    </row>
    <row r="79" spans="1:10" x14ac:dyDescent="0.3">
      <c r="A79" s="93"/>
      <c r="B79" s="62"/>
      <c r="C79" s="62"/>
      <c r="D79" s="62"/>
      <c r="E79" s="62"/>
      <c r="F79" s="62"/>
      <c r="G79" s="62"/>
      <c r="H79" s="62">
        <v>5.5199999999999999E-2</v>
      </c>
      <c r="I79" s="62">
        <v>3.9699999999999999E-2</v>
      </c>
      <c r="J79" s="62">
        <v>1.54E-2</v>
      </c>
    </row>
    <row r="80" spans="1:10" x14ac:dyDescent="0.3">
      <c r="A80" s="91">
        <v>2011</v>
      </c>
      <c r="B80" s="62">
        <v>8.5000000000000006E-3</v>
      </c>
      <c r="C80" s="62">
        <v>1.3899999999999999E-2</v>
      </c>
      <c r="D80" s="62">
        <v>4.2299999999999997E-2</v>
      </c>
      <c r="E80" s="62"/>
      <c r="F80" s="62"/>
      <c r="G80" s="62"/>
      <c r="H80" s="62"/>
      <c r="I80" s="62"/>
      <c r="J80" s="62"/>
    </row>
    <row r="81" spans="1:10" x14ac:dyDescent="0.3">
      <c r="A81" s="92"/>
      <c r="B81" s="62"/>
      <c r="C81" s="62"/>
      <c r="D81" s="62"/>
      <c r="E81" s="62">
        <v>4.9000000000000002E-2</v>
      </c>
      <c r="F81" s="62">
        <v>2.3599999999999999E-2</v>
      </c>
      <c r="G81" s="62">
        <v>5.4999999999999997E-3</v>
      </c>
      <c r="H81" s="62"/>
      <c r="I81" s="62"/>
      <c r="J81" s="62"/>
    </row>
    <row r="82" spans="1:10" x14ac:dyDescent="0.3">
      <c r="A82" s="93"/>
      <c r="B82" s="62"/>
      <c r="C82" s="62"/>
      <c r="D82" s="62"/>
      <c r="E82" s="62"/>
      <c r="F82" s="62"/>
      <c r="G82" s="62"/>
      <c r="H82" s="62">
        <v>6.7400000000000002E-2</v>
      </c>
      <c r="I82" s="62">
        <v>4.5499999999999999E-2</v>
      </c>
      <c r="J82" s="62">
        <v>1.54E-2</v>
      </c>
    </row>
    <row r="83" spans="1:10" x14ac:dyDescent="0.3">
      <c r="A83" s="91">
        <v>2012</v>
      </c>
      <c r="B83" s="62">
        <v>8.6E-3</v>
      </c>
      <c r="C83" s="62">
        <v>1.3599999999999999E-2</v>
      </c>
      <c r="D83" s="62">
        <v>4.3400000000000001E-2</v>
      </c>
      <c r="E83" s="62"/>
      <c r="F83" s="62"/>
      <c r="G83" s="62"/>
      <c r="H83" s="62"/>
      <c r="I83" s="62"/>
      <c r="J83" s="62"/>
    </row>
    <row r="84" spans="1:10" x14ac:dyDescent="0.3">
      <c r="A84" s="92"/>
      <c r="B84" s="62"/>
      <c r="C84" s="62"/>
      <c r="D84" s="62"/>
      <c r="E84" s="62">
        <v>3.2000000000000001E-2</v>
      </c>
      <c r="F84" s="62">
        <v>1.6899999999999998E-2</v>
      </c>
      <c r="G84" s="62">
        <v>1.9E-2</v>
      </c>
      <c r="H84" s="62"/>
      <c r="I84" s="62"/>
      <c r="J84" s="62"/>
    </row>
    <row r="85" spans="1:10" x14ac:dyDescent="0.3">
      <c r="A85" s="93"/>
      <c r="B85" s="62"/>
      <c r="C85" s="62"/>
      <c r="D85" s="62"/>
      <c r="E85" s="62"/>
      <c r="F85" s="62"/>
      <c r="G85" s="62"/>
      <c r="H85" s="62">
        <v>5.6099999999999997E-2</v>
      </c>
      <c r="I85" s="62">
        <v>3.6999999999999998E-2</v>
      </c>
      <c r="J85" s="62">
        <v>3.27E-2</v>
      </c>
    </row>
    <row r="86" spans="1:10" x14ac:dyDescent="0.3">
      <c r="A86" s="91">
        <v>2013</v>
      </c>
      <c r="B86" s="62">
        <v>8.9999999999999993E-3</v>
      </c>
      <c r="C86" s="62">
        <v>1.37E-2</v>
      </c>
      <c r="D86" s="62">
        <v>4.6100000000000002E-2</v>
      </c>
      <c r="E86" s="62"/>
      <c r="F86" s="62"/>
      <c r="G86" s="62"/>
      <c r="H86" s="62"/>
      <c r="I86" s="62"/>
      <c r="J86" s="62"/>
    </row>
    <row r="87" spans="1:10" x14ac:dyDescent="0.3">
      <c r="A87" s="92"/>
      <c r="B87" s="62"/>
      <c r="C87" s="62"/>
      <c r="D87" s="62"/>
      <c r="E87" s="62">
        <v>2.8199999999999999E-2</v>
      </c>
      <c r="F87" s="62">
        <v>2.23E-2</v>
      </c>
      <c r="G87" s="62">
        <v>1.7899999999999999E-2</v>
      </c>
      <c r="H87" s="62"/>
      <c r="I87" s="62"/>
      <c r="J87" s="62"/>
    </row>
    <row r="88" spans="1:10" x14ac:dyDescent="0.3">
      <c r="A88" s="93"/>
      <c r="B88" s="62"/>
      <c r="C88" s="62"/>
      <c r="D88" s="62"/>
      <c r="E88" s="62"/>
      <c r="F88" s="62"/>
      <c r="G88" s="62"/>
      <c r="H88" s="62">
        <v>4.9599999999999998E-2</v>
      </c>
      <c r="I88" s="62">
        <v>3.9399999999999998E-2</v>
      </c>
      <c r="J88" s="62">
        <v>3.3799999999999997E-2</v>
      </c>
    </row>
    <row r="89" spans="1:10" x14ac:dyDescent="0.3">
      <c r="A89" s="91">
        <v>2014</v>
      </c>
      <c r="B89" s="62">
        <v>9.2999999999999992E-3</v>
      </c>
      <c r="C89" s="62">
        <v>1.38E-2</v>
      </c>
      <c r="D89" s="62">
        <v>4.9599999999999998E-2</v>
      </c>
      <c r="E89" s="62"/>
      <c r="F89" s="62"/>
      <c r="G89" s="62"/>
      <c r="H89" s="62"/>
      <c r="I89" s="62"/>
      <c r="J89" s="62"/>
    </row>
    <row r="90" spans="1:10" x14ac:dyDescent="0.3">
      <c r="A90" s="92"/>
      <c r="B90" s="62"/>
      <c r="C90" s="62"/>
      <c r="D90" s="62"/>
      <c r="E90" s="62">
        <v>2.64E-2</v>
      </c>
      <c r="F90" s="62">
        <v>2.46E-2</v>
      </c>
      <c r="G90" s="62">
        <v>2.0199999999999999E-2</v>
      </c>
      <c r="H90" s="62"/>
      <c r="I90" s="62"/>
      <c r="J90" s="62"/>
    </row>
    <row r="91" spans="1:10" x14ac:dyDescent="0.3">
      <c r="A91" s="93"/>
      <c r="B91" s="62"/>
      <c r="C91" s="62"/>
      <c r="D91" s="62"/>
      <c r="E91" s="62"/>
      <c r="F91" s="62"/>
      <c r="G91" s="62"/>
      <c r="H91" s="62">
        <v>1.8599999999999998E-2</v>
      </c>
      <c r="I91" s="62">
        <v>6.8099999999999994E-2</v>
      </c>
      <c r="J91" s="62">
        <v>3.5099999999999999E-2</v>
      </c>
    </row>
    <row r="92" spans="1:10" x14ac:dyDescent="0.3">
      <c r="A92" s="91">
        <v>2015</v>
      </c>
      <c r="B92" s="62">
        <v>9.7999999999999997E-3</v>
      </c>
      <c r="C92" s="62">
        <v>1.4800000000000001E-2</v>
      </c>
      <c r="D92" s="62">
        <v>4.36E-2</v>
      </c>
      <c r="E92" s="62"/>
      <c r="F92" s="62"/>
      <c r="G92" s="62"/>
      <c r="H92" s="62"/>
      <c r="I92" s="62"/>
      <c r="J92" s="62"/>
    </row>
    <row r="93" spans="1:10" x14ac:dyDescent="0.3">
      <c r="A93" s="92"/>
      <c r="B93" s="64"/>
      <c r="C93" s="64"/>
      <c r="D93" s="64"/>
      <c r="E93" s="62">
        <v>2.81E-2</v>
      </c>
      <c r="F93" s="62">
        <v>2.1499999999999998E-2</v>
      </c>
      <c r="G93" s="62">
        <v>1.77E-2</v>
      </c>
      <c r="H93" s="64"/>
      <c r="I93" s="64"/>
      <c r="J93" s="64"/>
    </row>
    <row r="94" spans="1:10" x14ac:dyDescent="0.3">
      <c r="A94" s="93"/>
      <c r="B94" s="64"/>
      <c r="C94" s="64"/>
      <c r="D94" s="64"/>
      <c r="E94" s="64"/>
      <c r="F94" s="64"/>
      <c r="G94" s="64"/>
      <c r="H94" s="62">
        <v>1.9699999999999999E-2</v>
      </c>
      <c r="I94" s="62">
        <v>6.7500000000000004E-2</v>
      </c>
      <c r="J94" s="62">
        <v>3.32E-2</v>
      </c>
    </row>
  </sheetData>
  <mergeCells count="17">
    <mergeCell ref="A77:A79"/>
    <mergeCell ref="A43:M43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80:A82"/>
    <mergeCell ref="A83:A85"/>
    <mergeCell ref="A86:A88"/>
    <mergeCell ref="A89:A91"/>
    <mergeCell ref="A92:A94"/>
  </mergeCells>
  <pageMargins left="0.78740157499999996" right="0.78740157499999996" top="0.984251969" bottom="0.984251969" header="0.4921259845" footer="0.4921259845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C4:G33"/>
  <sheetViews>
    <sheetView topLeftCell="A7" workbookViewId="0">
      <selection activeCell="I11" sqref="I11"/>
    </sheetView>
  </sheetViews>
  <sheetFormatPr baseColWidth="10" defaultRowHeight="14.4" x14ac:dyDescent="0.3"/>
  <sheetData>
    <row r="4" spans="3:7" ht="15" x14ac:dyDescent="0.25">
      <c r="C4" s="3" t="s">
        <v>5</v>
      </c>
    </row>
    <row r="5" spans="3:7" ht="15" x14ac:dyDescent="0.25">
      <c r="D5" t="s">
        <v>0</v>
      </c>
      <c r="E5" t="s">
        <v>1</v>
      </c>
      <c r="F5" t="s">
        <v>2</v>
      </c>
      <c r="G5" t="s">
        <v>3</v>
      </c>
    </row>
    <row r="6" spans="3:7" ht="15" x14ac:dyDescent="0.25">
      <c r="C6">
        <v>2013</v>
      </c>
      <c r="D6">
        <v>3.9</v>
      </c>
      <c r="E6">
        <v>2.9</v>
      </c>
      <c r="F6">
        <v>5.9</v>
      </c>
      <c r="G6">
        <v>10.3</v>
      </c>
    </row>
    <row r="7" spans="3:7" ht="15" x14ac:dyDescent="0.25">
      <c r="C7">
        <v>2014</v>
      </c>
      <c r="D7">
        <v>4.3</v>
      </c>
      <c r="E7">
        <v>3.2</v>
      </c>
      <c r="F7">
        <v>6.6</v>
      </c>
      <c r="G7">
        <v>9.3000000000000007</v>
      </c>
    </row>
    <row r="8" spans="3:7" ht="15" x14ac:dyDescent="0.25">
      <c r="C8">
        <v>2015</v>
      </c>
      <c r="D8">
        <v>4</v>
      </c>
      <c r="E8">
        <v>3.8</v>
      </c>
      <c r="F8">
        <v>6.4</v>
      </c>
      <c r="G8">
        <v>7.7</v>
      </c>
    </row>
    <row r="9" spans="3:7" ht="15" x14ac:dyDescent="0.25">
      <c r="C9">
        <v>2016</v>
      </c>
      <c r="D9">
        <v>4.5999999999999996</v>
      </c>
      <c r="E9">
        <v>3.7</v>
      </c>
      <c r="F9">
        <v>5.3</v>
      </c>
      <c r="G9">
        <v>6.2</v>
      </c>
    </row>
    <row r="10" spans="3:7" x14ac:dyDescent="0.3">
      <c r="C10" s="4" t="s">
        <v>6</v>
      </c>
    </row>
    <row r="27" spans="3:7" x14ac:dyDescent="0.3">
      <c r="C27" s="3" t="s">
        <v>4</v>
      </c>
    </row>
    <row r="28" spans="3:7" x14ac:dyDescent="0.3">
      <c r="D28" t="s">
        <v>0</v>
      </c>
      <c r="E28" t="s">
        <v>1</v>
      </c>
      <c r="F28" t="s">
        <v>2</v>
      </c>
      <c r="G28" t="s">
        <v>3</v>
      </c>
    </row>
    <row r="29" spans="3:7" x14ac:dyDescent="0.3">
      <c r="C29">
        <v>2013</v>
      </c>
      <c r="D29">
        <v>1.3</v>
      </c>
      <c r="E29">
        <v>1.3</v>
      </c>
      <c r="F29">
        <v>0.3</v>
      </c>
      <c r="G29">
        <v>0.3</v>
      </c>
    </row>
    <row r="30" spans="3:7" x14ac:dyDescent="0.3">
      <c r="C30">
        <v>2014</v>
      </c>
      <c r="D30">
        <v>1.3</v>
      </c>
      <c r="E30">
        <v>1.2</v>
      </c>
      <c r="F30">
        <v>0.3</v>
      </c>
      <c r="G30">
        <v>0.2</v>
      </c>
    </row>
    <row r="31" spans="3:7" x14ac:dyDescent="0.3">
      <c r="C31">
        <v>2015</v>
      </c>
      <c r="D31">
        <v>1.2</v>
      </c>
      <c r="E31">
        <v>1.2</v>
      </c>
      <c r="F31">
        <v>0.3</v>
      </c>
      <c r="G31">
        <v>0.2</v>
      </c>
    </row>
    <row r="32" spans="3:7" x14ac:dyDescent="0.3">
      <c r="C32">
        <v>2016</v>
      </c>
      <c r="D32">
        <v>1.1000000000000001</v>
      </c>
      <c r="E32">
        <v>1.2</v>
      </c>
      <c r="F32">
        <v>0.3</v>
      </c>
      <c r="G32">
        <v>0.1</v>
      </c>
    </row>
    <row r="33" spans="3:3" x14ac:dyDescent="0.3">
      <c r="C33" s="4" t="s">
        <v>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7" workbookViewId="0">
      <selection activeCell="I33" sqref="I33"/>
    </sheetView>
  </sheetViews>
  <sheetFormatPr baseColWidth="10" defaultRowHeight="14.4" x14ac:dyDescent="0.3"/>
  <sheetData>
    <row r="1" spans="1:12" ht="100.8" x14ac:dyDescent="0.3">
      <c r="A1" s="61"/>
      <c r="B1" s="61" t="s">
        <v>61</v>
      </c>
      <c r="C1" s="61" t="s">
        <v>63</v>
      </c>
      <c r="D1" s="61" t="s">
        <v>64</v>
      </c>
      <c r="E1" s="61" t="s">
        <v>66</v>
      </c>
      <c r="F1" s="61" t="s">
        <v>67</v>
      </c>
      <c r="G1" s="61" t="s">
        <v>69</v>
      </c>
      <c r="J1" s="61" t="s">
        <v>101</v>
      </c>
      <c r="K1" s="61" t="s">
        <v>100</v>
      </c>
      <c r="L1" s="61" t="s">
        <v>99</v>
      </c>
    </row>
    <row r="2" spans="1:12" x14ac:dyDescent="0.3">
      <c r="A2" s="91">
        <v>2000</v>
      </c>
      <c r="B2" s="62">
        <v>3.3E-3</v>
      </c>
      <c r="C2" s="62">
        <v>3.7499999999999999E-2</v>
      </c>
      <c r="D2" s="63"/>
      <c r="E2" s="63"/>
      <c r="F2" s="63"/>
      <c r="G2" s="63"/>
      <c r="I2">
        <v>2000</v>
      </c>
      <c r="J2" s="88">
        <f>B2+C2</f>
        <v>4.0799999999999996E-2</v>
      </c>
      <c r="K2" s="88">
        <f>D3+E3</f>
        <v>1.9900000000000001E-2</v>
      </c>
      <c r="L2" s="88">
        <f>F4+G4</f>
        <v>3.39E-2</v>
      </c>
    </row>
    <row r="3" spans="1:12" x14ac:dyDescent="0.3">
      <c r="A3" s="92"/>
      <c r="B3" s="62"/>
      <c r="C3" s="62"/>
      <c r="D3" s="62">
        <v>1.4200000000000001E-2</v>
      </c>
      <c r="E3" s="62">
        <v>5.7000000000000002E-3</v>
      </c>
      <c r="F3" s="62"/>
      <c r="G3" s="62"/>
      <c r="I3">
        <v>2001</v>
      </c>
      <c r="J3" s="88">
        <f>B5+C5</f>
        <v>3.4099999999999998E-2</v>
      </c>
      <c r="K3" s="88">
        <f>D3+E3</f>
        <v>1.9900000000000001E-2</v>
      </c>
      <c r="L3" s="88">
        <f>F7+G7</f>
        <v>3.2500000000000001E-2</v>
      </c>
    </row>
    <row r="4" spans="1:12" x14ac:dyDescent="0.3">
      <c r="A4" s="93"/>
      <c r="B4" s="62"/>
      <c r="C4" s="62"/>
      <c r="D4" s="62"/>
      <c r="E4" s="62"/>
      <c r="F4" s="62">
        <v>1.72E-2</v>
      </c>
      <c r="G4" s="62">
        <v>1.67E-2</v>
      </c>
      <c r="I4">
        <v>2002</v>
      </c>
      <c r="J4" s="88">
        <f>B8+C8</f>
        <v>3.5099999999999999E-2</v>
      </c>
      <c r="K4" s="88">
        <f>D9+E9</f>
        <v>2.1699999999999997E-2</v>
      </c>
      <c r="L4" s="88">
        <f>F10+G10</f>
        <v>3.4200000000000001E-2</v>
      </c>
    </row>
    <row r="5" spans="1:12" x14ac:dyDescent="0.3">
      <c r="A5" s="91">
        <v>2001</v>
      </c>
      <c r="B5" s="62">
        <v>3.3999999999999998E-3</v>
      </c>
      <c r="C5" s="62">
        <v>3.0700000000000002E-2</v>
      </c>
      <c r="D5" s="62"/>
      <c r="E5" s="62"/>
      <c r="F5" s="62"/>
      <c r="G5" s="62"/>
      <c r="I5">
        <v>2003</v>
      </c>
      <c r="J5" s="88">
        <f>B11+C11</f>
        <v>3.73E-2</v>
      </c>
      <c r="K5" s="88">
        <f>D12+E12</f>
        <v>5.5E-2</v>
      </c>
      <c r="L5" s="88">
        <f>F13+G13</f>
        <v>5.8299999999999998E-2</v>
      </c>
    </row>
    <row r="6" spans="1:12" x14ac:dyDescent="0.3">
      <c r="A6" s="92"/>
      <c r="B6" s="62"/>
      <c r="C6" s="62"/>
      <c r="D6" s="62">
        <v>1.78E-2</v>
      </c>
      <c r="E6" s="62">
        <v>5.0000000000000001E-3</v>
      </c>
      <c r="F6" s="62"/>
      <c r="G6" s="62"/>
      <c r="I6">
        <v>2004</v>
      </c>
      <c r="J6" s="88">
        <f>B14+C14</f>
        <v>4.1700000000000001E-2</v>
      </c>
      <c r="K6" s="88">
        <f>D15+E15</f>
        <v>5.5099999999999996E-2</v>
      </c>
      <c r="L6" s="88">
        <f>F16+G16</f>
        <v>6.2700000000000006E-2</v>
      </c>
    </row>
    <row r="7" spans="1:12" x14ac:dyDescent="0.3">
      <c r="A7" s="93"/>
      <c r="B7" s="62"/>
      <c r="C7" s="62"/>
      <c r="D7" s="62"/>
      <c r="E7" s="62"/>
      <c r="F7" s="62">
        <v>1.8599999999999998E-2</v>
      </c>
      <c r="G7" s="62">
        <v>1.3899999999999999E-2</v>
      </c>
      <c r="I7">
        <v>2005</v>
      </c>
      <c r="J7" s="88">
        <f>B17+C17</f>
        <v>4.2599999999999999E-2</v>
      </c>
      <c r="K7" s="88">
        <f>D18+E18</f>
        <v>5.7500000000000002E-2</v>
      </c>
      <c r="L7" s="88">
        <f>F19+G19</f>
        <v>6.2299999999999994E-2</v>
      </c>
    </row>
    <row r="8" spans="1:12" x14ac:dyDescent="0.3">
      <c r="A8" s="91">
        <v>2002</v>
      </c>
      <c r="B8" s="62">
        <v>3.3999999999999998E-3</v>
      </c>
      <c r="C8" s="62">
        <v>3.1699999999999999E-2</v>
      </c>
      <c r="D8" s="62"/>
      <c r="E8" s="62"/>
      <c r="F8" s="62"/>
      <c r="G8" s="62"/>
      <c r="I8">
        <v>2006</v>
      </c>
      <c r="J8" s="88">
        <f>B20+C20</f>
        <v>4.6599999999999996E-2</v>
      </c>
      <c r="K8" s="88">
        <f>D21+E21</f>
        <v>5.2499999999999998E-2</v>
      </c>
      <c r="L8" s="88">
        <f>F22+G22</f>
        <v>5.9499999999999997E-2</v>
      </c>
    </row>
    <row r="9" spans="1:12" x14ac:dyDescent="0.3">
      <c r="A9" s="92"/>
      <c r="B9" s="62"/>
      <c r="C9" s="62"/>
      <c r="D9" s="62">
        <v>1.6799999999999999E-2</v>
      </c>
      <c r="E9" s="62">
        <v>4.8999999999999998E-3</v>
      </c>
      <c r="F9" s="62"/>
      <c r="G9" s="62"/>
      <c r="I9">
        <v>2007</v>
      </c>
      <c r="J9" s="88">
        <f>B23+C23</f>
        <v>4.58E-2</v>
      </c>
      <c r="K9" s="88">
        <f>D24+E24</f>
        <v>6.9000000000000006E-2</v>
      </c>
      <c r="L9" s="88">
        <f>F25+G25</f>
        <v>3.5799999999999998E-2</v>
      </c>
    </row>
    <row r="10" spans="1:12" x14ac:dyDescent="0.3">
      <c r="A10" s="93"/>
      <c r="B10" s="62"/>
      <c r="C10" s="62"/>
      <c r="D10" s="62"/>
      <c r="E10" s="62"/>
      <c r="F10" s="62">
        <v>1.9699999999999999E-2</v>
      </c>
      <c r="G10" s="62">
        <v>1.4500000000000001E-2</v>
      </c>
      <c r="I10">
        <v>2008</v>
      </c>
      <c r="J10" s="88">
        <f>B26+C26</f>
        <v>4.3399999999999994E-2</v>
      </c>
      <c r="K10" s="88">
        <f>D27+E27</f>
        <v>6.9699999999999998E-2</v>
      </c>
      <c r="L10" s="88">
        <f>F28+G28</f>
        <v>6.8199999999999997E-2</v>
      </c>
    </row>
    <row r="11" spans="1:12" x14ac:dyDescent="0.3">
      <c r="A11" s="91">
        <v>2003</v>
      </c>
      <c r="B11" s="62">
        <v>3.8E-3</v>
      </c>
      <c r="C11" s="62">
        <v>3.3500000000000002E-2</v>
      </c>
      <c r="D11" s="62"/>
      <c r="E11" s="62"/>
      <c r="F11" s="62"/>
      <c r="G11" s="62"/>
      <c r="I11">
        <v>2009</v>
      </c>
      <c r="J11" s="88">
        <f>B29+C29</f>
        <v>4.1700000000000001E-2</v>
      </c>
      <c r="K11" s="88">
        <f>D30+E30</f>
        <v>4.0500000000000001E-2</v>
      </c>
      <c r="L11" s="88">
        <f>F31+G31</f>
        <v>6.6000000000000003E-2</v>
      </c>
    </row>
    <row r="12" spans="1:12" x14ac:dyDescent="0.3">
      <c r="A12" s="92"/>
      <c r="B12" s="62"/>
      <c r="C12" s="62"/>
      <c r="D12" s="62">
        <v>5.0500000000000003E-2</v>
      </c>
      <c r="E12" s="62">
        <v>4.4999999999999997E-3</v>
      </c>
      <c r="F12" s="62"/>
      <c r="G12" s="62"/>
      <c r="I12">
        <v>2010</v>
      </c>
      <c r="J12" s="88">
        <f>B32+C32</f>
        <v>4.8899999999999999E-2</v>
      </c>
      <c r="K12" s="88">
        <f>D33+E33</f>
        <v>4.36E-2</v>
      </c>
      <c r="L12" s="88">
        <f>F34+G34</f>
        <v>7.0599999999999996E-2</v>
      </c>
    </row>
    <row r="13" spans="1:12" x14ac:dyDescent="0.3">
      <c r="A13" s="93"/>
      <c r="B13" s="62"/>
      <c r="C13" s="62"/>
      <c r="D13" s="62"/>
      <c r="E13" s="62"/>
      <c r="F13" s="62">
        <v>4.4299999999999999E-2</v>
      </c>
      <c r="G13" s="62">
        <v>1.4E-2</v>
      </c>
      <c r="I13">
        <v>2011</v>
      </c>
      <c r="J13" s="88">
        <f>B35+C35</f>
        <v>5.0799999999999998E-2</v>
      </c>
      <c r="K13" s="88">
        <f>D36+E36</f>
        <v>5.45E-2</v>
      </c>
      <c r="L13" s="88">
        <f>F37+G37</f>
        <v>8.2799999999999999E-2</v>
      </c>
    </row>
    <row r="14" spans="1:12" x14ac:dyDescent="0.3">
      <c r="A14" s="91">
        <v>2004</v>
      </c>
      <c r="B14" s="62">
        <v>4.1999999999999997E-3</v>
      </c>
      <c r="C14" s="62">
        <v>3.7499999999999999E-2</v>
      </c>
      <c r="D14" s="62"/>
      <c r="E14" s="62"/>
      <c r="F14" s="62"/>
      <c r="G14" s="62"/>
      <c r="I14">
        <v>2012</v>
      </c>
      <c r="J14" s="88">
        <f>B38+C38</f>
        <v>5.2000000000000005E-2</v>
      </c>
      <c r="K14" s="88">
        <f>D39+E39</f>
        <v>5.1000000000000004E-2</v>
      </c>
      <c r="L14" s="88">
        <f>F40+G40</f>
        <v>8.879999999999999E-2</v>
      </c>
    </row>
    <row r="15" spans="1:12" x14ac:dyDescent="0.3">
      <c r="A15" s="92"/>
      <c r="B15" s="62"/>
      <c r="C15" s="62"/>
      <c r="D15" s="62">
        <v>4.9399999999999999E-2</v>
      </c>
      <c r="E15" s="62">
        <v>5.7000000000000002E-3</v>
      </c>
      <c r="F15" s="62"/>
      <c r="G15" s="62"/>
      <c r="I15">
        <v>2013</v>
      </c>
      <c r="J15" s="88">
        <f>B41+C41</f>
        <v>5.5100000000000003E-2</v>
      </c>
      <c r="K15" s="88">
        <f>D42+E42</f>
        <v>4.6100000000000002E-2</v>
      </c>
      <c r="L15" s="88">
        <f>F43+G43</f>
        <v>8.3400000000000002E-2</v>
      </c>
    </row>
    <row r="16" spans="1:12" x14ac:dyDescent="0.3">
      <c r="A16" s="93"/>
      <c r="B16" s="62"/>
      <c r="C16" s="62"/>
      <c r="D16" s="62"/>
      <c r="E16" s="62"/>
      <c r="F16" s="62">
        <v>4.5699999999999998E-2</v>
      </c>
      <c r="G16" s="62">
        <v>1.7000000000000001E-2</v>
      </c>
      <c r="I16">
        <v>2014</v>
      </c>
      <c r="J16" s="88">
        <f>B44+C44</f>
        <v>5.8899999999999994E-2</v>
      </c>
      <c r="K16" s="88">
        <f>D45+E45</f>
        <v>4.6600000000000003E-2</v>
      </c>
      <c r="L16" s="88">
        <f>F46+G46</f>
        <v>5.3699999999999998E-2</v>
      </c>
    </row>
    <row r="17" spans="1:12" x14ac:dyDescent="0.3">
      <c r="A17" s="91">
        <v>2005</v>
      </c>
      <c r="B17" s="62">
        <v>4.5999999999999999E-3</v>
      </c>
      <c r="C17" s="62">
        <v>3.7999999999999999E-2</v>
      </c>
      <c r="D17" s="62"/>
      <c r="E17" s="62"/>
      <c r="F17" s="62"/>
      <c r="G17" s="62"/>
      <c r="I17">
        <v>2015</v>
      </c>
      <c r="J17" s="88">
        <f>B47+C47</f>
        <v>5.3400000000000003E-2</v>
      </c>
      <c r="K17" s="88">
        <f>D48+E48</f>
        <v>4.58E-2</v>
      </c>
      <c r="L17" s="88">
        <f>F49+G49</f>
        <v>5.2900000000000003E-2</v>
      </c>
    </row>
    <row r="18" spans="1:12" x14ac:dyDescent="0.3">
      <c r="A18" s="92"/>
      <c r="B18" s="62"/>
      <c r="C18" s="62"/>
      <c r="D18" s="62">
        <v>5.21E-2</v>
      </c>
      <c r="E18" s="62">
        <v>5.4000000000000003E-3</v>
      </c>
      <c r="F18" s="62"/>
      <c r="G18" s="62"/>
    </row>
    <row r="19" spans="1:12" x14ac:dyDescent="0.3">
      <c r="A19" s="93"/>
      <c r="B19" s="62"/>
      <c r="C19" s="62"/>
      <c r="D19" s="62"/>
      <c r="E19" s="62"/>
      <c r="F19" s="62">
        <v>4.5699999999999998E-2</v>
      </c>
      <c r="G19" s="62">
        <v>1.66E-2</v>
      </c>
    </row>
    <row r="20" spans="1:12" x14ac:dyDescent="0.3">
      <c r="A20" s="91">
        <v>2006</v>
      </c>
      <c r="B20" s="62">
        <v>4.4999999999999997E-3</v>
      </c>
      <c r="C20" s="62">
        <v>4.2099999999999999E-2</v>
      </c>
      <c r="D20" s="62"/>
      <c r="E20" s="62"/>
      <c r="F20" s="62"/>
      <c r="G20" s="62"/>
    </row>
    <row r="21" spans="1:12" x14ac:dyDescent="0.3">
      <c r="A21" s="92"/>
      <c r="B21" s="62"/>
      <c r="C21" s="62"/>
      <c r="D21" s="62">
        <v>4.7899999999999998E-2</v>
      </c>
      <c r="E21" s="62">
        <v>4.5999999999999999E-3</v>
      </c>
      <c r="F21" s="62"/>
      <c r="G21" s="62"/>
    </row>
    <row r="22" spans="1:12" x14ac:dyDescent="0.3">
      <c r="A22" s="93"/>
      <c r="B22" s="62"/>
      <c r="C22" s="62"/>
      <c r="D22" s="62"/>
      <c r="E22" s="62"/>
      <c r="F22" s="62">
        <v>4.2999999999999997E-2</v>
      </c>
      <c r="G22" s="62">
        <v>1.6500000000000001E-2</v>
      </c>
    </row>
    <row r="23" spans="1:12" x14ac:dyDescent="0.3">
      <c r="A23" s="91">
        <v>2007</v>
      </c>
      <c r="B23" s="62">
        <v>4.7000000000000002E-3</v>
      </c>
      <c r="C23" s="62">
        <v>4.1099999999999998E-2</v>
      </c>
      <c r="D23" s="62"/>
      <c r="E23" s="62"/>
      <c r="F23" s="62"/>
      <c r="G23" s="62"/>
    </row>
    <row r="24" spans="1:12" x14ac:dyDescent="0.3">
      <c r="A24" s="92"/>
      <c r="B24" s="62"/>
      <c r="C24" s="62"/>
      <c r="D24" s="62">
        <v>2.4E-2</v>
      </c>
      <c r="E24" s="62">
        <v>4.4999999999999998E-2</v>
      </c>
      <c r="F24" s="62"/>
      <c r="G24" s="62"/>
    </row>
    <row r="25" spans="1:12" x14ac:dyDescent="0.3">
      <c r="A25" s="93"/>
      <c r="B25" s="62"/>
      <c r="C25" s="62"/>
      <c r="D25" s="62"/>
      <c r="E25" s="62"/>
      <c r="F25" s="62">
        <v>1.9699999999999999E-2</v>
      </c>
      <c r="G25" s="62">
        <v>1.61E-2</v>
      </c>
    </row>
    <row r="26" spans="1:12" x14ac:dyDescent="0.3">
      <c r="A26" s="91">
        <v>2008</v>
      </c>
      <c r="B26" s="62">
        <v>5.0000000000000001E-3</v>
      </c>
      <c r="C26" s="62">
        <v>3.8399999999999997E-2</v>
      </c>
      <c r="D26" s="62"/>
      <c r="E26" s="62"/>
      <c r="F26" s="62"/>
      <c r="G26" s="62"/>
    </row>
    <row r="27" spans="1:12" x14ac:dyDescent="0.3">
      <c r="A27" s="92"/>
      <c r="B27" s="62"/>
      <c r="C27" s="62"/>
      <c r="D27" s="62">
        <v>2.5499999999999998E-2</v>
      </c>
      <c r="E27" s="62">
        <v>4.4200000000000003E-2</v>
      </c>
      <c r="F27" s="62"/>
      <c r="G27" s="62"/>
    </row>
    <row r="28" spans="1:12" x14ac:dyDescent="0.3">
      <c r="A28" s="93"/>
      <c r="B28" s="62"/>
      <c r="C28" s="62"/>
      <c r="D28" s="62"/>
      <c r="E28" s="62"/>
      <c r="F28" s="62">
        <v>5.21E-2</v>
      </c>
      <c r="G28" s="62">
        <v>1.61E-2</v>
      </c>
    </row>
    <row r="29" spans="1:12" x14ac:dyDescent="0.3">
      <c r="A29" s="91">
        <v>2009</v>
      </c>
      <c r="B29" s="62">
        <v>5.7999999999999996E-3</v>
      </c>
      <c r="C29" s="62">
        <v>3.5900000000000001E-2</v>
      </c>
      <c r="D29" s="62"/>
      <c r="E29" s="62"/>
      <c r="F29" s="62"/>
      <c r="G29" s="62"/>
    </row>
    <row r="30" spans="1:12" x14ac:dyDescent="0.3">
      <c r="A30" s="92"/>
      <c r="B30" s="62"/>
      <c r="C30" s="62"/>
      <c r="D30" s="62">
        <v>3.6299999999999999E-2</v>
      </c>
      <c r="E30" s="62">
        <v>4.1999999999999997E-3</v>
      </c>
      <c r="F30" s="62"/>
      <c r="G30" s="62"/>
    </row>
    <row r="31" spans="1:12" x14ac:dyDescent="0.3">
      <c r="A31" s="93"/>
      <c r="B31" s="62"/>
      <c r="C31" s="62"/>
      <c r="D31" s="62"/>
      <c r="E31" s="62"/>
      <c r="F31" s="62">
        <v>5.3400000000000003E-2</v>
      </c>
      <c r="G31" s="62">
        <v>1.26E-2</v>
      </c>
    </row>
    <row r="32" spans="1:12" x14ac:dyDescent="0.3">
      <c r="A32" s="91">
        <v>2010</v>
      </c>
      <c r="B32" s="62">
        <v>7.7000000000000002E-3</v>
      </c>
      <c r="C32" s="62">
        <v>4.1200000000000001E-2</v>
      </c>
      <c r="D32" s="62"/>
      <c r="E32" s="62"/>
      <c r="F32" s="62"/>
      <c r="G32" s="62"/>
    </row>
    <row r="33" spans="1:7" x14ac:dyDescent="0.3">
      <c r="A33" s="92"/>
      <c r="B33" s="62"/>
      <c r="C33" s="62"/>
      <c r="D33" s="62">
        <v>3.8699999999999998E-2</v>
      </c>
      <c r="E33" s="62">
        <v>4.8999999999999998E-3</v>
      </c>
      <c r="F33" s="62"/>
      <c r="G33" s="62"/>
    </row>
    <row r="34" spans="1:7" x14ac:dyDescent="0.3">
      <c r="A34" s="93"/>
      <c r="B34" s="62"/>
      <c r="C34" s="62"/>
      <c r="D34" s="62"/>
      <c r="E34" s="62"/>
      <c r="F34" s="62">
        <v>5.5199999999999999E-2</v>
      </c>
      <c r="G34" s="62">
        <v>1.54E-2</v>
      </c>
    </row>
    <row r="35" spans="1:7" x14ac:dyDescent="0.3">
      <c r="A35" s="91">
        <v>2011</v>
      </c>
      <c r="B35" s="62">
        <v>8.5000000000000006E-3</v>
      </c>
      <c r="C35" s="62">
        <v>4.2299999999999997E-2</v>
      </c>
      <c r="D35" s="62"/>
      <c r="E35" s="62"/>
      <c r="F35" s="62"/>
      <c r="G35" s="62"/>
    </row>
    <row r="36" spans="1:7" x14ac:dyDescent="0.3">
      <c r="A36" s="92"/>
      <c r="B36" s="62"/>
      <c r="C36" s="62"/>
      <c r="D36" s="62">
        <v>4.9000000000000002E-2</v>
      </c>
      <c r="E36" s="62">
        <v>5.4999999999999997E-3</v>
      </c>
      <c r="F36" s="62"/>
      <c r="G36" s="62"/>
    </row>
    <row r="37" spans="1:7" x14ac:dyDescent="0.3">
      <c r="A37" s="93"/>
      <c r="B37" s="62"/>
      <c r="C37" s="62"/>
      <c r="D37" s="62"/>
      <c r="E37" s="62"/>
      <c r="F37" s="62">
        <v>6.7400000000000002E-2</v>
      </c>
      <c r="G37" s="62">
        <v>1.54E-2</v>
      </c>
    </row>
    <row r="38" spans="1:7" x14ac:dyDescent="0.3">
      <c r="A38" s="91">
        <v>2012</v>
      </c>
      <c r="B38" s="62">
        <v>8.6E-3</v>
      </c>
      <c r="C38" s="62">
        <v>4.3400000000000001E-2</v>
      </c>
      <c r="D38" s="62"/>
      <c r="E38" s="62"/>
      <c r="F38" s="62"/>
      <c r="G38" s="62"/>
    </row>
    <row r="39" spans="1:7" x14ac:dyDescent="0.3">
      <c r="A39" s="92"/>
      <c r="B39" s="62"/>
      <c r="C39" s="62"/>
      <c r="D39" s="62">
        <v>3.2000000000000001E-2</v>
      </c>
      <c r="E39" s="62">
        <v>1.9E-2</v>
      </c>
      <c r="F39" s="62"/>
      <c r="G39" s="62"/>
    </row>
    <row r="40" spans="1:7" x14ac:dyDescent="0.3">
      <c r="A40" s="93"/>
      <c r="B40" s="62"/>
      <c r="C40" s="62"/>
      <c r="D40" s="62"/>
      <c r="E40" s="62"/>
      <c r="F40" s="62">
        <v>5.6099999999999997E-2</v>
      </c>
      <c r="G40" s="62">
        <v>3.27E-2</v>
      </c>
    </row>
    <row r="41" spans="1:7" x14ac:dyDescent="0.3">
      <c r="A41" s="91">
        <v>2013</v>
      </c>
      <c r="B41" s="62">
        <v>8.9999999999999993E-3</v>
      </c>
      <c r="C41" s="62">
        <v>4.6100000000000002E-2</v>
      </c>
      <c r="D41" s="62"/>
      <c r="E41" s="62"/>
      <c r="F41" s="62"/>
      <c r="G41" s="62"/>
    </row>
    <row r="42" spans="1:7" x14ac:dyDescent="0.3">
      <c r="A42" s="92"/>
      <c r="B42" s="62"/>
      <c r="C42" s="62"/>
      <c r="D42" s="62">
        <v>2.8199999999999999E-2</v>
      </c>
      <c r="E42" s="62">
        <v>1.7899999999999999E-2</v>
      </c>
      <c r="F42" s="62"/>
      <c r="G42" s="62"/>
    </row>
    <row r="43" spans="1:7" x14ac:dyDescent="0.3">
      <c r="A43" s="93"/>
      <c r="B43" s="62"/>
      <c r="C43" s="62"/>
      <c r="D43" s="62"/>
      <c r="E43" s="62"/>
      <c r="F43" s="62">
        <v>4.9599999999999998E-2</v>
      </c>
      <c r="G43" s="62">
        <v>3.3799999999999997E-2</v>
      </c>
    </row>
    <row r="44" spans="1:7" x14ac:dyDescent="0.3">
      <c r="A44" s="91">
        <v>2014</v>
      </c>
      <c r="B44" s="62">
        <v>9.2999999999999992E-3</v>
      </c>
      <c r="C44" s="62">
        <v>4.9599999999999998E-2</v>
      </c>
      <c r="D44" s="62"/>
      <c r="E44" s="62"/>
      <c r="F44" s="62"/>
      <c r="G44" s="62"/>
    </row>
    <row r="45" spans="1:7" x14ac:dyDescent="0.3">
      <c r="A45" s="92"/>
      <c r="B45" s="62"/>
      <c r="C45" s="62"/>
      <c r="D45" s="62">
        <v>2.64E-2</v>
      </c>
      <c r="E45" s="62">
        <v>2.0199999999999999E-2</v>
      </c>
      <c r="F45" s="62"/>
      <c r="G45" s="62"/>
    </row>
    <row r="46" spans="1:7" x14ac:dyDescent="0.3">
      <c r="A46" s="93"/>
      <c r="B46" s="62"/>
      <c r="C46" s="62"/>
      <c r="D46" s="62"/>
      <c r="E46" s="62"/>
      <c r="F46" s="62">
        <v>1.8599999999999998E-2</v>
      </c>
      <c r="G46" s="62">
        <v>3.5099999999999999E-2</v>
      </c>
    </row>
    <row r="47" spans="1:7" x14ac:dyDescent="0.3">
      <c r="A47" s="91">
        <v>2015</v>
      </c>
      <c r="B47" s="62">
        <v>9.7999999999999997E-3</v>
      </c>
      <c r="C47" s="62">
        <v>4.36E-2</v>
      </c>
      <c r="D47" s="62"/>
      <c r="E47" s="62"/>
      <c r="F47" s="62"/>
      <c r="G47" s="62"/>
    </row>
    <row r="48" spans="1:7" x14ac:dyDescent="0.3">
      <c r="A48" s="92"/>
      <c r="B48" s="64"/>
      <c r="C48" s="64"/>
      <c r="D48" s="62">
        <v>2.81E-2</v>
      </c>
      <c r="E48" s="62">
        <v>1.77E-2</v>
      </c>
      <c r="F48" s="64"/>
      <c r="G48" s="64"/>
    </row>
    <row r="49" spans="1:7" x14ac:dyDescent="0.3">
      <c r="A49" s="93"/>
      <c r="B49" s="64"/>
      <c r="C49" s="64"/>
      <c r="D49" s="64"/>
      <c r="E49" s="64"/>
      <c r="F49" s="62">
        <v>1.9699999999999999E-2</v>
      </c>
      <c r="G49" s="62">
        <v>3.32E-2</v>
      </c>
    </row>
  </sheetData>
  <mergeCells count="16">
    <mergeCell ref="A38:A40"/>
    <mergeCell ref="A41:A43"/>
    <mergeCell ref="A44:A46"/>
    <mergeCell ref="A47:A49"/>
    <mergeCell ref="A20:A22"/>
    <mergeCell ref="A23:A25"/>
    <mergeCell ref="A26:A28"/>
    <mergeCell ref="A29:A31"/>
    <mergeCell ref="A32:A34"/>
    <mergeCell ref="A35:A37"/>
    <mergeCell ref="A17:A19"/>
    <mergeCell ref="A2:A4"/>
    <mergeCell ref="A5:A7"/>
    <mergeCell ref="A8:A10"/>
    <mergeCell ref="A11:A13"/>
    <mergeCell ref="A14:A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33"/>
  <sheetViews>
    <sheetView workbookViewId="0">
      <selection activeCell="I36" sqref="I36"/>
    </sheetView>
  </sheetViews>
  <sheetFormatPr baseColWidth="10" defaultRowHeight="14.4" x14ac:dyDescent="0.3"/>
  <sheetData>
    <row r="4" spans="3:7" ht="15" x14ac:dyDescent="0.25">
      <c r="C4" s="3" t="s">
        <v>5</v>
      </c>
    </row>
    <row r="5" spans="3:7" ht="15" x14ac:dyDescent="0.25">
      <c r="D5" t="s">
        <v>0</v>
      </c>
      <c r="E5" t="s">
        <v>1</v>
      </c>
      <c r="F5" t="s">
        <v>2</v>
      </c>
      <c r="G5" t="s">
        <v>3</v>
      </c>
    </row>
    <row r="6" spans="3:7" ht="15" x14ac:dyDescent="0.25">
      <c r="C6">
        <v>2013</v>
      </c>
      <c r="D6">
        <v>3.9</v>
      </c>
      <c r="E6">
        <v>2.9</v>
      </c>
      <c r="F6">
        <v>5.9</v>
      </c>
      <c r="G6">
        <v>10.3</v>
      </c>
    </row>
    <row r="7" spans="3:7" ht="15" x14ac:dyDescent="0.25">
      <c r="C7">
        <v>2014</v>
      </c>
      <c r="D7">
        <v>4.3</v>
      </c>
      <c r="E7">
        <v>3.2</v>
      </c>
      <c r="F7">
        <v>6.6</v>
      </c>
      <c r="G7">
        <v>9.3000000000000007</v>
      </c>
    </row>
    <row r="8" spans="3:7" ht="15" x14ac:dyDescent="0.25">
      <c r="C8">
        <v>2015</v>
      </c>
      <c r="D8">
        <v>4</v>
      </c>
      <c r="E8">
        <v>3.8</v>
      </c>
      <c r="F8">
        <v>6.4</v>
      </c>
      <c r="G8">
        <v>7.7</v>
      </c>
    </row>
    <row r="9" spans="3:7" ht="15" x14ac:dyDescent="0.25">
      <c r="C9">
        <v>2016</v>
      </c>
      <c r="D9">
        <v>4.5999999999999996</v>
      </c>
      <c r="E9">
        <v>3.7</v>
      </c>
      <c r="F9">
        <v>5.3</v>
      </c>
      <c r="G9">
        <v>6.2</v>
      </c>
    </row>
    <row r="10" spans="3:7" x14ac:dyDescent="0.3">
      <c r="C10" s="4" t="s">
        <v>6</v>
      </c>
    </row>
    <row r="27" spans="3:7" x14ac:dyDescent="0.3">
      <c r="C27" s="3" t="s">
        <v>4</v>
      </c>
    </row>
    <row r="28" spans="3:7" x14ac:dyDescent="0.3">
      <c r="D28" t="s">
        <v>0</v>
      </c>
      <c r="E28" t="s">
        <v>1</v>
      </c>
      <c r="F28" t="s">
        <v>2</v>
      </c>
      <c r="G28" t="s">
        <v>3</v>
      </c>
    </row>
    <row r="29" spans="3:7" ht="15" x14ac:dyDescent="0.25">
      <c r="C29">
        <v>2013</v>
      </c>
      <c r="D29">
        <v>1.3</v>
      </c>
      <c r="E29">
        <v>1.3</v>
      </c>
      <c r="F29">
        <v>0.3</v>
      </c>
      <c r="G29">
        <v>0.3</v>
      </c>
    </row>
    <row r="30" spans="3:7" ht="15" x14ac:dyDescent="0.25">
      <c r="C30">
        <v>2014</v>
      </c>
      <c r="D30">
        <v>1.3</v>
      </c>
      <c r="E30">
        <v>1.2</v>
      </c>
      <c r="F30">
        <v>0.3</v>
      </c>
      <c r="G30">
        <v>0.2</v>
      </c>
    </row>
    <row r="31" spans="3:7" ht="15" x14ac:dyDescent="0.25">
      <c r="C31">
        <v>2015</v>
      </c>
      <c r="D31">
        <v>1.2</v>
      </c>
      <c r="E31">
        <v>1.2</v>
      </c>
      <c r="F31">
        <v>0.3</v>
      </c>
      <c r="G31">
        <v>0.2</v>
      </c>
    </row>
    <row r="32" spans="3:7" ht="15" x14ac:dyDescent="0.25">
      <c r="C32">
        <v>2016</v>
      </c>
      <c r="D32">
        <v>1.1000000000000001</v>
      </c>
      <c r="E32">
        <v>1.2</v>
      </c>
      <c r="F32">
        <v>0.3</v>
      </c>
      <c r="G32">
        <v>0.1</v>
      </c>
    </row>
    <row r="33" spans="3:3" x14ac:dyDescent="0.3">
      <c r="C33" s="4" t="s">
        <v>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zoomScaleNormal="100" workbookViewId="0">
      <selection activeCell="E32" sqref="E32"/>
    </sheetView>
  </sheetViews>
  <sheetFormatPr baseColWidth="10" defaultRowHeight="14.4" x14ac:dyDescent="0.3"/>
  <cols>
    <col min="1" max="1" width="20.33203125" customWidth="1"/>
    <col min="2" max="2" width="17.88671875" customWidth="1"/>
    <col min="3" max="3" width="20" customWidth="1"/>
    <col min="4" max="4" width="12.5546875" customWidth="1"/>
    <col min="5" max="5" width="15.6640625" customWidth="1"/>
    <col min="6" max="6" width="17.5546875" customWidth="1"/>
    <col min="7" max="7" width="14.33203125" customWidth="1"/>
    <col min="8" max="8" width="15" customWidth="1"/>
    <col min="9" max="9" width="16.44140625" customWidth="1"/>
    <col min="10" max="10" width="19.6640625" customWidth="1"/>
  </cols>
  <sheetData>
    <row r="1" spans="1:10" ht="72" x14ac:dyDescent="0.3">
      <c r="A1" s="61"/>
      <c r="B1" s="61" t="s">
        <v>93</v>
      </c>
      <c r="C1" s="61" t="s">
        <v>94</v>
      </c>
      <c r="D1" s="61" t="s">
        <v>95</v>
      </c>
      <c r="E1" s="61" t="s">
        <v>96</v>
      </c>
      <c r="F1" s="61" t="s">
        <v>97</v>
      </c>
      <c r="G1" s="61" t="s">
        <v>98</v>
      </c>
      <c r="H1" s="61" t="s">
        <v>67</v>
      </c>
      <c r="I1" s="61" t="s">
        <v>68</v>
      </c>
      <c r="J1" s="61" t="s">
        <v>69</v>
      </c>
    </row>
    <row r="2" spans="1:10" ht="15" x14ac:dyDescent="0.25">
      <c r="A2" s="89">
        <v>2006</v>
      </c>
      <c r="B2" s="62">
        <v>4.4999999999999997E-3</v>
      </c>
      <c r="C2" s="62">
        <v>8.0999999999999996E-3</v>
      </c>
      <c r="D2" s="62">
        <v>4.2099999999999999E-2</v>
      </c>
      <c r="E2" s="62">
        <v>4.7899999999999998E-2</v>
      </c>
      <c r="F2" s="62">
        <v>1.95E-2</v>
      </c>
      <c r="G2" s="62">
        <v>4.5999999999999999E-3</v>
      </c>
      <c r="H2" s="62">
        <v>4.2999999999999997E-2</v>
      </c>
      <c r="I2" s="62">
        <v>3.4299999999999997E-2</v>
      </c>
      <c r="J2" s="62">
        <v>1.6500000000000001E-2</v>
      </c>
    </row>
    <row r="3" spans="1:10" ht="15" x14ac:dyDescent="0.25">
      <c r="A3" s="89">
        <v>2007</v>
      </c>
      <c r="B3" s="62">
        <v>4.7000000000000002E-3</v>
      </c>
      <c r="C3" s="62">
        <v>8.6E-3</v>
      </c>
      <c r="D3" s="62">
        <v>4.1099999999999998E-2</v>
      </c>
      <c r="E3" s="62">
        <v>2.4E-2</v>
      </c>
      <c r="F3" s="62">
        <v>2.0500000000000001E-2</v>
      </c>
      <c r="G3" s="62">
        <v>4.4999999999999998E-2</v>
      </c>
      <c r="H3" s="62">
        <v>1.9699999999999999E-2</v>
      </c>
      <c r="I3" s="62">
        <v>3.8100000000000002E-2</v>
      </c>
      <c r="J3" s="62">
        <v>1.61E-2</v>
      </c>
    </row>
    <row r="4" spans="1:10" ht="15" x14ac:dyDescent="0.25">
      <c r="A4" s="89">
        <v>2008</v>
      </c>
      <c r="B4" s="62">
        <v>5.0000000000000001E-3</v>
      </c>
      <c r="C4" s="62">
        <v>9.1000000000000004E-3</v>
      </c>
      <c r="D4" s="62">
        <v>3.8399999999999997E-2</v>
      </c>
      <c r="E4" s="62">
        <v>2.5499999999999998E-2</v>
      </c>
      <c r="F4" s="62">
        <v>1.8200000000000001E-2</v>
      </c>
      <c r="G4" s="62">
        <v>4.4200000000000003E-2</v>
      </c>
      <c r="H4" s="62">
        <v>5.21E-2</v>
      </c>
      <c r="I4" s="62">
        <v>3.5299999999999998E-2</v>
      </c>
      <c r="J4" s="62">
        <v>1.61E-2</v>
      </c>
    </row>
    <row r="5" spans="1:10" ht="15" x14ac:dyDescent="0.25">
      <c r="A5" s="89">
        <v>2009</v>
      </c>
      <c r="B5" s="62">
        <v>5.7999999999999996E-3</v>
      </c>
      <c r="C5" s="62">
        <v>9.7000000000000003E-3</v>
      </c>
      <c r="D5" s="62">
        <v>3.5900000000000001E-2</v>
      </c>
      <c r="E5" s="62">
        <v>3.6299999999999999E-2</v>
      </c>
      <c r="F5" s="62">
        <v>1.8800000000000001E-2</v>
      </c>
      <c r="G5" s="62">
        <v>4.1999999999999997E-3</v>
      </c>
      <c r="H5" s="62">
        <v>5.3400000000000003E-2</v>
      </c>
      <c r="I5" s="62">
        <v>3.3799999999999997E-2</v>
      </c>
      <c r="J5" s="62">
        <v>1.26E-2</v>
      </c>
    </row>
    <row r="6" spans="1:10" ht="15" x14ac:dyDescent="0.25">
      <c r="A6" s="89">
        <v>2010</v>
      </c>
      <c r="B6" s="62">
        <v>7.7000000000000002E-3</v>
      </c>
      <c r="C6" s="62">
        <v>1.2E-2</v>
      </c>
      <c r="D6" s="62">
        <v>4.1200000000000001E-2</v>
      </c>
      <c r="E6" s="62">
        <v>3.8699999999999998E-2</v>
      </c>
      <c r="F6" s="62">
        <v>2.3400000000000001E-2</v>
      </c>
      <c r="G6" s="62">
        <v>4.8999999999999998E-3</v>
      </c>
      <c r="H6" s="62">
        <v>5.5199999999999999E-2</v>
      </c>
      <c r="I6" s="62">
        <v>3.9699999999999999E-2</v>
      </c>
      <c r="J6" s="62">
        <v>1.54E-2</v>
      </c>
    </row>
    <row r="7" spans="1:10" ht="15" x14ac:dyDescent="0.25">
      <c r="A7" s="89">
        <v>2011</v>
      </c>
      <c r="B7" s="62">
        <v>8.5000000000000006E-3</v>
      </c>
      <c r="C7" s="62">
        <v>1.3899999999999999E-2</v>
      </c>
      <c r="D7" s="62">
        <v>4.2299999999999997E-2</v>
      </c>
      <c r="E7" s="62">
        <v>4.9000000000000002E-2</v>
      </c>
      <c r="F7" s="62">
        <v>2.3599999999999999E-2</v>
      </c>
      <c r="G7" s="62">
        <v>5.4999999999999997E-3</v>
      </c>
      <c r="H7" s="62">
        <v>6.7400000000000002E-2</v>
      </c>
      <c r="I7" s="62">
        <v>4.5499999999999999E-2</v>
      </c>
      <c r="J7" s="62">
        <v>1.54E-2</v>
      </c>
    </row>
    <row r="8" spans="1:10" ht="15" x14ac:dyDescent="0.25">
      <c r="A8" s="89">
        <v>2012</v>
      </c>
      <c r="B8" s="62">
        <v>8.6E-3</v>
      </c>
      <c r="C8" s="62">
        <v>1.3599999999999999E-2</v>
      </c>
      <c r="D8" s="62">
        <v>4.3400000000000001E-2</v>
      </c>
      <c r="E8" s="62">
        <v>3.2000000000000001E-2</v>
      </c>
      <c r="F8" s="62">
        <v>1.6899999999999998E-2</v>
      </c>
      <c r="G8" s="62">
        <v>1.9E-2</v>
      </c>
      <c r="H8" s="62">
        <v>5.6099999999999997E-2</v>
      </c>
      <c r="I8" s="62">
        <v>3.6999999999999998E-2</v>
      </c>
      <c r="J8" s="62">
        <v>3.27E-2</v>
      </c>
    </row>
    <row r="9" spans="1:10" ht="15" x14ac:dyDescent="0.25">
      <c r="A9" s="89">
        <v>2013</v>
      </c>
      <c r="B9" s="62">
        <v>8.9999999999999993E-3</v>
      </c>
      <c r="C9" s="62">
        <v>1.37E-2</v>
      </c>
      <c r="D9" s="62">
        <v>4.6100000000000002E-2</v>
      </c>
      <c r="E9" s="62">
        <v>2.8199999999999999E-2</v>
      </c>
      <c r="F9" s="62">
        <v>2.23E-2</v>
      </c>
      <c r="G9" s="62">
        <v>1.7899999999999999E-2</v>
      </c>
      <c r="H9" s="62">
        <v>4.9599999999999998E-2</v>
      </c>
      <c r="I9" s="62">
        <v>3.9399999999999998E-2</v>
      </c>
      <c r="J9" s="62">
        <v>3.3799999999999997E-2</v>
      </c>
    </row>
    <row r="10" spans="1:10" ht="15" x14ac:dyDescent="0.25">
      <c r="A10" s="89">
        <v>2014</v>
      </c>
      <c r="B10" s="62">
        <v>9.2999999999999992E-3</v>
      </c>
      <c r="C10" s="62">
        <v>1.38E-2</v>
      </c>
      <c r="D10" s="62">
        <v>4.9599999999999998E-2</v>
      </c>
      <c r="E10" s="62">
        <v>2.64E-2</v>
      </c>
      <c r="F10" s="62">
        <v>2.46E-2</v>
      </c>
      <c r="G10" s="62">
        <v>2.0199999999999999E-2</v>
      </c>
      <c r="H10" s="62">
        <v>1.8599999999999998E-2</v>
      </c>
      <c r="I10" s="62">
        <v>6.8099999999999994E-2</v>
      </c>
      <c r="J10" s="62">
        <v>3.5099999999999999E-2</v>
      </c>
    </row>
    <row r="11" spans="1:10" ht="15" x14ac:dyDescent="0.25">
      <c r="A11" s="89">
        <v>2015</v>
      </c>
      <c r="B11" s="62">
        <v>9.7999999999999997E-3</v>
      </c>
      <c r="C11" s="62">
        <v>1.4800000000000001E-2</v>
      </c>
      <c r="D11" s="62">
        <v>4.36E-2</v>
      </c>
      <c r="E11" s="62">
        <v>2.81E-2</v>
      </c>
      <c r="F11" s="62">
        <v>2.1499999999999998E-2</v>
      </c>
      <c r="G11" s="62">
        <v>1.77E-2</v>
      </c>
      <c r="H11" s="62">
        <v>1.9699999999999999E-2</v>
      </c>
      <c r="I11" s="62">
        <v>6.7500000000000004E-2</v>
      </c>
      <c r="J11" s="62">
        <v>3.32E-2</v>
      </c>
    </row>
  </sheetData>
  <pageMargins left="0.78740157499999996" right="0.78740157499999996" top="0.984251969" bottom="0.984251969" header="0.4921259845" footer="0.4921259845"/>
  <pageSetup paperSize="0" orientation="portrait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B3:F14"/>
  <sheetViews>
    <sheetView zoomScale="90" zoomScaleNormal="90" workbookViewId="0">
      <selection activeCell="H8" sqref="H8"/>
    </sheetView>
  </sheetViews>
  <sheetFormatPr baseColWidth="10" defaultRowHeight="14.4" x14ac:dyDescent="0.3"/>
  <cols>
    <col min="2" max="3" width="14.44140625" customWidth="1"/>
    <col min="4" max="5" width="14.88671875" customWidth="1"/>
  </cols>
  <sheetData>
    <row r="3" spans="2:6" ht="30.75" customHeight="1" x14ac:dyDescent="0.3">
      <c r="B3" s="90" t="s">
        <v>12</v>
      </c>
      <c r="C3" s="90"/>
      <c r="D3" s="90"/>
      <c r="E3" s="90"/>
      <c r="F3" s="90"/>
    </row>
    <row r="4" spans="2:6" ht="52.8" x14ac:dyDescent="0.3">
      <c r="B4" s="68"/>
      <c r="C4" s="69" t="s">
        <v>9</v>
      </c>
      <c r="D4" s="69" t="s">
        <v>10</v>
      </c>
      <c r="E4" s="69" t="s">
        <v>11</v>
      </c>
      <c r="F4" s="67" t="s">
        <v>71</v>
      </c>
    </row>
    <row r="5" spans="2:6" ht="60" customHeight="1" x14ac:dyDescent="0.25">
      <c r="B5" s="6" t="s">
        <v>76</v>
      </c>
      <c r="C5" s="65">
        <v>0.10529999999999999</v>
      </c>
      <c r="D5" s="65">
        <v>4.0399999999999998E-2</v>
      </c>
      <c r="E5" s="65">
        <v>1.7000000000000001E-2</v>
      </c>
      <c r="F5" s="66">
        <f t="shared" ref="F5:F11" si="0">D5-E5</f>
        <v>2.3399999999999997E-2</v>
      </c>
    </row>
    <row r="6" spans="2:6" ht="51" x14ac:dyDescent="0.25">
      <c r="B6" s="6" t="s">
        <v>78</v>
      </c>
      <c r="C6" s="65">
        <v>0.18390000000000001</v>
      </c>
      <c r="D6" s="65">
        <v>4.1599999999999998E-2</v>
      </c>
      <c r="E6" s="65">
        <v>7.4000000000000003E-3</v>
      </c>
      <c r="F6" s="66">
        <f t="shared" si="0"/>
        <v>3.4199999999999994E-2</v>
      </c>
    </row>
    <row r="7" spans="2:6" ht="52.95" x14ac:dyDescent="0.3">
      <c r="B7" s="6" t="s">
        <v>77</v>
      </c>
      <c r="C7" s="65">
        <v>9.5500000000000002E-2</v>
      </c>
      <c r="D7" s="65">
        <v>5.04E-2</v>
      </c>
      <c r="E7" s="65">
        <v>1.3500000000000002E-2</v>
      </c>
      <c r="F7" s="66">
        <f t="shared" si="0"/>
        <v>3.6900000000000002E-2</v>
      </c>
    </row>
    <row r="8" spans="2:6" ht="66" x14ac:dyDescent="0.3">
      <c r="B8" s="6" t="s">
        <v>75</v>
      </c>
      <c r="C8" s="65">
        <v>4.0800000000000003E-2</v>
      </c>
      <c r="D8" s="65">
        <v>4.8399999999999999E-2</v>
      </c>
      <c r="E8" s="65">
        <v>4.0000000000000001E-3</v>
      </c>
      <c r="F8" s="66">
        <f t="shared" si="0"/>
        <v>4.4399999999999995E-2</v>
      </c>
    </row>
    <row r="9" spans="2:6" ht="79.2" x14ac:dyDescent="0.3">
      <c r="B9" s="6" t="s">
        <v>74</v>
      </c>
      <c r="C9" s="65">
        <v>9.2399999999999996E-2</v>
      </c>
      <c r="D9" s="65">
        <v>6.08E-2</v>
      </c>
      <c r="E9" s="65">
        <v>8.3999999999999995E-3</v>
      </c>
      <c r="F9" s="66">
        <f t="shared" si="0"/>
        <v>5.2400000000000002E-2</v>
      </c>
    </row>
    <row r="10" spans="2:6" ht="66" x14ac:dyDescent="0.3">
      <c r="B10" s="6" t="s">
        <v>73</v>
      </c>
      <c r="C10" s="65">
        <v>9.0399999999999994E-2</v>
      </c>
      <c r="D10" s="65">
        <v>7.8200000000000006E-2</v>
      </c>
      <c r="E10" s="65">
        <v>1.11E-2</v>
      </c>
      <c r="F10" s="66">
        <f t="shared" si="0"/>
        <v>6.7100000000000007E-2</v>
      </c>
    </row>
    <row r="11" spans="2:6" ht="38.25" x14ac:dyDescent="0.25">
      <c r="B11" s="6" t="s">
        <v>72</v>
      </c>
      <c r="C11" s="65">
        <v>7.1900000000000006E-2</v>
      </c>
      <c r="D11" s="65">
        <v>7.7100000000000002E-2</v>
      </c>
      <c r="E11" s="65">
        <v>6.6E-3</v>
      </c>
      <c r="F11" s="66">
        <f t="shared" si="0"/>
        <v>7.0500000000000007E-2</v>
      </c>
    </row>
    <row r="13" spans="2:6" x14ac:dyDescent="0.3">
      <c r="B13" t="s">
        <v>7</v>
      </c>
    </row>
    <row r="14" spans="2:6" x14ac:dyDescent="0.3">
      <c r="B14" t="s">
        <v>8</v>
      </c>
      <c r="D14" s="5"/>
      <c r="E14" s="5"/>
    </row>
  </sheetData>
  <autoFilter ref="B4:F11">
    <sortState ref="B5:F11">
      <sortCondition ref="F4:F11"/>
    </sortState>
  </autoFilter>
  <mergeCells count="1">
    <mergeCell ref="B3: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1"/>
  <sheetViews>
    <sheetView zoomScale="90" zoomScaleNormal="90" workbookViewId="0">
      <selection activeCell="B4" sqref="B4"/>
    </sheetView>
  </sheetViews>
  <sheetFormatPr baseColWidth="10" defaultRowHeight="14.4" x14ac:dyDescent="0.3"/>
  <cols>
    <col min="2" max="2" width="14.44140625" customWidth="1"/>
    <col min="3" max="4" width="14.88671875" customWidth="1"/>
  </cols>
  <sheetData>
    <row r="3" spans="2:4" ht="30.75" customHeight="1" x14ac:dyDescent="0.3">
      <c r="B3" s="90" t="s">
        <v>106</v>
      </c>
      <c r="C3" s="90"/>
      <c r="D3" s="90"/>
    </row>
    <row r="4" spans="2:4" x14ac:dyDescent="0.3">
      <c r="B4" s="68"/>
      <c r="C4" s="69" t="s">
        <v>10</v>
      </c>
      <c r="D4" s="69" t="s">
        <v>11</v>
      </c>
    </row>
    <row r="5" spans="2:4" ht="60.75" customHeight="1" x14ac:dyDescent="0.25">
      <c r="B5" s="6" t="s">
        <v>105</v>
      </c>
      <c r="C5" s="65">
        <v>4.9299999999999997E-2</v>
      </c>
      <c r="D5" s="65">
        <v>9.4000000000000004E-3</v>
      </c>
    </row>
    <row r="6" spans="2:4" ht="38.25" x14ac:dyDescent="0.25">
      <c r="B6" s="6" t="s">
        <v>104</v>
      </c>
      <c r="C6" s="65">
        <v>5.4699999999999999E-2</v>
      </c>
      <c r="D6" s="65">
        <v>1.12E-2</v>
      </c>
    </row>
    <row r="7" spans="2:4" ht="38.25" x14ac:dyDescent="0.25">
      <c r="B7" s="6" t="s">
        <v>103</v>
      </c>
      <c r="C7" s="65">
        <v>6.4100000000000004E-2</v>
      </c>
      <c r="D7" s="65">
        <v>0</v>
      </c>
    </row>
    <row r="8" spans="2:4" ht="38.25" x14ac:dyDescent="0.25">
      <c r="B8" s="6" t="s">
        <v>102</v>
      </c>
      <c r="C8" s="65">
        <v>6.7299999999999999E-2</v>
      </c>
      <c r="D8" s="65">
        <v>8.9999999999999998E-4</v>
      </c>
    </row>
    <row r="10" spans="2:4" ht="15" x14ac:dyDescent="0.25">
      <c r="B10" t="s">
        <v>7</v>
      </c>
    </row>
    <row r="11" spans="2:4" x14ac:dyDescent="0.3">
      <c r="B11" t="s">
        <v>8</v>
      </c>
      <c r="C11" s="5"/>
      <c r="D11" s="5"/>
    </row>
  </sheetData>
  <autoFilter ref="B4:D8">
    <sortState ref="B5:D8">
      <sortCondition ref="C5:C8"/>
    </sortState>
  </autoFilter>
  <mergeCells count="1">
    <mergeCell ref="B3:D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D4:D19"/>
  <sheetViews>
    <sheetView workbookViewId="0">
      <selection activeCell="K10" sqref="K10"/>
    </sheetView>
  </sheetViews>
  <sheetFormatPr baseColWidth="10" defaultRowHeight="14.4" x14ac:dyDescent="0.3"/>
  <sheetData>
    <row r="4" spans="4:4" ht="15" x14ac:dyDescent="0.25">
      <c r="D4" s="3" t="s">
        <v>32</v>
      </c>
    </row>
    <row r="18" spans="4:4" x14ac:dyDescent="0.3">
      <c r="D18" t="s">
        <v>7</v>
      </c>
    </row>
    <row r="19" spans="4:4" x14ac:dyDescent="0.3">
      <c r="D19" t="s">
        <v>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Graph 6 Tx de déf taille</vt:lpstr>
      <vt:lpstr>Graph 1</vt:lpstr>
      <vt:lpstr>Graphs 2 &amp; 3 Taux zombies &amp; déf</vt:lpstr>
      <vt:lpstr>Graphique0</vt:lpstr>
      <vt:lpstr>Graphiques 1 et 2</vt:lpstr>
      <vt:lpstr>Graphique 3abc</vt:lpstr>
      <vt:lpstr>Graphique 4</vt:lpstr>
      <vt:lpstr>Graphique 5</vt:lpstr>
      <vt:lpstr>Graphique 6</vt:lpstr>
      <vt:lpstr>Graphique 7</vt:lpstr>
      <vt:lpstr>Graphique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CGSP</dc:creator>
  <cp:lastModifiedBy>odebroca</cp:lastModifiedBy>
  <cp:lastPrinted>2019-08-22T13:10:35Z</cp:lastPrinted>
  <dcterms:created xsi:type="dcterms:W3CDTF">2019-05-16T14:50:52Z</dcterms:created>
  <dcterms:modified xsi:type="dcterms:W3CDTF">2019-10-17T10:29:30Z</dcterms:modified>
</cp:coreProperties>
</file>