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75" windowWidth="20370" windowHeight="8145" activeTab="3"/>
  </bookViews>
  <sheets>
    <sheet name="contrats" sheetId="14" r:id="rId1"/>
    <sheet name="NEET" sheetId="19" r:id="rId2"/>
    <sheet name="sitprincjeunes" sheetId="13" r:id="rId3"/>
    <sheet name="NEETdesc" sheetId="12" r:id="rId4"/>
    <sheet name="Sitjeunes" sheetId="11" r:id="rId5"/>
    <sheet name="Ancienneté" sheetId="4" r:id="rId6"/>
    <sheet name="Age" sheetId="5" r:id="rId7"/>
    <sheet name="Evolution Emploi-Chômage" sheetId="10" r:id="rId8"/>
    <sheet name="Cumul-emploi-études" sheetId="6" r:id="rId9"/>
    <sheet name="espscol" sheetId="16" r:id="rId10"/>
    <sheet name="scolarisation" sheetId="15" r:id="rId11"/>
    <sheet name="CUMUL" sheetId="17" r:id="rId12"/>
    <sheet name="CAP BEP" sheetId="18" r:id="rId13"/>
    <sheet name="Traj" sheetId="20" r:id="rId14"/>
    <sheet name="EcartGene" sheetId="21" r:id="rId15"/>
    <sheet name="tps" sheetId="22" r:id="rId16"/>
    <sheet name="trajdiplome" sheetId="23"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a">'[1]Time series'!#REF!</definedName>
    <definedName name="\b">'[1]Time series'!#REF!</definedName>
    <definedName name="__aus2">#REF!</definedName>
    <definedName name="_216Y">[2]EAT12_1!#REF!,[2]EAT12_1!#REF!,[2]EAT12_1!#REF!,[2]EAT12_1!#REF!,[2]EAT12_1!#REF!,[2]EAT12_1!#REF!,[2]EAT12_1!#REF!,[2]EAT12_1!#REF!,[2]EAT12_1!#REF!,[2]EAT12_1!#REF!</definedName>
    <definedName name="_72Y">[2]EAT12_1!#REF!,[2]EAT12_1!#REF!,[2]EAT12_1!#REF!,[2]EAT12_1!#REF!,[2]EAT12_1!#REF!,[2]EAT12_1!#REF!,[2]EAT12_1!#REF!,[2]EAT12_1!#REF!,[2]EAT12_1!#REF!,[2]EAT12_1!#REF!</definedName>
    <definedName name="_aus2">#REF!</definedName>
    <definedName name="_TAB3">#N/A</definedName>
    <definedName name="A2158920J">#REF!,#REF!</definedName>
    <definedName name="A2158921K">#REF!,#REF!</definedName>
    <definedName name="A2158922L">#REF!,#REF!</definedName>
    <definedName name="A2158923R">#REF!,#REF!</definedName>
    <definedName name="A2158924T">#REF!,#REF!</definedName>
    <definedName name="A2158925V">#REF!,#REF!</definedName>
    <definedName name="A2158926W">#REF!,#REF!</definedName>
    <definedName name="A2158927X">#REF!,#REF!</definedName>
    <definedName name="A2158928A">#REF!,#REF!</definedName>
    <definedName name="A2158929C">#REF!,#REF!</definedName>
    <definedName name="A2158930L">#REF!,#REF!</definedName>
    <definedName name="A2158931R">#REF!,#REF!</definedName>
    <definedName name="A2158932T">#REF!,#REF!</definedName>
    <definedName name="A2158933V">#REF!,#REF!</definedName>
    <definedName name="A2158934W">#REF!,#REF!</definedName>
    <definedName name="A2158935X">#REF!,#REF!</definedName>
    <definedName name="A2158936A">#REF!,#REF!</definedName>
    <definedName name="A2158937C">#REF!,#REF!</definedName>
    <definedName name="A2158938F">#REF!,#REF!</definedName>
    <definedName name="A2158939J">#REF!,#REF!</definedName>
    <definedName name="A2158940T">#REF!,#REF!</definedName>
    <definedName name="A2158941V">#REF!,#REF!</definedName>
    <definedName name="A2158942W">#REF!,#REF!</definedName>
    <definedName name="A2158943X">#REF!,#REF!</definedName>
    <definedName name="A2158944A">#REF!,#REF!</definedName>
    <definedName name="A2158945C">#REF!,#REF!</definedName>
    <definedName name="A2158946F">#REF!,#REF!</definedName>
    <definedName name="A2158947J">#REF!,#REF!</definedName>
    <definedName name="A2158948K">#REF!,#REF!</definedName>
    <definedName name="A2158949L">#REF!,#REF!</definedName>
    <definedName name="A2158950W">#REF!,#REF!</definedName>
    <definedName name="A2158951X">#REF!,#REF!</definedName>
    <definedName name="A2158952A">#REF!,#REF!</definedName>
    <definedName name="A2158953C">#REF!,#REF!</definedName>
    <definedName name="A2158954F">#REF!,#REF!</definedName>
    <definedName name="A2158955J">#REF!,#REF!</definedName>
    <definedName name="A2158956K">#REF!,#REF!</definedName>
    <definedName name="A2158957L">#REF!,#REF!</definedName>
    <definedName name="A2158958R">#REF!,#REF!</definedName>
    <definedName name="A2158959T">#REF!,#REF!</definedName>
    <definedName name="A2158960A">#REF!,#REF!</definedName>
    <definedName name="A2158961C">#REF!,#REF!</definedName>
    <definedName name="A2158962F">#REF!,#REF!</definedName>
    <definedName name="A2158963J">#REF!,#REF!</definedName>
    <definedName name="A2158964K">#REF!,#REF!</definedName>
    <definedName name="A2158965L">#REF!,#REF!</definedName>
    <definedName name="A2158966R">#REF!,#REF!</definedName>
    <definedName name="A2158967T">#REF!,#REF!</definedName>
    <definedName name="A2158968V">#REF!,#REF!</definedName>
    <definedName name="A2158969W">#REF!,#REF!</definedName>
    <definedName name="A2158970F">#REF!,#REF!</definedName>
    <definedName name="A2158971J">#REF!,#REF!</definedName>
    <definedName name="A2158972K">#REF!,#REF!</definedName>
    <definedName name="A2158973L">#REF!,#REF!</definedName>
    <definedName name="A2158974R">#REF!,#REF!</definedName>
    <definedName name="A2158975T">#REF!,#REF!</definedName>
    <definedName name="A2158976V">#REF!,#REF!</definedName>
    <definedName name="A2158977W">#REF!,#REF!</definedName>
    <definedName name="A2158978X">#REF!,#REF!</definedName>
    <definedName name="A2158979A">#REF!,#REF!</definedName>
    <definedName name="A2158980K">#REF!,#REF!</definedName>
    <definedName name="A2158981L">#REF!,#REF!</definedName>
    <definedName name="A2158982R">#REF!,#REF!</definedName>
    <definedName name="A2158983T">#REF!,#REF!</definedName>
    <definedName name="A2158984V">#REF!,#REF!</definedName>
    <definedName name="A2158985W">#REF!,#REF!</definedName>
    <definedName name="A2158986X">#REF!,#REF!</definedName>
    <definedName name="A2158987A">#REF!,#REF!</definedName>
    <definedName name="A2158988C">#REF!,#REF!</definedName>
    <definedName name="A2158989F">#REF!,#REF!</definedName>
    <definedName name="A2158990R">#REF!,#REF!</definedName>
    <definedName name="A2158991T">#REF!,#REF!</definedName>
    <definedName name="A2158992V">#REF!,#REF!</definedName>
    <definedName name="A2158993W">#REF!,#REF!</definedName>
    <definedName name="A2158994X">#REF!,#REF!</definedName>
    <definedName name="A2158995A">#REF!,#REF!</definedName>
    <definedName name="A2158996C">#REF!,#REF!</definedName>
    <definedName name="A2158997F">#REF!,#REF!</definedName>
    <definedName name="A2158998J">#REF!,#REF!</definedName>
    <definedName name="A2158999K">#REF!,#REF!</definedName>
    <definedName name="A2159000K">#REF!,#REF!</definedName>
    <definedName name="A2159001L">#REF!,#REF!</definedName>
    <definedName name="A2159002R">#REF!,#REF!</definedName>
    <definedName name="A2159003T">#REF!,#REF!</definedName>
    <definedName name="A2159004V">#REF!,#REF!</definedName>
    <definedName name="A2159005W">#REF!,#REF!</definedName>
    <definedName name="A2159006X">#REF!,#REF!</definedName>
    <definedName name="A2159007A">#REF!,#REF!</definedName>
    <definedName name="A2159008C">#REF!,#REF!</definedName>
    <definedName name="A2159009F">#REF!,#REF!</definedName>
    <definedName name="A2159010R">#REF!,#REF!</definedName>
    <definedName name="A2159011T">#REF!,#REF!</definedName>
    <definedName name="A2159012V">#REF!,#REF!</definedName>
    <definedName name="A2159013W">#REF!,#REF!</definedName>
    <definedName name="A2159014X">#REF!,#REF!</definedName>
    <definedName name="A2159015A">#REF!,#REF!</definedName>
    <definedName name="A2159016C">#REF!,#REF!</definedName>
    <definedName name="A2159017F">#REF!,#REF!</definedName>
    <definedName name="A2159018J">#REF!,#REF!</definedName>
    <definedName name="A2159019K">#REF!,#REF!</definedName>
    <definedName name="A2159020V">#REF!,#REF!</definedName>
    <definedName name="A2159021W">#REF!,#REF!</definedName>
    <definedName name="A2159022X">#REF!,#REF!</definedName>
    <definedName name="A2159023A">#REF!,#REF!</definedName>
    <definedName name="A2159024C">#REF!,#REF!</definedName>
    <definedName name="A2159025F">#REF!,#REF!</definedName>
    <definedName name="A2159026J">#REF!,#REF!</definedName>
    <definedName name="A2159027K">#REF!,#REF!</definedName>
    <definedName name="A2159028L">#REF!,#REF!</definedName>
    <definedName name="A2159029R">#REF!,#REF!</definedName>
    <definedName name="A2159030X">#REF!,#REF!</definedName>
    <definedName name="A2159031A">#REF!,#REF!</definedName>
    <definedName name="A2159032C">#REF!,#REF!</definedName>
    <definedName name="A2159033F">#REF!,#REF!</definedName>
    <definedName name="A2159034J">#REF!,#REF!</definedName>
    <definedName name="A2159035K">#REF!,#REF!</definedName>
    <definedName name="A2159036L">#REF!,#REF!</definedName>
    <definedName name="A2159037R">#REF!,#REF!</definedName>
    <definedName name="A2159038T">#REF!,#REF!</definedName>
    <definedName name="A2159039V">#REF!,#REF!</definedName>
    <definedName name="A2159040C">#REF!,#REF!</definedName>
    <definedName name="A2159041F">#REF!,#REF!</definedName>
    <definedName name="A2159042J">#REF!,#REF!</definedName>
    <definedName name="A2159043K">#REF!,#REF!</definedName>
    <definedName name="A2159044L">#REF!,#REF!</definedName>
    <definedName name="A2159045R">#REF!,#REF!</definedName>
    <definedName name="A2159046T">#REF!,#REF!</definedName>
    <definedName name="A2159047V">#REF!,#REF!</definedName>
    <definedName name="A2159048W">#REF!,#REF!</definedName>
    <definedName name="A2159049X">#REF!,#REF!</definedName>
    <definedName name="A2159050J">#REF!,#REF!</definedName>
    <definedName name="A2159051K">#REF!,#REF!</definedName>
    <definedName name="A2159052L">#REF!,#REF!</definedName>
    <definedName name="A2159053R">#REF!,#REF!</definedName>
    <definedName name="A2159054T">#REF!,#REF!</definedName>
    <definedName name="A2159055V">#REF!,#REF!</definedName>
    <definedName name="A2159056W">#REF!,#REF!</definedName>
    <definedName name="A2159057X">#REF!,#REF!</definedName>
    <definedName name="A2159058A">#REF!,#REF!</definedName>
    <definedName name="A2159059C">#REF!,#REF!</definedName>
    <definedName name="A2159060L">#REF!,#REF!</definedName>
    <definedName name="A2159061R">#REF!,#REF!</definedName>
    <definedName name="A2159062T">#REF!,#REF!</definedName>
    <definedName name="A2159063V">#REF!,#REF!</definedName>
    <definedName name="A2159064W">#REF!,#REF!</definedName>
    <definedName name="A2159065X">#REF!,#REF!</definedName>
    <definedName name="A2159066A">#REF!,#REF!</definedName>
    <definedName name="A2159067C">#REF!,#REF!</definedName>
    <definedName name="A2159068F">#REF!,#REF!</definedName>
    <definedName name="A2159069J">#REF!,#REF!</definedName>
    <definedName name="A2159070T">#REF!,#REF!</definedName>
    <definedName name="A2159071V">#REF!,#REF!</definedName>
    <definedName name="A2159072W">#REF!,#REF!</definedName>
    <definedName name="A2159073X">#REF!,#REF!</definedName>
    <definedName name="A2159074A">#REF!,#REF!</definedName>
    <definedName name="A2159075C">#REF!,#REF!</definedName>
    <definedName name="A2159076F">#REF!,#REF!</definedName>
    <definedName name="A2159077J">#REF!,#REF!</definedName>
    <definedName name="A2159078K">#REF!,#REF!</definedName>
    <definedName name="A2159079L">#REF!,#REF!</definedName>
    <definedName name="A2159080W">#REF!,#REF!</definedName>
    <definedName name="A2159081X">#REF!,#REF!</definedName>
    <definedName name="A2159082A">#REF!,#REF!</definedName>
    <definedName name="A2159083C">#REF!,#REF!</definedName>
    <definedName name="A2159084F">#REF!,#REF!</definedName>
    <definedName name="A2159085J">#REF!,#REF!</definedName>
    <definedName name="A2159086K">#REF!,#REF!</definedName>
    <definedName name="A2159087L">#REF!,#REF!</definedName>
    <definedName name="A2159088R">#REF!,#REF!</definedName>
    <definedName name="A2159089T">#REF!,#REF!</definedName>
    <definedName name="A2159090A">#REF!,#REF!</definedName>
    <definedName name="A2159091C">#REF!,#REF!</definedName>
    <definedName name="A2159092F">#REF!,#REF!</definedName>
    <definedName name="A2159093J">#REF!,#REF!</definedName>
    <definedName name="A2159094K">#REF!,#REF!</definedName>
    <definedName name="A2159095L">#REF!,#REF!</definedName>
    <definedName name="A2159096R">#REF!,#REF!</definedName>
    <definedName name="A2159097T">#REF!,#REF!</definedName>
    <definedName name="A2159098V">#REF!,#REF!</definedName>
    <definedName name="A2159099W">#REF!,#REF!</definedName>
    <definedName name="A2159100V">#REF!,#REF!</definedName>
    <definedName name="A2159101W">#REF!,#REF!</definedName>
    <definedName name="A2159102X">#REF!,#REF!</definedName>
    <definedName name="A2159103A">#REF!,#REF!</definedName>
    <definedName name="A2159104C">#REF!,#REF!</definedName>
    <definedName name="A2159105F">#REF!,#REF!</definedName>
    <definedName name="A2159106J">#REF!,#REF!</definedName>
    <definedName name="A2159107K">#REF!,#REF!</definedName>
    <definedName name="A2159108L">#REF!,#REF!</definedName>
    <definedName name="A2159109R">#REF!,#REF!</definedName>
    <definedName name="A2159110X">#REF!,#REF!</definedName>
    <definedName name="A2159111A">#REF!,#REF!</definedName>
    <definedName name="A2159112C">#REF!,#REF!</definedName>
    <definedName name="A2159113F">#REF!,#REF!</definedName>
    <definedName name="A2159114J">#REF!,#REF!</definedName>
    <definedName name="A2159115K">#REF!,#REF!</definedName>
    <definedName name="A2159116L">#REF!,#REF!</definedName>
    <definedName name="A2159117R">#REF!,#REF!</definedName>
    <definedName name="A2159118T">#REF!,#REF!</definedName>
    <definedName name="A2159119V">#REF!,#REF!</definedName>
    <definedName name="A2159120C">#REF!,#REF!</definedName>
    <definedName name="A2159121F">#REF!,#REF!</definedName>
    <definedName name="A2159122J">#REF!,#REF!</definedName>
    <definedName name="A2159123K">#REF!,#REF!</definedName>
    <definedName name="A2159124L">#REF!,#REF!</definedName>
    <definedName name="A2159125R">#REF!,#REF!</definedName>
    <definedName name="A2159126T">#REF!,#REF!</definedName>
    <definedName name="A2159127V">#REF!,#REF!</definedName>
    <definedName name="A2159128W">#REF!,#REF!</definedName>
    <definedName name="A2159129X">#REF!,#REF!</definedName>
    <definedName name="A2159130J">#REF!,#REF!</definedName>
    <definedName name="A2159131K">#REF!,#REF!</definedName>
    <definedName name="A2159132L">#REF!,#REF!</definedName>
    <definedName name="A2159133R">#REF!,#REF!</definedName>
    <definedName name="A2159134T">#REF!,#REF!</definedName>
    <definedName name="A2159135V">#REF!,#REF!</definedName>
    <definedName name="A2159136W">#REF!,#REF!</definedName>
    <definedName name="A2159137X">#REF!,#REF!</definedName>
    <definedName name="A2159138A">#REF!,#REF!</definedName>
    <definedName name="A2159139C">#REF!,#REF!</definedName>
    <definedName name="A2159140L">#REF!,#REF!</definedName>
    <definedName name="A2159141R">#REF!,#REF!</definedName>
    <definedName name="A2159142T">#REF!,#REF!</definedName>
    <definedName name="A2159143V">#REF!,#REF!</definedName>
    <definedName name="A2159144W">#REF!,#REF!</definedName>
    <definedName name="A2159145X">#REF!,#REF!</definedName>
    <definedName name="A2159146A">#REF!,#REF!</definedName>
    <definedName name="A2159147C">#REF!,#REF!</definedName>
    <definedName name="A2159148F">#REF!,#REF!</definedName>
    <definedName name="A2159149J">#REF!,#REF!</definedName>
    <definedName name="A2159150T">#REF!,#REF!</definedName>
    <definedName name="A2159151V">#REF!,#REF!</definedName>
    <definedName name="A2159152W">#REF!,#REF!</definedName>
    <definedName name="A2159153X">#REF!,#REF!</definedName>
    <definedName name="A2159154A">#REF!,#REF!</definedName>
    <definedName name="A2159155C">#REF!,#REF!</definedName>
    <definedName name="A2159156F">#REF!,#REF!</definedName>
    <definedName name="A2159157J">#REF!,#REF!</definedName>
    <definedName name="A2159158K">#REF!,#REF!</definedName>
    <definedName name="A2159159L">#REF!,#REF!</definedName>
    <definedName name="A2159160W">#REF!,#REF!</definedName>
    <definedName name="A2159161X">#REF!,#REF!</definedName>
    <definedName name="A2159162A">#REF!,#REF!</definedName>
    <definedName name="A2159163C">#REF!,#REF!</definedName>
    <definedName name="A2159164F">#REF!,#REF!</definedName>
    <definedName name="A2159165J">#REF!,#REF!</definedName>
    <definedName name="A2159166K">#REF!,#REF!</definedName>
    <definedName name="A2159167L">#REF!,#REF!</definedName>
    <definedName name="A2159168R">#REF!,#REF!</definedName>
    <definedName name="A2159169T">#REF!,#REF!</definedName>
    <definedName name="A2159170A">#REF!,#REF!</definedName>
    <definedName name="A2159171C">#REF!,#REF!</definedName>
    <definedName name="A2159172F">#REF!,#REF!</definedName>
    <definedName name="A2159173J">#REF!,#REF!</definedName>
    <definedName name="A2159174K">#REF!,#REF!</definedName>
    <definedName name="A2159175L">#REF!,#REF!</definedName>
    <definedName name="A2159176R">#REF!,#REF!</definedName>
    <definedName name="A2159177T">#REF!,#REF!</definedName>
    <definedName name="A2159178V">#REF!,#REF!</definedName>
    <definedName name="A2159179W">#REF!,#REF!</definedName>
    <definedName name="A2159180F">#REF!,#REF!</definedName>
    <definedName name="A2159181J">#REF!,#REF!</definedName>
    <definedName name="A2159182K">#REF!,#REF!</definedName>
    <definedName name="A2159183L">#REF!,#REF!</definedName>
    <definedName name="A2159184R">#REF!,#REF!</definedName>
    <definedName name="A2159185T">#REF!,#REF!</definedName>
    <definedName name="A2159186V">#REF!,#REF!</definedName>
    <definedName name="A2159187W">#REF!,#REF!</definedName>
    <definedName name="A2159188X">#REF!,#REF!</definedName>
    <definedName name="A2159189A">#REF!,#REF!</definedName>
    <definedName name="A2159190K">#REF!,#REF!</definedName>
    <definedName name="A2159191L">#REF!,#REF!</definedName>
    <definedName name="A2159192R">#REF!,#REF!</definedName>
    <definedName name="A2159193T">#REF!,#REF!</definedName>
    <definedName name="A2159194V">#REF!,#REF!</definedName>
    <definedName name="A2159195W">#REF!,#REF!</definedName>
    <definedName name="A2159196X">#REF!,#REF!</definedName>
    <definedName name="A2159197A">#REF!,#REF!</definedName>
    <definedName name="A2159198C">#REF!,#REF!</definedName>
    <definedName name="A2159199F">#REF!,#REF!</definedName>
    <definedName name="A2159200C">#REF!,#REF!</definedName>
    <definedName name="A2159201F">#REF!,#REF!</definedName>
    <definedName name="A2159202J">#REF!,#REF!</definedName>
    <definedName name="A2159203K">#REF!,#REF!</definedName>
    <definedName name="A2159204L">#REF!,#REF!</definedName>
    <definedName name="A2159205R">#REF!,#REF!</definedName>
    <definedName name="A2159206T">#REF!,#REF!</definedName>
    <definedName name="A2159207V">#REF!,#REF!</definedName>
    <definedName name="A2159208W">#REF!,#REF!</definedName>
    <definedName name="A2159209X">#REF!,#REF!</definedName>
    <definedName name="A2159210J">#REF!,#REF!</definedName>
    <definedName name="A2159211K">#REF!,#REF!</definedName>
    <definedName name="A2159212L">#REF!,#REF!</definedName>
    <definedName name="A2159213R">#REF!,#REF!</definedName>
    <definedName name="A2159214T">#REF!,#REF!</definedName>
    <definedName name="A2159215V">#REF!,#REF!</definedName>
    <definedName name="A2159216W">#REF!,#REF!</definedName>
    <definedName name="A2159217X">#REF!,#REF!</definedName>
    <definedName name="A2159218A">#REF!,#REF!</definedName>
    <definedName name="A2159219C">#REF!,#REF!</definedName>
    <definedName name="A2159220L">#REF!,#REF!</definedName>
    <definedName name="A2159221R">#REF!,#REF!</definedName>
    <definedName name="A2159222T">#REF!,#REF!</definedName>
    <definedName name="A86150J" localSheetId="2">[3]Data1!$K$1:$K$10,[3]Data1!$K$11:$K$325</definedName>
    <definedName name="A86150J">[4]Data1!$K$1:$K$10,[4]Data1!$K$11:$K$325</definedName>
    <definedName name="A86151K" localSheetId="2">[3]Data1!$AL$1:$AL$10,[3]Data1!$AL$11:$AL$325</definedName>
    <definedName name="A86151K">[4]Data1!$AL$1:$AL$10,[4]Data1!$AL$11:$AL$325</definedName>
    <definedName name="A86152L" localSheetId="2">[3]Data1!$BM$1:$BM$10,[3]Data1!$BM$11:$BM$325</definedName>
    <definedName name="A86152L">[4]Data1!$BM$1:$BM$10,[4]Data1!$BM$11:$BM$325</definedName>
    <definedName name="A86153R" localSheetId="2">[3]Data1!$CN$1:$CN$10,[3]Data1!$CN$11:$CN$325</definedName>
    <definedName name="A86153R">[4]Data1!$CN$1:$CN$10,[4]Data1!$CN$11:$CN$325</definedName>
    <definedName name="A86154T" localSheetId="2">[3]Data1!$DO$1:$DO$10,[3]Data1!$DO$11:$DO$325</definedName>
    <definedName name="A86154T">[4]Data1!$DO$1:$DO$10,[4]Data1!$DO$11:$DO$325</definedName>
    <definedName name="A86155V" localSheetId="2">[3]Data1!$EP$1:$EP$10,[3]Data1!$EP$11:$EP$325</definedName>
    <definedName name="A86155V">[4]Data1!$EP$1:$EP$10,[4]Data1!$EP$11:$EP$325</definedName>
    <definedName name="A86156W" localSheetId="2">[3]Data1!$FQ$1:$FQ$10,[3]Data1!$FQ$11:$FQ$325</definedName>
    <definedName name="A86156W">[4]Data1!$FQ$1:$FQ$10,[4]Data1!$FQ$11:$FQ$325</definedName>
    <definedName name="A86157X" localSheetId="2">[3]Data1!$GR$1:$GR$10,[3]Data1!$GR$11:$GR$325</definedName>
    <definedName name="A86157X">[4]Data1!$GR$1:$GR$10,[4]Data1!$GR$11:$GR$325</definedName>
    <definedName name="A86158A" localSheetId="2">[3]Data1!$HS$1:$HS$10,[3]Data1!$HS$11:$HS$325</definedName>
    <definedName name="A86158A">[4]Data1!$HS$1:$HS$10,[4]Data1!$HS$11:$HS$325</definedName>
    <definedName name="A86159C" localSheetId="2">[3]Data2!$CG$1:$CG$10,[3]Data2!$CG$11:$CG$325</definedName>
    <definedName name="A86159C">[4]Data2!$CG$1:$CG$10,[4]Data2!$CG$11:$CG$325</definedName>
    <definedName name="A86160L" localSheetId="2">[3]Data2!$D$1:$D$10,[3]Data2!$D$11:$D$325</definedName>
    <definedName name="A86160L">[4]Data2!$D$1:$D$10,[4]Data2!$D$11:$D$325</definedName>
    <definedName name="A86161R" localSheetId="2">[3]Data2!$AE$1:$AE$10,[3]Data2!$AE$11:$AE$325</definedName>
    <definedName name="A86161R">[4]Data2!$AE$1:$AE$10,[4]Data2!$AE$11:$AE$325</definedName>
    <definedName name="A86162T" localSheetId="2">[3]Data2!$BF$1:$BF$10,[3]Data2!$BF$11:$BF$325</definedName>
    <definedName name="A86162T">[4]Data2!$BF$1:$BF$10,[4]Data2!$BF$11:$BF$325</definedName>
    <definedName name="A86163V" localSheetId="2">[3]Data1!$L$1:$L$10,[3]Data1!$L$11:$L$325</definedName>
    <definedName name="A86163V">[4]Data1!$L$1:$L$10,[4]Data1!$L$11:$L$325</definedName>
    <definedName name="A86164W" localSheetId="2">[3]Data1!$AM$1:$AM$10,[3]Data1!$AM$11:$AM$325</definedName>
    <definedName name="A86164W">[4]Data1!$AM$1:$AM$10,[4]Data1!$AM$11:$AM$325</definedName>
    <definedName name="A86165X" localSheetId="2">[3]Data1!$BN$1:$BN$10,[3]Data1!$BN$11:$BN$325</definedName>
    <definedName name="A86165X">[4]Data1!$BN$1:$BN$10,[4]Data1!$BN$11:$BN$325</definedName>
    <definedName name="A86166A" localSheetId="2">[3]Data1!$CO$1:$CO$10,[3]Data1!$CO$11:$CO$325</definedName>
    <definedName name="A86166A">[4]Data1!$CO$1:$CO$10,[4]Data1!$CO$11:$CO$325</definedName>
    <definedName name="A86167C" localSheetId="2">[3]Data1!$DP$1:$DP$10,[3]Data1!$DP$11:$DP$325</definedName>
    <definedName name="A86167C">[4]Data1!$DP$1:$DP$10,[4]Data1!$DP$11:$DP$325</definedName>
    <definedName name="A86168F" localSheetId="2">[3]Data1!$EQ$1:$EQ$10,[3]Data1!$EQ$11:$EQ$325</definedName>
    <definedName name="A86168F">[4]Data1!$EQ$1:$EQ$10,[4]Data1!$EQ$11:$EQ$325</definedName>
    <definedName name="A86169J" localSheetId="2">[3]Data1!$FR$1:$FR$10,[3]Data1!$FR$11:$FR$325</definedName>
    <definedName name="A86169J">[4]Data1!$FR$1:$FR$10,[4]Data1!$FR$11:$FR$325</definedName>
    <definedName name="A86170T" localSheetId="2">[3]Data1!$GS$1:$GS$10,[3]Data1!$GS$11:$GS$325</definedName>
    <definedName name="A86170T">[4]Data1!$GS$1:$GS$10,[4]Data1!$GS$11:$GS$325</definedName>
    <definedName name="A86171V" localSheetId="2">[3]Data1!$HT$1:$HT$10,[3]Data1!$HT$11:$HT$325</definedName>
    <definedName name="A86171V">[4]Data1!$HT$1:$HT$10,[4]Data1!$HT$11:$HT$325</definedName>
    <definedName name="A86172W" localSheetId="2">[3]Data2!$CH$1:$CH$10,[3]Data2!$CH$11:$CH$325</definedName>
    <definedName name="A86172W">[4]Data2!$CH$1:$CH$10,[4]Data2!$CH$11:$CH$325</definedName>
    <definedName name="A86173X" localSheetId="2">[3]Data2!$E$1:$E$10,[3]Data2!$E$11:$E$325</definedName>
    <definedName name="A86173X">[4]Data2!$E$1:$E$10,[4]Data2!$E$11:$E$325</definedName>
    <definedName name="A86174A" localSheetId="2">[3]Data2!$AF$1:$AF$10,[3]Data2!$AF$11:$AF$325</definedName>
    <definedName name="A86174A">[4]Data2!$AF$1:$AF$10,[4]Data2!$AF$11:$AF$325</definedName>
    <definedName name="A86175C" localSheetId="2">[3]Data2!$BG$1:$BG$10,[3]Data2!$BG$11:$BG$325</definedName>
    <definedName name="A86175C">[4]Data2!$BG$1:$BG$10,[4]Data2!$BG$11:$BG$325</definedName>
    <definedName name="A86176F" localSheetId="2">[3]Data1!$M$1:$M$10,[3]Data1!$M$11:$M$325</definedName>
    <definedName name="A86176F">[4]Data1!$M$1:$M$10,[4]Data1!$M$11:$M$325</definedName>
    <definedName name="A86177J" localSheetId="2">[3]Data1!$AN$1:$AN$10,[3]Data1!$AN$11:$AN$325</definedName>
    <definedName name="A86177J">[4]Data1!$AN$1:$AN$10,[4]Data1!$AN$11:$AN$325</definedName>
    <definedName name="A86178K" localSheetId="2">[3]Data1!$BO$1:$BO$10,[3]Data1!$BO$11:$BO$325</definedName>
    <definedName name="A86178K">[4]Data1!$BO$1:$BO$10,[4]Data1!$BO$11:$BO$325</definedName>
    <definedName name="A86179L" localSheetId="2">[3]Data1!$CP$1:$CP$10,[3]Data1!$CP$11:$CP$325</definedName>
    <definedName name="A86179L">[4]Data1!$CP$1:$CP$10,[4]Data1!$CP$11:$CP$325</definedName>
    <definedName name="A86180W" localSheetId="2">[3]Data1!$DQ$1:$DQ$10,[3]Data1!$DQ$11:$DQ$325</definedName>
    <definedName name="A86180W">[4]Data1!$DQ$1:$DQ$10,[4]Data1!$DQ$11:$DQ$325</definedName>
    <definedName name="A86181X" localSheetId="2">[3]Data1!$ER$1:$ER$10,[3]Data1!$ER$11:$ER$325</definedName>
    <definedName name="A86181X">[4]Data1!$ER$1:$ER$10,[4]Data1!$ER$11:$ER$325</definedName>
    <definedName name="A86182A" localSheetId="2">[3]Data1!$FS$1:$FS$10,[3]Data1!$FS$11:$FS$325</definedName>
    <definedName name="A86182A">[4]Data1!$FS$1:$FS$10,[4]Data1!$FS$11:$FS$325</definedName>
    <definedName name="A86183C" localSheetId="2">[3]Data1!$GT$1:$GT$10,[3]Data1!$GT$11:$GT$325</definedName>
    <definedName name="A86183C">[4]Data1!$GT$1:$GT$10,[4]Data1!$GT$11:$GT$325</definedName>
    <definedName name="A86184F" localSheetId="2">[3]Data1!$HU$1:$HU$10,[3]Data1!$HU$11:$HU$325</definedName>
    <definedName name="A86184F">[4]Data1!$HU$1:$HU$10,[4]Data1!$HU$11:$HU$325</definedName>
    <definedName name="A86185J" localSheetId="2">[3]Data2!$CI$1:$CI$10,[3]Data2!$CI$11:$CI$325</definedName>
    <definedName name="A86185J">[4]Data2!$CI$1:$CI$10,[4]Data2!$CI$11:$CI$325</definedName>
    <definedName name="A86186K" localSheetId="2">[3]Data2!$F$1:$F$10,[3]Data2!$F$11:$F$325</definedName>
    <definedName name="A86186K">[4]Data2!$F$1:$F$10,[4]Data2!$F$11:$F$325</definedName>
    <definedName name="A86187L" localSheetId="2">[3]Data2!$AG$1:$AG$10,[3]Data2!$AG$11:$AG$325</definedName>
    <definedName name="A86187L">[4]Data2!$AG$1:$AG$10,[4]Data2!$AG$11:$AG$325</definedName>
    <definedName name="A86188R" localSheetId="2">[3]Data2!$BH$1:$BH$10,[3]Data2!$BH$11:$BH$325</definedName>
    <definedName name="A86188R">[4]Data2!$BH$1:$BH$10,[4]Data2!$BH$11:$BH$325</definedName>
    <definedName name="A86189T" localSheetId="2">[3]Data1!$N$1:$N$10,[3]Data1!$N$11:$N$325</definedName>
    <definedName name="A86189T">[4]Data1!$N$1:$N$10,[4]Data1!$N$11:$N$325</definedName>
    <definedName name="A86190A" localSheetId="2">[3]Data1!$AO$1:$AO$10,[3]Data1!$AO$11:$AO$325</definedName>
    <definedName name="A86190A">[4]Data1!$AO$1:$AO$10,[4]Data1!$AO$11:$AO$325</definedName>
    <definedName name="A86191C" localSheetId="2">[3]Data1!$BP$1:$BP$10,[3]Data1!$BP$11:$BP$325</definedName>
    <definedName name="A86191C">[4]Data1!$BP$1:$BP$10,[4]Data1!$BP$11:$BP$325</definedName>
    <definedName name="A86192F" localSheetId="2">[3]Data1!$CQ$1:$CQ$10,[3]Data1!$CQ$11:$CQ$325</definedName>
    <definedName name="A86192F">[4]Data1!$CQ$1:$CQ$10,[4]Data1!$CQ$11:$CQ$325</definedName>
    <definedName name="A86193J" localSheetId="2">[3]Data1!$DR$1:$DR$10,[3]Data1!$DR$11:$DR$325</definedName>
    <definedName name="A86193J">[4]Data1!$DR$1:$DR$10,[4]Data1!$DR$11:$DR$325</definedName>
    <definedName name="A86194K" localSheetId="2">[3]Data1!$ES$1:$ES$10,[3]Data1!$ES$11:$ES$325</definedName>
    <definedName name="A86194K">[4]Data1!$ES$1:$ES$10,[4]Data1!$ES$11:$ES$325</definedName>
    <definedName name="A86195L" localSheetId="2">[3]Data1!$FT$1:$FT$10,[3]Data1!$FT$11:$FT$325</definedName>
    <definedName name="A86195L">[4]Data1!$FT$1:$FT$10,[4]Data1!$FT$11:$FT$325</definedName>
    <definedName name="A86196R" localSheetId="2">[3]Data1!$GU$1:$GU$10,[3]Data1!$GU$11:$GU$325</definedName>
    <definedName name="A86196R">[4]Data1!$GU$1:$GU$10,[4]Data1!$GU$11:$GU$325</definedName>
    <definedName name="A86197T" localSheetId="2">[3]Data1!$HV$1:$HV$10,[3]Data1!$HV$11:$HV$325</definedName>
    <definedName name="A86197T">[4]Data1!$HV$1:$HV$10,[4]Data1!$HV$11:$HV$325</definedName>
    <definedName name="A86198V" localSheetId="2">[3]Data2!$CJ$1:$CJ$10,[3]Data2!$CJ$11:$CJ$325</definedName>
    <definedName name="A86198V">[4]Data2!$CJ$1:$CJ$10,[4]Data2!$CJ$11:$CJ$325</definedName>
    <definedName name="A86199W" localSheetId="2">[3]Data2!$G$1:$G$10,[3]Data2!$G$11:$G$325</definedName>
    <definedName name="A86199W">[4]Data2!$G$1:$G$10,[4]Data2!$G$11:$G$325</definedName>
    <definedName name="A86200V" localSheetId="2">[3]Data2!$AH$1:$AH$10,[3]Data2!$AH$11:$AH$325</definedName>
    <definedName name="A86200V">[4]Data2!$AH$1:$AH$10,[4]Data2!$AH$11:$AH$325</definedName>
    <definedName name="A86201W" localSheetId="2">[3]Data2!$BI$1:$BI$10,[3]Data2!$BI$11:$BI$325</definedName>
    <definedName name="A86201W">[4]Data2!$BI$1:$BI$10,[4]Data2!$BI$11:$BI$325</definedName>
    <definedName name="A86202X" localSheetId="2">[3]Data1!$O$1:$O$10,[3]Data1!$O$11:$O$325</definedName>
    <definedName name="A86202X">[4]Data1!$O$1:$O$10,[4]Data1!$O$11:$O$325</definedName>
    <definedName name="A86203A" localSheetId="2">[3]Data1!$AP$1:$AP$10,[3]Data1!$AP$11:$AP$325</definedName>
    <definedName name="A86203A">[4]Data1!$AP$1:$AP$10,[4]Data1!$AP$11:$AP$325</definedName>
    <definedName name="A86204C" localSheetId="2">[3]Data1!$BQ$1:$BQ$10,[3]Data1!$BQ$11:$BQ$325</definedName>
    <definedName name="A86204C">[4]Data1!$BQ$1:$BQ$10,[4]Data1!$BQ$11:$BQ$325</definedName>
    <definedName name="A86205F" localSheetId="2">[3]Data1!$CR$1:$CR$10,[3]Data1!$CR$11:$CR$325</definedName>
    <definedName name="A86205F">[4]Data1!$CR$1:$CR$10,[4]Data1!$CR$11:$CR$325</definedName>
    <definedName name="A86206J" localSheetId="2">[3]Data1!$DS$1:$DS$10,[3]Data1!$DS$11:$DS$325</definedName>
    <definedName name="A86206J">[4]Data1!$DS$1:$DS$10,[4]Data1!$DS$11:$DS$325</definedName>
    <definedName name="A86207K" localSheetId="2">[3]Data1!$ET$1:$ET$10,[3]Data1!$ET$11:$ET$325</definedName>
    <definedName name="A86207K">[4]Data1!$ET$1:$ET$10,[4]Data1!$ET$11:$ET$325</definedName>
    <definedName name="A86208L" localSheetId="2">[3]Data1!$FU$1:$FU$10,[3]Data1!$FU$11:$FU$325</definedName>
    <definedName name="A86208L">[4]Data1!$FU$1:$FU$10,[4]Data1!$FU$11:$FU$325</definedName>
    <definedName name="A86209R" localSheetId="2">[3]Data1!$GV$1:$GV$10,[3]Data1!$GV$11:$GV$325</definedName>
    <definedName name="A86209R">[4]Data1!$GV$1:$GV$10,[4]Data1!$GV$11:$GV$325</definedName>
    <definedName name="A86210X" localSheetId="2">[3]Data1!$HW$1:$HW$10,[3]Data1!$HW$11:$HW$325</definedName>
    <definedName name="A86210X">[4]Data1!$HW$1:$HW$10,[4]Data1!$HW$11:$HW$325</definedName>
    <definedName name="A86211A" localSheetId="2">[3]Data2!$CK$1:$CK$10,[3]Data2!$CK$11:$CK$325</definedName>
    <definedName name="A86211A">[4]Data2!$CK$1:$CK$10,[4]Data2!$CK$11:$CK$325</definedName>
    <definedName name="A86212C" localSheetId="2">[3]Data2!$H$1:$H$10,[3]Data2!$H$11:$H$325</definedName>
    <definedName name="A86212C">[4]Data2!$H$1:$H$10,[4]Data2!$H$11:$H$325</definedName>
    <definedName name="A86213F" localSheetId="2">[3]Data2!$AI$1:$AI$10,[3]Data2!$AI$11:$AI$325</definedName>
    <definedName name="A86213F">[4]Data2!$AI$1:$AI$10,[4]Data2!$AI$11:$AI$325</definedName>
    <definedName name="A86214J" localSheetId="2">[3]Data2!$BJ$1:$BJ$10,[3]Data2!$BJ$11:$BJ$325</definedName>
    <definedName name="A86214J">[4]Data2!$BJ$1:$BJ$10,[4]Data2!$BJ$11:$BJ$325</definedName>
    <definedName name="A86215K" localSheetId="2">[3]Data1!$P$1:$P$10,[3]Data1!$P$11:$P$325</definedName>
    <definedName name="A86215K">[4]Data1!$P$1:$P$10,[4]Data1!$P$11:$P$325</definedName>
    <definedName name="A86216L" localSheetId="2">[3]Data1!$AQ$1:$AQ$10,[3]Data1!$AQ$11:$AQ$325</definedName>
    <definedName name="A86216L">[4]Data1!$AQ$1:$AQ$10,[4]Data1!$AQ$11:$AQ$325</definedName>
    <definedName name="A86217R" localSheetId="2">[3]Data1!$BR$1:$BR$10,[3]Data1!$BR$11:$BR$325</definedName>
    <definedName name="A86217R">[4]Data1!$BR$1:$BR$10,[4]Data1!$BR$11:$BR$325</definedName>
    <definedName name="A86218T" localSheetId="2">[3]Data1!$CS$1:$CS$10,[3]Data1!$CS$11:$CS$325</definedName>
    <definedName name="A86218T">[4]Data1!$CS$1:$CS$10,[4]Data1!$CS$11:$CS$325</definedName>
    <definedName name="A86219V" localSheetId="2">[3]Data1!$DT$1:$DT$10,[3]Data1!$DT$11:$DT$325</definedName>
    <definedName name="A86219V">[4]Data1!$DT$1:$DT$10,[4]Data1!$DT$11:$DT$325</definedName>
    <definedName name="A86220C" localSheetId="2">[3]Data1!$EU$1:$EU$10,[3]Data1!$EU$11:$EU$325</definedName>
    <definedName name="A86220C">[4]Data1!$EU$1:$EU$10,[4]Data1!$EU$11:$EU$325</definedName>
    <definedName name="A86221F" localSheetId="2">[3]Data1!$FV$1:$FV$10,[3]Data1!$FV$11:$FV$325</definedName>
    <definedName name="A86221F">[4]Data1!$FV$1:$FV$10,[4]Data1!$FV$11:$FV$325</definedName>
    <definedName name="A86222J" localSheetId="2">[3]Data1!$GW$1:$GW$10,[3]Data1!$GW$11:$GW$325</definedName>
    <definedName name="A86222J">[4]Data1!$GW$1:$GW$10,[4]Data1!$GW$11:$GW$325</definedName>
    <definedName name="A86223K" localSheetId="2">[3]Data1!$HX$1:$HX$10,[3]Data1!$HX$11:$HX$325</definedName>
    <definedName name="A86223K">[4]Data1!$HX$1:$HX$10,[4]Data1!$HX$11:$HX$325</definedName>
    <definedName name="A86224L" localSheetId="2">[3]Data2!$CL$1:$CL$10,[3]Data2!$CL$11:$CL$325</definedName>
    <definedName name="A86224L">[4]Data2!$CL$1:$CL$10,[4]Data2!$CL$11:$CL$325</definedName>
    <definedName name="A86225R" localSheetId="2">[3]Data2!$I$1:$I$10,[3]Data2!$I$11:$I$325</definedName>
    <definedName name="A86225R">[4]Data2!$I$1:$I$10,[4]Data2!$I$11:$I$325</definedName>
    <definedName name="A86226T" localSheetId="2">[3]Data2!$AJ$1:$AJ$10,[3]Data2!$AJ$11:$AJ$325</definedName>
    <definedName name="A86226T">[4]Data2!$AJ$1:$AJ$10,[4]Data2!$AJ$11:$AJ$325</definedName>
    <definedName name="A86227V" localSheetId="2">[3]Data2!$BK$1:$BK$10,[3]Data2!$BK$11:$BK$325</definedName>
    <definedName name="A86227V">[4]Data2!$BK$1:$BK$10,[4]Data2!$BK$11:$BK$325</definedName>
    <definedName name="A86228W" localSheetId="2">[3]Data1!$Q$1:$Q$10,[3]Data1!$Q$11:$Q$325</definedName>
    <definedName name="A86228W">[4]Data1!$Q$1:$Q$10,[4]Data1!$Q$11:$Q$325</definedName>
    <definedName name="A86229X" localSheetId="2">[3]Data1!$AR$1:$AR$10,[3]Data1!$AR$11:$AR$325</definedName>
    <definedName name="A86229X">[4]Data1!$AR$1:$AR$10,[4]Data1!$AR$11:$AR$325</definedName>
    <definedName name="A86230J" localSheetId="2">[3]Data1!$BS$1:$BS$10,[3]Data1!$BS$11:$BS$325</definedName>
    <definedName name="A86230J">[4]Data1!$BS$1:$BS$10,[4]Data1!$BS$11:$BS$325</definedName>
    <definedName name="A86231K" localSheetId="2">[3]Data1!$CT$1:$CT$10,[3]Data1!$CT$11:$CT$325</definedName>
    <definedName name="A86231K">[4]Data1!$CT$1:$CT$10,[4]Data1!$CT$11:$CT$325</definedName>
    <definedName name="A86232L" localSheetId="2">[3]Data1!$DU$1:$DU$10,[3]Data1!$DU$11:$DU$325</definedName>
    <definedName name="A86232L">[4]Data1!$DU$1:$DU$10,[4]Data1!$DU$11:$DU$325</definedName>
    <definedName name="A86233R" localSheetId="2">[3]Data1!$EV$1:$EV$10,[3]Data1!$EV$11:$EV$325</definedName>
    <definedName name="A86233R">[4]Data1!$EV$1:$EV$10,[4]Data1!$EV$11:$EV$325</definedName>
    <definedName name="A86234T" localSheetId="2">[3]Data1!$FW$1:$FW$10,[3]Data1!$FW$11:$FW$325</definedName>
    <definedName name="A86234T">[4]Data1!$FW$1:$FW$10,[4]Data1!$FW$11:$FW$325</definedName>
    <definedName name="A86235V" localSheetId="2">[3]Data1!$GX$1:$GX$10,[3]Data1!$GX$11:$GX$325</definedName>
    <definedName name="A86235V">[4]Data1!$GX$1:$GX$10,[4]Data1!$GX$11:$GX$325</definedName>
    <definedName name="A86236W" localSheetId="2">[3]Data1!$HY$1:$HY$10,[3]Data1!$HY$11:$HY$325</definedName>
    <definedName name="A86236W">[4]Data1!$HY$1:$HY$10,[4]Data1!$HY$11:$HY$325</definedName>
    <definedName name="A86237X" localSheetId="2">[3]Data2!$CM$1:$CM$10,[3]Data2!$CM$11:$CM$325</definedName>
    <definedName name="A86237X">[4]Data2!$CM$1:$CM$10,[4]Data2!$CM$11:$CM$325</definedName>
    <definedName name="A86238A" localSheetId="2">[3]Data2!$J$1:$J$10,[3]Data2!$J$11:$J$325</definedName>
    <definedName name="A86238A">[4]Data2!$J$1:$J$10,[4]Data2!$J$11:$J$325</definedName>
    <definedName name="A86239C" localSheetId="2">[3]Data2!$AK$1:$AK$10,[3]Data2!$AK$11:$AK$325</definedName>
    <definedName name="A86239C">[4]Data2!$AK$1:$AK$10,[4]Data2!$AK$11:$AK$325</definedName>
    <definedName name="A86240L" localSheetId="2">[3]Data2!$BL$1:$BL$10,[3]Data2!$BL$11:$BL$325</definedName>
    <definedName name="A86240L">[4]Data2!$BL$1:$BL$10,[4]Data2!$BL$11:$BL$325</definedName>
    <definedName name="A86241R" localSheetId="2">[3]Data1!$R$1:$R$10,[3]Data1!$R$11:$R$325</definedName>
    <definedName name="A86241R">[4]Data1!$R$1:$R$10,[4]Data1!$R$11:$R$325</definedName>
    <definedName name="A86242T" localSheetId="2">[3]Data1!$AS$1:$AS$10,[3]Data1!$AS$11:$AS$325</definedName>
    <definedName name="A86242T">[4]Data1!$AS$1:$AS$10,[4]Data1!$AS$11:$AS$325</definedName>
    <definedName name="A86243V" localSheetId="2">[3]Data1!$BT$1:$BT$10,[3]Data1!$BT$11:$BT$325</definedName>
    <definedName name="A86243V">[4]Data1!$BT$1:$BT$10,[4]Data1!$BT$11:$BT$325</definedName>
    <definedName name="A86244W" localSheetId="2">[3]Data1!$CU$1:$CU$10,[3]Data1!$CU$11:$CU$325</definedName>
    <definedName name="A86244W">[4]Data1!$CU$1:$CU$10,[4]Data1!$CU$11:$CU$325</definedName>
    <definedName name="A86245X" localSheetId="2">[3]Data1!$DV$1:$DV$10,[3]Data1!$DV$11:$DV$325</definedName>
    <definedName name="A86245X">[4]Data1!$DV$1:$DV$10,[4]Data1!$DV$11:$DV$325</definedName>
    <definedName name="A86246A" localSheetId="2">[3]Data1!$EW$1:$EW$10,[3]Data1!$EW$11:$EW$325</definedName>
    <definedName name="A86246A">[4]Data1!$EW$1:$EW$10,[4]Data1!$EW$11:$EW$325</definedName>
    <definedName name="A86247C" localSheetId="2">[3]Data1!$FX$1:$FX$10,[3]Data1!$FX$11:$FX$325</definedName>
    <definedName name="A86247C">[4]Data1!$FX$1:$FX$10,[4]Data1!$FX$11:$FX$325</definedName>
    <definedName name="A86248F" localSheetId="2">[3]Data1!$GY$1:$GY$10,[3]Data1!$GY$11:$GY$325</definedName>
    <definedName name="A86248F">[4]Data1!$GY$1:$GY$10,[4]Data1!$GY$11:$GY$325</definedName>
    <definedName name="A86249J" localSheetId="2">[3]Data1!$HZ$1:$HZ$10,[3]Data1!$HZ$11:$HZ$325</definedName>
    <definedName name="A86249J">[4]Data1!$HZ$1:$HZ$10,[4]Data1!$HZ$11:$HZ$325</definedName>
    <definedName name="A86250T" localSheetId="2">[3]Data2!$CN$1:$CN$10,[3]Data2!$CN$11:$CN$325</definedName>
    <definedName name="A86250T">[4]Data2!$CN$1:$CN$10,[4]Data2!$CN$11:$CN$325</definedName>
    <definedName name="A86251V" localSheetId="2">[3]Data2!$K$1:$K$10,[3]Data2!$K$11:$K$325</definedName>
    <definedName name="A86251V">[4]Data2!$K$1:$K$10,[4]Data2!$K$11:$K$325</definedName>
    <definedName name="A86252W" localSheetId="2">[3]Data2!$AL$1:$AL$10,[3]Data2!$AL$11:$AL$325</definedName>
    <definedName name="A86252W">[4]Data2!$AL$1:$AL$10,[4]Data2!$AL$11:$AL$325</definedName>
    <definedName name="A86253X" localSheetId="2">[3]Data2!$BM$1:$BM$10,[3]Data2!$BM$11:$BM$325</definedName>
    <definedName name="A86253X">[4]Data2!$BM$1:$BM$10,[4]Data2!$BM$11:$BM$325</definedName>
    <definedName name="A86254A" localSheetId="2">[3]Data1!$S$1:$S$10,[3]Data1!$S$11:$S$325</definedName>
    <definedName name="A86254A">[4]Data1!$S$1:$S$10,[4]Data1!$S$11:$S$325</definedName>
    <definedName name="A86255C" localSheetId="2">[3]Data1!$AT$1:$AT$10,[3]Data1!$AT$11:$AT$325</definedName>
    <definedName name="A86255C">[4]Data1!$AT$1:$AT$10,[4]Data1!$AT$11:$AT$325</definedName>
    <definedName name="A86256F" localSheetId="2">[3]Data1!$BU$1:$BU$10,[3]Data1!$BU$11:$BU$325</definedName>
    <definedName name="A86256F">[4]Data1!$BU$1:$BU$10,[4]Data1!$BU$11:$BU$325</definedName>
    <definedName name="A86257J" localSheetId="2">[3]Data1!$CV$1:$CV$10,[3]Data1!$CV$11:$CV$325</definedName>
    <definedName name="A86257J">[4]Data1!$CV$1:$CV$10,[4]Data1!$CV$11:$CV$325</definedName>
    <definedName name="A86258K" localSheetId="2">[3]Data1!$DW$1:$DW$10,[3]Data1!$DW$11:$DW$325</definedName>
    <definedName name="A86258K">[4]Data1!$DW$1:$DW$10,[4]Data1!$DW$11:$DW$325</definedName>
    <definedName name="A86259L" localSheetId="2">[3]Data1!$EX$1:$EX$10,[3]Data1!$EX$11:$EX$325</definedName>
    <definedName name="A86259L">[4]Data1!$EX$1:$EX$10,[4]Data1!$EX$11:$EX$325</definedName>
    <definedName name="A86260W" localSheetId="2">[3]Data1!$FY$1:$FY$10,[3]Data1!$FY$11:$FY$325</definedName>
    <definedName name="A86260W">[4]Data1!$FY$1:$FY$10,[4]Data1!$FY$11:$FY$325</definedName>
    <definedName name="A86261X" localSheetId="2">[3]Data1!$GZ$1:$GZ$10,[3]Data1!$GZ$11:$GZ$325</definedName>
    <definedName name="A86261X">[4]Data1!$GZ$1:$GZ$10,[4]Data1!$GZ$11:$GZ$325</definedName>
    <definedName name="A86262A" localSheetId="2">[3]Data1!$IA$1:$IA$10,[3]Data1!$IA$11:$IA$325</definedName>
    <definedName name="A86262A">[4]Data1!$IA$1:$IA$10,[4]Data1!$IA$11:$IA$325</definedName>
    <definedName name="A86263C" localSheetId="2">[3]Data2!$CO$1:$CO$10,[3]Data2!$CO$11:$CO$325</definedName>
    <definedName name="A86263C">[4]Data2!$CO$1:$CO$10,[4]Data2!$CO$11:$CO$325</definedName>
    <definedName name="A86264F" localSheetId="2">[3]Data2!$L$1:$L$10,[3]Data2!$L$11:$L$325</definedName>
    <definedName name="A86264F">[4]Data2!$L$1:$L$10,[4]Data2!$L$11:$L$325</definedName>
    <definedName name="A86265J" localSheetId="2">[3]Data2!$AM$1:$AM$10,[3]Data2!$AM$11:$AM$325</definedName>
    <definedName name="A86265J">[4]Data2!$AM$1:$AM$10,[4]Data2!$AM$11:$AM$325</definedName>
    <definedName name="A86266K" localSheetId="2">[3]Data2!$BN$1:$BN$10,[3]Data2!$BN$11:$BN$325</definedName>
    <definedName name="A86266K">[4]Data2!$BN$1:$BN$10,[4]Data2!$BN$11:$BN$325</definedName>
    <definedName name="A86657V" localSheetId="2">[3]Data1!$T$1:$T$10,[3]Data1!$T$11:$T$325</definedName>
    <definedName name="A86657V">[4]Data1!$T$1:$T$10,[4]Data1!$T$11:$T$325</definedName>
    <definedName name="A86658W" localSheetId="2">[3]Data1!$AU$1:$AU$10,[3]Data1!$AU$11:$AU$325</definedName>
    <definedName name="A86658W">[4]Data1!$AU$1:$AU$10,[4]Data1!$AU$11:$AU$325</definedName>
    <definedName name="A86659X" localSheetId="2">[3]Data1!$BV$1:$BV$10,[3]Data1!$BV$11:$BV$325</definedName>
    <definedName name="A86659X">[4]Data1!$BV$1:$BV$10,[4]Data1!$BV$11:$BV$325</definedName>
    <definedName name="A86660J" localSheetId="2">[3]Data1!$CW$1:$CW$10,[3]Data1!$CW$11:$CW$325</definedName>
    <definedName name="A86660J">[4]Data1!$CW$1:$CW$10,[4]Data1!$CW$11:$CW$325</definedName>
    <definedName name="A86661K" localSheetId="2">[3]Data1!$DX$1:$DX$10,[3]Data1!$DX$11:$DX$325</definedName>
    <definedName name="A86661K">[4]Data1!$DX$1:$DX$10,[4]Data1!$DX$11:$DX$325</definedName>
    <definedName name="A86662L" localSheetId="2">[3]Data1!$EY$1:$EY$10,[3]Data1!$EY$11:$EY$325</definedName>
    <definedName name="A86662L">[4]Data1!$EY$1:$EY$10,[4]Data1!$EY$11:$EY$325</definedName>
    <definedName name="A86663R" localSheetId="2">[3]Data1!$FZ$1:$FZ$10,[3]Data1!$FZ$11:$FZ$325</definedName>
    <definedName name="A86663R">[4]Data1!$FZ$1:$FZ$10,[4]Data1!$FZ$11:$FZ$325</definedName>
    <definedName name="A86664T" localSheetId="2">[3]Data1!$HA$1:$HA$10,[3]Data1!$HA$11:$HA$325</definedName>
    <definedName name="A86664T">[4]Data1!$HA$1:$HA$10,[4]Data1!$HA$11:$HA$325</definedName>
    <definedName name="A86665V" localSheetId="2">[3]Data1!$IB$1:$IB$10,[3]Data1!$IB$11:$IB$325</definedName>
    <definedName name="A86665V">[4]Data1!$IB$1:$IB$10,[4]Data1!$IB$11:$IB$325</definedName>
    <definedName name="A86666W" localSheetId="2">[3]Data2!$CP$1:$CP$10,[3]Data2!$CP$11:$CP$325</definedName>
    <definedName name="A86666W">[4]Data2!$CP$1:$CP$10,[4]Data2!$CP$11:$CP$325</definedName>
    <definedName name="A86667X" localSheetId="2">[3]Data2!$M$1:$M$10,[3]Data2!$M$11:$M$325</definedName>
    <definedName name="A86667X">[4]Data2!$M$1:$M$10,[4]Data2!$M$11:$M$325</definedName>
    <definedName name="A86668A" localSheetId="2">[3]Data2!$AN$1:$AN$10,[3]Data2!$AN$11:$AN$325</definedName>
    <definedName name="A86668A">[4]Data2!$AN$1:$AN$10,[4]Data2!$AN$11:$AN$325</definedName>
    <definedName name="A86669C" localSheetId="2">[3]Data2!$BO$1:$BO$10,[3]Data2!$BO$11:$BO$325</definedName>
    <definedName name="A86669C">[4]Data2!$BO$1:$BO$10,[4]Data2!$BO$11:$BO$325</definedName>
    <definedName name="A86670L" localSheetId="2">[3]Data1!$U$1:$U$10,[3]Data1!$U$11:$U$325</definedName>
    <definedName name="A86670L">[4]Data1!$U$1:$U$10,[4]Data1!$U$11:$U$325</definedName>
    <definedName name="A86671R" localSheetId="2">[3]Data1!$AV$1:$AV$10,[3]Data1!$AV$11:$AV$325</definedName>
    <definedName name="A86671R">[4]Data1!$AV$1:$AV$10,[4]Data1!$AV$11:$AV$325</definedName>
    <definedName name="A86672T" localSheetId="2">[3]Data1!$BW$1:$BW$10,[3]Data1!$BW$11:$BW$325</definedName>
    <definedName name="A86672T">[4]Data1!$BW$1:$BW$10,[4]Data1!$BW$11:$BW$325</definedName>
    <definedName name="A86673V" localSheetId="2">[3]Data1!$CX$1:$CX$10,[3]Data1!$CX$11:$CX$325</definedName>
    <definedName name="A86673V">[4]Data1!$CX$1:$CX$10,[4]Data1!$CX$11:$CX$325</definedName>
    <definedName name="A86674W" localSheetId="2">[3]Data1!$DY$1:$DY$10,[3]Data1!$DY$11:$DY$325</definedName>
    <definedName name="A86674W">[4]Data1!$DY$1:$DY$10,[4]Data1!$DY$11:$DY$325</definedName>
    <definedName name="A86675X" localSheetId="2">[3]Data1!$EZ$1:$EZ$10,[3]Data1!$EZ$11:$EZ$325</definedName>
    <definedName name="A86675X">[4]Data1!$EZ$1:$EZ$10,[4]Data1!$EZ$11:$EZ$325</definedName>
    <definedName name="A86676A" localSheetId="2">[3]Data1!$GA$1:$GA$10,[3]Data1!$GA$11:$GA$325</definedName>
    <definedName name="A86676A">[4]Data1!$GA$1:$GA$10,[4]Data1!$GA$11:$GA$325</definedName>
    <definedName name="A86677C" localSheetId="2">[3]Data1!$HB$1:$HB$10,[3]Data1!$HB$11:$HB$325</definedName>
    <definedName name="A86677C">[4]Data1!$HB$1:$HB$10,[4]Data1!$HB$11:$HB$325</definedName>
    <definedName name="A86678F" localSheetId="2">[3]Data1!$IC$1:$IC$10,[3]Data1!$IC$11:$IC$325</definedName>
    <definedName name="A86678F">[4]Data1!$IC$1:$IC$10,[4]Data1!$IC$11:$IC$325</definedName>
    <definedName name="A86679J" localSheetId="2">[3]Data2!$CQ$1:$CQ$10,[3]Data2!$CQ$11:$CQ$325</definedName>
    <definedName name="A86679J">[4]Data2!$CQ$1:$CQ$10,[4]Data2!$CQ$11:$CQ$325</definedName>
    <definedName name="A86680T" localSheetId="2">[3]Data2!$N$1:$N$10,[3]Data2!$N$11:$N$325</definedName>
    <definedName name="A86680T">[4]Data2!$N$1:$N$10,[4]Data2!$N$11:$N$325</definedName>
    <definedName name="A86681V" localSheetId="2">[3]Data2!$AO$1:$AO$10,[3]Data2!$AO$11:$AO$325</definedName>
    <definedName name="A86681V">[4]Data2!$AO$1:$AO$10,[4]Data2!$AO$11:$AO$325</definedName>
    <definedName name="A86682W" localSheetId="2">[3]Data2!$BP$1:$BP$10,[3]Data2!$BP$11:$BP$325</definedName>
    <definedName name="A86682W">[4]Data2!$BP$1:$BP$10,[4]Data2!$BP$11:$BP$325</definedName>
    <definedName name="A86683X" localSheetId="2">[3]Data1!$V$1:$V$10,[3]Data1!$V$11:$V$325</definedName>
    <definedName name="A86683X">[4]Data1!$V$1:$V$10,[4]Data1!$V$11:$V$325</definedName>
    <definedName name="A86684A" localSheetId="2">[3]Data1!$AW$1:$AW$10,[3]Data1!$AW$11:$AW$325</definedName>
    <definedName name="A86684A">[4]Data1!$AW$1:$AW$10,[4]Data1!$AW$11:$AW$325</definedName>
    <definedName name="A86685C" localSheetId="2">[3]Data1!$BX$1:$BX$10,[3]Data1!$BX$11:$BX$325</definedName>
    <definedName name="A86685C">[4]Data1!$BX$1:$BX$10,[4]Data1!$BX$11:$BX$325</definedName>
    <definedName name="A86686F" localSheetId="2">[3]Data1!$CY$1:$CY$10,[3]Data1!$CY$11:$CY$325</definedName>
    <definedName name="A86686F">[4]Data1!$CY$1:$CY$10,[4]Data1!$CY$11:$CY$325</definedName>
    <definedName name="A86687J" localSheetId="2">[3]Data1!$DZ$1:$DZ$10,[3]Data1!$DZ$11:$DZ$325</definedName>
    <definedName name="A86687J">[4]Data1!$DZ$1:$DZ$10,[4]Data1!$DZ$11:$DZ$325</definedName>
    <definedName name="A86688K" localSheetId="2">[3]Data1!$FA$1:$FA$10,[3]Data1!$FA$11:$FA$325</definedName>
    <definedName name="A86688K">[4]Data1!$FA$1:$FA$10,[4]Data1!$FA$11:$FA$325</definedName>
    <definedName name="A86689L" localSheetId="2">[3]Data1!$GB$1:$GB$10,[3]Data1!$GB$11:$GB$325</definedName>
    <definedName name="A86689L">[4]Data1!$GB$1:$GB$10,[4]Data1!$GB$11:$GB$325</definedName>
    <definedName name="A86690W" localSheetId="2">[3]Data1!$HC$1:$HC$10,[3]Data1!$HC$11:$HC$325</definedName>
    <definedName name="A86690W">[4]Data1!$HC$1:$HC$10,[4]Data1!$HC$11:$HC$325</definedName>
    <definedName name="A86691X" localSheetId="2">[3]Data1!$ID$1:$ID$10,[3]Data1!$ID$11:$ID$325</definedName>
    <definedName name="A86691X">[4]Data1!$ID$1:$ID$10,[4]Data1!$ID$11:$ID$325</definedName>
    <definedName name="A86692A" localSheetId="2">[3]Data2!$CR$1:$CR$10,[3]Data2!$CR$11:$CR$325</definedName>
    <definedName name="A86692A">[4]Data2!$CR$1:$CR$10,[4]Data2!$CR$11:$CR$325</definedName>
    <definedName name="A86693C" localSheetId="2">[3]Data2!$O$1:$O$10,[3]Data2!$O$11:$O$325</definedName>
    <definedName name="A86693C">[4]Data2!$O$1:$O$10,[4]Data2!$O$11:$O$325</definedName>
    <definedName name="A86694F" localSheetId="2">[3]Data2!$AP$1:$AP$10,[3]Data2!$AP$11:$AP$325</definedName>
    <definedName name="A86694F">[4]Data2!$AP$1:$AP$10,[4]Data2!$AP$11:$AP$325</definedName>
    <definedName name="A86695J" localSheetId="2">[3]Data2!$BQ$1:$BQ$10,[3]Data2!$BQ$11:$BQ$325</definedName>
    <definedName name="A86695J">[4]Data2!$BQ$1:$BQ$10,[4]Data2!$BQ$11:$BQ$325</definedName>
    <definedName name="A86696K" localSheetId="2">[3]Data1!$W$1:$W$10,[3]Data1!$W$11:$W$325</definedName>
    <definedName name="A86696K">[4]Data1!$W$1:$W$10,[4]Data1!$W$11:$W$325</definedName>
    <definedName name="A86697L" localSheetId="2">[3]Data1!$AX$1:$AX$10,[3]Data1!$AX$11:$AX$325</definedName>
    <definedName name="A86697L">[4]Data1!$AX$1:$AX$10,[4]Data1!$AX$11:$AX$325</definedName>
    <definedName name="A86698R" localSheetId="2">[3]Data1!$BY$1:$BY$10,[3]Data1!$BY$11:$BY$325</definedName>
    <definedName name="A86698R">[4]Data1!$BY$1:$BY$10,[4]Data1!$BY$11:$BY$325</definedName>
    <definedName name="A86699T" localSheetId="2">[3]Data1!$CZ$1:$CZ$10,[3]Data1!$CZ$11:$CZ$325</definedName>
    <definedName name="A86699T">[4]Data1!$CZ$1:$CZ$10,[4]Data1!$CZ$11:$CZ$325</definedName>
    <definedName name="A86700R" localSheetId="2">[3]Data1!$EA$1:$EA$10,[3]Data1!$EA$11:$EA$325</definedName>
    <definedName name="A86700R">[4]Data1!$EA$1:$EA$10,[4]Data1!$EA$11:$EA$325</definedName>
    <definedName name="A86701T" localSheetId="2">[3]Data1!$FB$1:$FB$10,[3]Data1!$FB$11:$FB$325</definedName>
    <definedName name="A86701T">[4]Data1!$FB$1:$FB$10,[4]Data1!$FB$11:$FB$325</definedName>
    <definedName name="A86702V" localSheetId="2">[3]Data1!$GC$1:$GC$10,[3]Data1!$GC$11:$GC$325</definedName>
    <definedName name="A86702V">[4]Data1!$GC$1:$GC$10,[4]Data1!$GC$11:$GC$325</definedName>
    <definedName name="A86703W" localSheetId="2">[3]Data1!$HD$1:$HD$10,[3]Data1!$HD$11:$HD$325</definedName>
    <definedName name="A86703W">[4]Data1!$HD$1:$HD$10,[4]Data1!$HD$11:$HD$325</definedName>
    <definedName name="A86704X" localSheetId="2">[3]Data1!$IE$1:$IE$10,[3]Data1!$IE$11:$IE$325</definedName>
    <definedName name="A86704X">[4]Data1!$IE$1:$IE$10,[4]Data1!$IE$11:$IE$325</definedName>
    <definedName name="A86705A" localSheetId="2">[3]Data2!$CS$1:$CS$10,[3]Data2!$CS$11:$CS$325</definedName>
    <definedName name="A86705A">[4]Data2!$CS$1:$CS$10,[4]Data2!$CS$11:$CS$325</definedName>
    <definedName name="A86706C" localSheetId="2">[3]Data2!$P$1:$P$10,[3]Data2!$P$11:$P$325</definedName>
    <definedName name="A86706C">[4]Data2!$P$1:$P$10,[4]Data2!$P$11:$P$325</definedName>
    <definedName name="A86707F" localSheetId="2">[3]Data2!$AQ$1:$AQ$10,[3]Data2!$AQ$11:$AQ$325</definedName>
    <definedName name="A86707F">[4]Data2!$AQ$1:$AQ$10,[4]Data2!$AQ$11:$AQ$325</definedName>
    <definedName name="A86708J" localSheetId="2">[3]Data2!$BR$1:$BR$10,[3]Data2!$BR$11:$BR$325</definedName>
    <definedName name="A86708J">[4]Data2!$BR$1:$BR$10,[4]Data2!$BR$11:$BR$325</definedName>
    <definedName name="A86709K" localSheetId="2">[3]Data1!$X$1:$X$10,[3]Data1!$X$11:$X$325</definedName>
    <definedName name="A86709K">[4]Data1!$X$1:$X$10,[4]Data1!$X$11:$X$325</definedName>
    <definedName name="A86710V" localSheetId="2">[3]Data1!$AY$1:$AY$10,[3]Data1!$AY$11:$AY$325</definedName>
    <definedName name="A86710V">[4]Data1!$AY$1:$AY$10,[4]Data1!$AY$11:$AY$325</definedName>
    <definedName name="A86711W" localSheetId="2">[3]Data1!$BZ$1:$BZ$10,[3]Data1!$BZ$11:$BZ$325</definedName>
    <definedName name="A86711W">[4]Data1!$BZ$1:$BZ$10,[4]Data1!$BZ$11:$BZ$325</definedName>
    <definedName name="A86712X" localSheetId="2">[3]Data1!$DA$1:$DA$10,[3]Data1!$DA$11:$DA$325</definedName>
    <definedName name="A86712X">[4]Data1!$DA$1:$DA$10,[4]Data1!$DA$11:$DA$325</definedName>
    <definedName name="A86713A" localSheetId="2">[3]Data1!$EB$1:$EB$10,[3]Data1!$EB$11:$EB$325</definedName>
    <definedName name="A86713A">[4]Data1!$EB$1:$EB$10,[4]Data1!$EB$11:$EB$325</definedName>
    <definedName name="A86714C" localSheetId="2">[3]Data1!$FC$1:$FC$10,[3]Data1!$FC$11:$FC$325</definedName>
    <definedName name="A86714C">[4]Data1!$FC$1:$FC$10,[4]Data1!$FC$11:$FC$325</definedName>
    <definedName name="A86715F" localSheetId="2">[3]Data1!$GD$1:$GD$10,[3]Data1!$GD$11:$GD$325</definedName>
    <definedName name="A86715F">[4]Data1!$GD$1:$GD$10,[4]Data1!$GD$11:$GD$325</definedName>
    <definedName name="A86716J" localSheetId="2">[3]Data1!$HE$1:$HE$10,[3]Data1!$HE$11:$HE$325</definedName>
    <definedName name="A86716J">[4]Data1!$HE$1:$HE$10,[4]Data1!$HE$11:$HE$325</definedName>
    <definedName name="A86717K" localSheetId="2">[3]Data1!$IF$1:$IF$10,[3]Data1!$IF$11:$IF$325</definedName>
    <definedName name="A86717K">[4]Data1!$IF$1:$IF$10,[4]Data1!$IF$11:$IF$325</definedName>
    <definedName name="A86718L" localSheetId="2">[3]Data2!$CT$1:$CT$10,[3]Data2!$CT$11:$CT$325</definedName>
    <definedName name="A86718L">[4]Data2!$CT$1:$CT$10,[4]Data2!$CT$11:$CT$325</definedName>
    <definedName name="A86719R" localSheetId="2">[3]Data2!$Q$1:$Q$10,[3]Data2!$Q$11:$Q$325</definedName>
    <definedName name="A86719R">[4]Data2!$Q$1:$Q$10,[4]Data2!$Q$11:$Q$325</definedName>
    <definedName name="A86720X" localSheetId="2">[3]Data2!$AR$1:$AR$10,[3]Data2!$AR$11:$AR$325</definedName>
    <definedName name="A86720X">[4]Data2!$AR$1:$AR$10,[4]Data2!$AR$11:$AR$325</definedName>
    <definedName name="A86721A" localSheetId="2">[3]Data2!$BS$1:$BS$10,[3]Data2!$BS$11:$BS$325</definedName>
    <definedName name="A86721A">[4]Data2!$BS$1:$BS$10,[4]Data2!$BS$11:$BS$325</definedName>
    <definedName name="A86722C" localSheetId="2">[3]Data1!$Y$1:$Y$10,[3]Data1!$Y$11:$Y$325</definedName>
    <definedName name="A86722C">[4]Data1!$Y$1:$Y$10,[4]Data1!$Y$11:$Y$325</definedName>
    <definedName name="A86723F" localSheetId="2">[3]Data1!$AZ$1:$AZ$10,[3]Data1!$AZ$11:$AZ$325</definedName>
    <definedName name="A86723F">[4]Data1!$AZ$1:$AZ$10,[4]Data1!$AZ$11:$AZ$325</definedName>
    <definedName name="A86724J" localSheetId="2">[3]Data1!$CA$1:$CA$10,[3]Data1!$CA$11:$CA$325</definedName>
    <definedName name="A86724J">[4]Data1!$CA$1:$CA$10,[4]Data1!$CA$11:$CA$325</definedName>
    <definedName name="A86725K" localSheetId="2">[3]Data1!$DB$1:$DB$10,[3]Data1!$DB$11:$DB$325</definedName>
    <definedName name="A86725K">[4]Data1!$DB$1:$DB$10,[4]Data1!$DB$11:$DB$325</definedName>
    <definedName name="A86726L" localSheetId="2">[3]Data1!$EC$1:$EC$10,[3]Data1!$EC$11:$EC$325</definedName>
    <definedName name="A86726L">[4]Data1!$EC$1:$EC$10,[4]Data1!$EC$11:$EC$325</definedName>
    <definedName name="A86727R" localSheetId="2">[3]Data1!$FD$1:$FD$10,[3]Data1!$FD$11:$FD$325</definedName>
    <definedName name="A86727R">[4]Data1!$FD$1:$FD$10,[4]Data1!$FD$11:$FD$325</definedName>
    <definedName name="A86728T" localSheetId="2">[3]Data1!$GE$1:$GE$10,[3]Data1!$GE$11:$GE$325</definedName>
    <definedName name="A86728T">[4]Data1!$GE$1:$GE$10,[4]Data1!$GE$11:$GE$325</definedName>
    <definedName name="A86729V" localSheetId="2">[3]Data1!$HF$1:$HF$10,[3]Data1!$HF$11:$HF$325</definedName>
    <definedName name="A86729V">[4]Data1!$HF$1:$HF$10,[4]Data1!$HF$11:$HF$325</definedName>
    <definedName name="A86730C" localSheetId="2">[3]Data1!$IG$1:$IG$10,[3]Data1!$IG$11:$IG$325</definedName>
    <definedName name="A86730C">[4]Data1!$IG$1:$IG$10,[4]Data1!$IG$11:$IG$325</definedName>
    <definedName name="A86731F" localSheetId="2">[3]Data2!$CU$1:$CU$10,[3]Data2!$CU$11:$CU$325</definedName>
    <definedName name="A86731F">[4]Data2!$CU$1:$CU$10,[4]Data2!$CU$11:$CU$325</definedName>
    <definedName name="A86732J" localSheetId="2">[3]Data2!$R$1:$R$10,[3]Data2!$R$11:$R$325</definedName>
    <definedName name="A86732J">[4]Data2!$R$1:$R$10,[4]Data2!$R$11:$R$325</definedName>
    <definedName name="A86733K" localSheetId="2">[3]Data2!$AS$1:$AS$10,[3]Data2!$AS$11:$AS$325</definedName>
    <definedName name="A86733K">[4]Data2!$AS$1:$AS$10,[4]Data2!$AS$11:$AS$325</definedName>
    <definedName name="A86734L" localSheetId="2">[3]Data2!$BT$1:$BT$10,[3]Data2!$BT$11:$BT$325</definedName>
    <definedName name="A86734L">[4]Data2!$BT$1:$BT$10,[4]Data2!$BT$11:$BT$325</definedName>
    <definedName name="A86735R" localSheetId="2">[3]Data1!$Z$1:$Z$10,[3]Data1!$Z$11:$Z$325</definedName>
    <definedName name="A86735R">[4]Data1!$Z$1:$Z$10,[4]Data1!$Z$11:$Z$325</definedName>
    <definedName name="A86736T" localSheetId="2">[3]Data1!$BA$1:$BA$10,[3]Data1!$BA$11:$BA$325</definedName>
    <definedName name="A86736T">[4]Data1!$BA$1:$BA$10,[4]Data1!$BA$11:$BA$325</definedName>
    <definedName name="A86737V" localSheetId="2">[3]Data1!$CB$1:$CB$10,[3]Data1!$CB$11:$CB$325</definedName>
    <definedName name="A86737V">[4]Data1!$CB$1:$CB$10,[4]Data1!$CB$11:$CB$325</definedName>
    <definedName name="A86738W" localSheetId="2">[3]Data1!$DC$1:$DC$10,[3]Data1!$DC$11:$DC$325</definedName>
    <definedName name="A86738W">[4]Data1!$DC$1:$DC$10,[4]Data1!$DC$11:$DC$325</definedName>
    <definedName name="A86739X" localSheetId="2">[3]Data1!$ED$1:$ED$10,[3]Data1!$ED$11:$ED$325</definedName>
    <definedName name="A86739X">[4]Data1!$ED$1:$ED$10,[4]Data1!$ED$11:$ED$325</definedName>
    <definedName name="A86740J" localSheetId="2">[3]Data1!$FE$1:$FE$10,[3]Data1!$FE$11:$FE$325</definedName>
    <definedName name="A86740J">[4]Data1!$FE$1:$FE$10,[4]Data1!$FE$11:$FE$325</definedName>
    <definedName name="A86741K" localSheetId="2">[3]Data1!$GF$1:$GF$10,[3]Data1!$GF$11:$GF$325</definedName>
    <definedName name="A86741K">[4]Data1!$GF$1:$GF$10,[4]Data1!$GF$11:$GF$325</definedName>
    <definedName name="A86742L" localSheetId="2">[3]Data1!$HG$1:$HG$10,[3]Data1!$HG$11:$HG$325</definedName>
    <definedName name="A86742L">[4]Data1!$HG$1:$HG$10,[4]Data1!$HG$11:$HG$325</definedName>
    <definedName name="A86743R" localSheetId="2">[3]Data1!$IH$1:$IH$10,[3]Data1!$IH$11:$IH$325</definedName>
    <definedName name="A86743R">[4]Data1!$IH$1:$IH$10,[4]Data1!$IH$11:$IH$325</definedName>
    <definedName name="A86744T" localSheetId="2">[3]Data2!$CV$1:$CV$10,[3]Data2!$CV$11:$CV$325</definedName>
    <definedName name="A86744T">[4]Data2!$CV$1:$CV$10,[4]Data2!$CV$11:$CV$325</definedName>
    <definedName name="A86745V" localSheetId="2">[3]Data2!$S$1:$S$10,[3]Data2!$S$11:$S$325</definedName>
    <definedName name="A86745V">[4]Data2!$S$1:$S$10,[4]Data2!$S$11:$S$325</definedName>
    <definedName name="A86746W" localSheetId="2">[3]Data2!$AT$1:$AT$10,[3]Data2!$AT$11:$AT$325</definedName>
    <definedName name="A86746W">[4]Data2!$AT$1:$AT$10,[4]Data2!$AT$11:$AT$325</definedName>
    <definedName name="A86747X" localSheetId="2">[3]Data2!$BU$1:$BU$10,[3]Data2!$BU$11:$BU$325</definedName>
    <definedName name="A86747X">[4]Data2!$BU$1:$BU$10,[4]Data2!$BU$11:$BU$325</definedName>
    <definedName name="A86748A" localSheetId="2">[3]Data1!$AA$1:$AA$10,[3]Data1!$AA$11:$AA$325</definedName>
    <definedName name="A86748A">[4]Data1!$AA$1:$AA$10,[4]Data1!$AA$11:$AA$325</definedName>
    <definedName name="A86749C" localSheetId="2">[3]Data1!$BB$1:$BB$10,[3]Data1!$BB$11:$BB$325</definedName>
    <definedName name="A86749C">[4]Data1!$BB$1:$BB$10,[4]Data1!$BB$11:$BB$325</definedName>
    <definedName name="A86750L" localSheetId="2">[3]Data1!$CC$1:$CC$10,[3]Data1!$CC$11:$CC$325</definedName>
    <definedName name="A86750L">[4]Data1!$CC$1:$CC$10,[4]Data1!$CC$11:$CC$325</definedName>
    <definedName name="A86751R" localSheetId="2">[3]Data1!$DD$1:$DD$10,[3]Data1!$DD$11:$DD$325</definedName>
    <definedName name="A86751R">[4]Data1!$DD$1:$DD$10,[4]Data1!$DD$11:$DD$325</definedName>
    <definedName name="A86752T" localSheetId="2">[3]Data1!$EE$1:$EE$10,[3]Data1!$EE$11:$EE$325</definedName>
    <definedName name="A86752T">[4]Data1!$EE$1:$EE$10,[4]Data1!$EE$11:$EE$325</definedName>
    <definedName name="A86753V" localSheetId="2">[3]Data1!$FF$1:$FF$10,[3]Data1!$FF$11:$FF$325</definedName>
    <definedName name="A86753V">[4]Data1!$FF$1:$FF$10,[4]Data1!$FF$11:$FF$325</definedName>
    <definedName name="A86754W" localSheetId="2">[3]Data1!$GG$1:$GG$10,[3]Data1!$GG$11:$GG$325</definedName>
    <definedName name="A86754W">[4]Data1!$GG$1:$GG$10,[4]Data1!$GG$11:$GG$325</definedName>
    <definedName name="A86755X" localSheetId="2">[3]Data1!$HH$1:$HH$10,[3]Data1!$HH$11:$HH$325</definedName>
    <definedName name="A86755X">[4]Data1!$HH$1:$HH$10,[4]Data1!$HH$11:$HH$325</definedName>
    <definedName name="A86756A" localSheetId="2">[3]Data1!$II$1:$II$10,[3]Data1!$II$11:$II$325</definedName>
    <definedName name="A86756A">[4]Data1!$II$1:$II$10,[4]Data1!$II$11:$II$325</definedName>
    <definedName name="A86757C" localSheetId="2">[3]Data2!$CW$1:$CW$10,[3]Data2!$CW$11:$CW$325</definedName>
    <definedName name="A86757C">[4]Data2!$CW$1:$CW$10,[4]Data2!$CW$11:$CW$325</definedName>
    <definedName name="A86758F" localSheetId="2">[3]Data2!$T$1:$T$10,[3]Data2!$T$11:$T$325</definedName>
    <definedName name="A86758F">[4]Data2!$T$1:$T$10,[4]Data2!$T$11:$T$325</definedName>
    <definedName name="A86759J" localSheetId="2">[3]Data2!$AU$1:$AU$10,[3]Data2!$AU$11:$AU$325</definedName>
    <definedName name="A86759J">[4]Data2!$AU$1:$AU$10,[4]Data2!$AU$11:$AU$325</definedName>
    <definedName name="A86760T" localSheetId="2">[3]Data2!$BV$1:$BV$10,[3]Data2!$BV$11:$BV$325</definedName>
    <definedName name="A86760T">[4]Data2!$BV$1:$BV$10,[4]Data2!$BV$11:$BV$325</definedName>
    <definedName name="A86761V" localSheetId="2">[3]Data1!$AB$1:$AB$10,[3]Data1!$AB$11:$AB$325</definedName>
    <definedName name="A86761V">[4]Data1!$AB$1:$AB$10,[4]Data1!$AB$11:$AB$325</definedName>
    <definedName name="A86762W" localSheetId="2">[3]Data1!$BC$1:$BC$10,[3]Data1!$BC$11:$BC$325</definedName>
    <definedName name="A86762W">[4]Data1!$BC$1:$BC$10,[4]Data1!$BC$11:$BC$325</definedName>
    <definedName name="A86763X" localSheetId="2">[3]Data1!$CD$1:$CD$10,[3]Data1!$CD$11:$CD$325</definedName>
    <definedName name="A86763X">[4]Data1!$CD$1:$CD$10,[4]Data1!$CD$11:$CD$325</definedName>
    <definedName name="A86764A" localSheetId="2">[3]Data1!$DE$1:$DE$10,[3]Data1!$DE$11:$DE$325</definedName>
    <definedName name="A86764A">[4]Data1!$DE$1:$DE$10,[4]Data1!$DE$11:$DE$325</definedName>
    <definedName name="A86765C" localSheetId="2">[3]Data1!$EF$1:$EF$10,[3]Data1!$EF$11:$EF$325</definedName>
    <definedName name="A86765C">[4]Data1!$EF$1:$EF$10,[4]Data1!$EF$11:$EF$325</definedName>
    <definedName name="A86766F" localSheetId="2">[3]Data1!$FG$1:$FG$10,[3]Data1!$FG$11:$FG$325</definedName>
    <definedName name="A86766F">[4]Data1!$FG$1:$FG$10,[4]Data1!$FG$11:$FG$325</definedName>
    <definedName name="A86767J" localSheetId="2">[3]Data1!$GH$1:$GH$10,[3]Data1!$GH$11:$GH$325</definedName>
    <definedName name="A86767J">[4]Data1!$GH$1:$GH$10,[4]Data1!$GH$11:$GH$325</definedName>
    <definedName name="A86768K" localSheetId="2">[3]Data1!$HI$1:$HI$10,[3]Data1!$HI$11:$HI$325</definedName>
    <definedName name="A86768K">[4]Data1!$HI$1:$HI$10,[4]Data1!$HI$11:$HI$325</definedName>
    <definedName name="A86769L" localSheetId="2">[3]Data1!$IJ$1:$IJ$10,[3]Data1!$IJ$11:$IJ$325</definedName>
    <definedName name="A86769L">[4]Data1!$IJ$1:$IJ$10,[4]Data1!$IJ$11:$IJ$325</definedName>
    <definedName name="A86770W" localSheetId="2">[3]Data2!$CX$1:$CX$10,[3]Data2!$CX$11:$CX$325</definedName>
    <definedName name="A86770W">[4]Data2!$CX$1:$CX$10,[4]Data2!$CX$11:$CX$325</definedName>
    <definedName name="A86771X" localSheetId="2">[3]Data2!$U$1:$U$10,[3]Data2!$U$11:$U$325</definedName>
    <definedName name="A86771X">[4]Data2!$U$1:$U$10,[4]Data2!$U$11:$U$325</definedName>
    <definedName name="A86772A" localSheetId="2">[3]Data2!$AV$1:$AV$10,[3]Data2!$AV$11:$AV$325</definedName>
    <definedName name="A86772A">[4]Data2!$AV$1:$AV$10,[4]Data2!$AV$11:$AV$325</definedName>
    <definedName name="A86773C" localSheetId="2">[3]Data2!$BW$1:$BW$10,[3]Data2!$BW$11:$BW$325</definedName>
    <definedName name="A86773C">[4]Data2!$BW$1:$BW$10,[4]Data2!$BW$11:$BW$325</definedName>
    <definedName name="A87164R" localSheetId="2">[3]Data1!$B$1:$B$10,[3]Data1!$B$11:$B$325</definedName>
    <definedName name="A87164R">[4]Data1!$B$1:$B$10,[4]Data1!$B$11:$B$325</definedName>
    <definedName name="A87165T" localSheetId="2">[3]Data1!$AC$1:$AC$10,[3]Data1!$AC$11:$AC$325</definedName>
    <definedName name="A87165T">[4]Data1!$AC$1:$AC$10,[4]Data1!$AC$11:$AC$325</definedName>
    <definedName name="A87166V" localSheetId="2">[3]Data1!$BD$1:$BD$10,[3]Data1!$BD$11:$BD$325</definedName>
    <definedName name="A87166V">[4]Data1!$BD$1:$BD$10,[4]Data1!$BD$11:$BD$325</definedName>
    <definedName name="A87167W" localSheetId="2">[3]Data1!$CE$1:$CE$10,[3]Data1!$CE$11:$CE$325</definedName>
    <definedName name="A87167W">[4]Data1!$CE$1:$CE$10,[4]Data1!$CE$11:$CE$325</definedName>
    <definedName name="A87168X" localSheetId="2">[3]Data1!$DF$1:$DF$10,[3]Data1!$DF$11:$DF$325</definedName>
    <definedName name="A87168X">[4]Data1!$DF$1:$DF$10,[4]Data1!$DF$11:$DF$325</definedName>
    <definedName name="A87169A" localSheetId="2">[3]Data1!$EG$1:$EG$10,[3]Data1!$EG$11:$EG$325</definedName>
    <definedName name="A87169A">[4]Data1!$EG$1:$EG$10,[4]Data1!$EG$11:$EG$325</definedName>
    <definedName name="A87170K" localSheetId="2">[3]Data1!$FH$1:$FH$10,[3]Data1!$FH$11:$FH$325</definedName>
    <definedName name="A87170K">[4]Data1!$FH$1:$FH$10,[4]Data1!$FH$11:$FH$325</definedName>
    <definedName name="A87171L" localSheetId="2">[3]Data1!$GI$1:$GI$10,[3]Data1!$GI$11:$GI$325</definedName>
    <definedName name="A87171L">[4]Data1!$GI$1:$GI$10,[4]Data1!$GI$11:$GI$325</definedName>
    <definedName name="A87172R" localSheetId="2">[3]Data1!$HJ$1:$HJ$10,[3]Data1!$HJ$11:$HJ$325</definedName>
    <definedName name="A87172R">[4]Data1!$HJ$1:$HJ$10,[4]Data1!$HJ$11:$HJ$325</definedName>
    <definedName name="A87173T" localSheetId="2">[3]Data2!$BX$1:$BX$10,[3]Data2!$BX$11:$BX$325</definedName>
    <definedName name="A87173T">[4]Data2!$BX$1:$BX$10,[4]Data2!$BX$11:$BX$325</definedName>
    <definedName name="A87174V" localSheetId="2">[3]Data1!$IK$1:$IK$10,[3]Data1!$IK$11:$IK$325</definedName>
    <definedName name="A87174V">[4]Data1!$IK$1:$IK$10,[4]Data1!$IK$11:$IK$325</definedName>
    <definedName name="A87175W" localSheetId="2">[3]Data2!$V$1:$V$10,[3]Data2!$V$11:$V$325</definedName>
    <definedName name="A87175W">[4]Data2!$V$1:$V$10,[4]Data2!$V$11:$V$325</definedName>
    <definedName name="A87176X" localSheetId="2">[3]Data2!$AW$1:$AW$10,[3]Data2!$AW$11:$AW$325</definedName>
    <definedName name="A87176X">[4]Data2!$AW$1:$AW$10,[4]Data2!$AW$11:$AW$325</definedName>
    <definedName name="A87177A" localSheetId="2">[3]Data1!$C$1:$C$10,[3]Data1!$C$11:$C$325</definedName>
    <definedName name="A87177A">[4]Data1!$C$1:$C$10,[4]Data1!$C$11:$C$325</definedName>
    <definedName name="A87178C" localSheetId="2">[3]Data1!$AD$1:$AD$10,[3]Data1!$AD$11:$AD$325</definedName>
    <definedName name="A87178C">[4]Data1!$AD$1:$AD$10,[4]Data1!$AD$11:$AD$325</definedName>
    <definedName name="A87179F" localSheetId="2">[3]Data1!$BE$1:$BE$10,[3]Data1!$BE$11:$BE$325</definedName>
    <definedName name="A87179F">[4]Data1!$BE$1:$BE$10,[4]Data1!$BE$11:$BE$325</definedName>
    <definedName name="A87180R" localSheetId="2">[3]Data1!$CF$1:$CF$10,[3]Data1!$CF$11:$CF$325</definedName>
    <definedName name="A87180R">[4]Data1!$CF$1:$CF$10,[4]Data1!$CF$11:$CF$325</definedName>
    <definedName name="A87181T" localSheetId="2">[3]Data1!$DG$1:$DG$10,[3]Data1!$DG$11:$DG$325</definedName>
    <definedName name="A87181T">[4]Data1!$DG$1:$DG$10,[4]Data1!$DG$11:$DG$325</definedName>
    <definedName name="A87182V" localSheetId="2">[3]Data1!$EH$1:$EH$10,[3]Data1!$EH$11:$EH$325</definedName>
    <definedName name="A87182V">[4]Data1!$EH$1:$EH$10,[4]Data1!$EH$11:$EH$325</definedName>
    <definedName name="A87183W" localSheetId="2">[3]Data1!$FI$1:$FI$10,[3]Data1!$FI$11:$FI$325</definedName>
    <definedName name="A87183W">[4]Data1!$FI$1:$FI$10,[4]Data1!$FI$11:$FI$325</definedName>
    <definedName name="A87184X" localSheetId="2">[3]Data1!$GJ$1:$GJ$10,[3]Data1!$GJ$11:$GJ$325</definedName>
    <definedName name="A87184X">[4]Data1!$GJ$1:$GJ$10,[4]Data1!$GJ$11:$GJ$325</definedName>
    <definedName name="A87185A" localSheetId="2">[3]Data1!$HK$1:$HK$10,[3]Data1!$HK$11:$HK$325</definedName>
    <definedName name="A87185A">[4]Data1!$HK$1:$HK$10,[4]Data1!$HK$11:$HK$325</definedName>
    <definedName name="A87186C" localSheetId="2">[3]Data2!$BY$1:$BY$10,[3]Data2!$BY$11:$BY$325</definedName>
    <definedName name="A87186C">[4]Data2!$BY$1:$BY$10,[4]Data2!$BY$11:$BY$325</definedName>
    <definedName name="A87187F" localSheetId="2">[3]Data1!$IL$1:$IL$10,[3]Data1!$IL$11:$IL$325</definedName>
    <definedName name="A87187F">[4]Data1!$IL$1:$IL$10,[4]Data1!$IL$11:$IL$325</definedName>
    <definedName name="A87188J" localSheetId="2">[3]Data2!$W$1:$W$10,[3]Data2!$W$11:$W$325</definedName>
    <definedName name="A87188J">[4]Data2!$W$1:$W$10,[4]Data2!$W$11:$W$325</definedName>
    <definedName name="A87189K" localSheetId="2">[3]Data2!$AX$1:$AX$10,[3]Data2!$AX$11:$AX$325</definedName>
    <definedName name="A87189K">[4]Data2!$AX$1:$AX$10,[4]Data2!$AX$11:$AX$325</definedName>
    <definedName name="A87190V" localSheetId="2">[3]Data1!$D$1:$D$10,[3]Data1!$D$11:$D$325</definedName>
    <definedName name="A87190V">[4]Data1!$D$1:$D$10,[4]Data1!$D$11:$D$325</definedName>
    <definedName name="A87191W" localSheetId="2">[3]Data1!$AE$1:$AE$10,[3]Data1!$AE$11:$AE$325</definedName>
    <definedName name="A87191W">[4]Data1!$AE$1:$AE$10,[4]Data1!$AE$11:$AE$325</definedName>
    <definedName name="A87192X" localSheetId="2">[3]Data1!$BF$1:$BF$10,[3]Data1!$BF$11:$BF$325</definedName>
    <definedName name="A87192X">[4]Data1!$BF$1:$BF$10,[4]Data1!$BF$11:$BF$325</definedName>
    <definedName name="A87193A" localSheetId="2">[3]Data1!$CG$1:$CG$10,[3]Data1!$CG$11:$CG$325</definedName>
    <definedName name="A87193A">[4]Data1!$CG$1:$CG$10,[4]Data1!$CG$11:$CG$325</definedName>
    <definedName name="A87194C" localSheetId="2">[3]Data1!$DH$1:$DH$10,[3]Data1!$DH$11:$DH$325</definedName>
    <definedName name="A87194C">[4]Data1!$DH$1:$DH$10,[4]Data1!$DH$11:$DH$325</definedName>
    <definedName name="A87195F" localSheetId="2">[3]Data1!$EI$1:$EI$10,[3]Data1!$EI$11:$EI$325</definedName>
    <definedName name="A87195F">[4]Data1!$EI$1:$EI$10,[4]Data1!$EI$11:$EI$325</definedName>
    <definedName name="A87196J" localSheetId="2">[3]Data1!$FJ$1:$FJ$10,[3]Data1!$FJ$11:$FJ$325</definedName>
    <definedName name="A87196J">[4]Data1!$FJ$1:$FJ$10,[4]Data1!$FJ$11:$FJ$325</definedName>
    <definedName name="A87197K" localSheetId="2">[3]Data1!$GK$1:$GK$10,[3]Data1!$GK$11:$GK$325</definedName>
    <definedName name="A87197K">[4]Data1!$GK$1:$GK$10,[4]Data1!$GK$11:$GK$325</definedName>
    <definedName name="A87198L" localSheetId="2">[3]Data1!$HL$1:$HL$10,[3]Data1!$HL$11:$HL$325</definedName>
    <definedName name="A87198L">[4]Data1!$HL$1:$HL$10,[4]Data1!$HL$11:$HL$325</definedName>
    <definedName name="A87199R" localSheetId="2">[3]Data2!$BZ$1:$BZ$10,[3]Data2!$BZ$11:$BZ$325</definedName>
    <definedName name="A87199R">[4]Data2!$BZ$1:$BZ$10,[4]Data2!$BZ$11:$BZ$325</definedName>
    <definedName name="A87200L" localSheetId="2">[3]Data1!$IM$1:$IM$10,[3]Data1!$IM$11:$IM$325</definedName>
    <definedName name="A87200L">[4]Data1!$IM$1:$IM$10,[4]Data1!$IM$11:$IM$325</definedName>
    <definedName name="A87201R" localSheetId="2">[3]Data2!$X$1:$X$10,[3]Data2!$X$11:$X$325</definedName>
    <definedName name="A87201R">[4]Data2!$X$1:$X$10,[4]Data2!$X$11:$X$325</definedName>
    <definedName name="A87202T" localSheetId="2">[3]Data2!$AY$1:$AY$10,[3]Data2!$AY$11:$AY$325</definedName>
    <definedName name="A87202T">[4]Data2!$AY$1:$AY$10,[4]Data2!$AY$11:$AY$325</definedName>
    <definedName name="A87203V" localSheetId="2">[3]Data1!$E$1:$E$10,[3]Data1!$E$11:$E$325</definedName>
    <definedName name="A87203V">[4]Data1!$E$1:$E$10,[4]Data1!$E$11:$E$325</definedName>
    <definedName name="A87204W" localSheetId="2">[3]Data1!$AF$1:$AF$10,[3]Data1!$AF$11:$AF$325</definedName>
    <definedName name="A87204W">[4]Data1!$AF$1:$AF$10,[4]Data1!$AF$11:$AF$325</definedName>
    <definedName name="A87205X" localSheetId="2">[3]Data1!$BG$1:$BG$10,[3]Data1!$BG$11:$BG$325</definedName>
    <definedName name="A87205X">[4]Data1!$BG$1:$BG$10,[4]Data1!$BG$11:$BG$325</definedName>
    <definedName name="A87206A" localSheetId="2">[3]Data1!$CH$1:$CH$10,[3]Data1!$CH$11:$CH$325</definedName>
    <definedName name="A87206A">[4]Data1!$CH$1:$CH$10,[4]Data1!$CH$11:$CH$325</definedName>
    <definedName name="A87207C" localSheetId="2">[3]Data1!$DI$1:$DI$10,[3]Data1!$DI$11:$DI$325</definedName>
    <definedName name="A87207C">[4]Data1!$DI$1:$DI$10,[4]Data1!$DI$11:$DI$325</definedName>
    <definedName name="A87208F" localSheetId="2">[3]Data1!$EJ$1:$EJ$10,[3]Data1!$EJ$11:$EJ$325</definedName>
    <definedName name="A87208F">[4]Data1!$EJ$1:$EJ$10,[4]Data1!$EJ$11:$EJ$325</definedName>
    <definedName name="A87209J" localSheetId="2">[3]Data1!$FK$1:$FK$10,[3]Data1!$FK$11:$FK$325</definedName>
    <definedName name="A87209J">[4]Data1!$FK$1:$FK$10,[4]Data1!$FK$11:$FK$325</definedName>
    <definedName name="A87210T" localSheetId="2">[3]Data1!$GL$1:$GL$10,[3]Data1!$GL$11:$GL$325</definedName>
    <definedName name="A87210T">[4]Data1!$GL$1:$GL$10,[4]Data1!$GL$11:$GL$325</definedName>
    <definedName name="A87211V" localSheetId="2">[3]Data1!$HM$1:$HM$10,[3]Data1!$HM$11:$HM$325</definedName>
    <definedName name="A87211V">[4]Data1!$HM$1:$HM$10,[4]Data1!$HM$11:$HM$325</definedName>
    <definedName name="A87212W" localSheetId="2">[3]Data2!$CA$1:$CA$10,[3]Data2!$CA$11:$CA$325</definedName>
    <definedName name="A87212W">[4]Data2!$CA$1:$CA$10,[4]Data2!$CA$11:$CA$325</definedName>
    <definedName name="A87213X" localSheetId="2">[3]Data1!$IN$1:$IN$10,[3]Data1!$IN$11:$IN$325</definedName>
    <definedName name="A87213X">[4]Data1!$IN$1:$IN$10,[4]Data1!$IN$11:$IN$325</definedName>
    <definedName name="A87214A" localSheetId="2">[3]Data2!$Y$1:$Y$10,[3]Data2!$Y$11:$Y$325</definedName>
    <definedName name="A87214A">[4]Data2!$Y$1:$Y$10,[4]Data2!$Y$11:$Y$325</definedName>
    <definedName name="A87215C" localSheetId="2">[3]Data2!$AZ$1:$AZ$10,[3]Data2!$AZ$11:$AZ$325</definedName>
    <definedName name="A87215C">[4]Data2!$AZ$1:$AZ$10,[4]Data2!$AZ$11:$AZ$325</definedName>
    <definedName name="A87216F" localSheetId="2">[3]Data1!$F$1:$F$10,[3]Data1!$F$11:$F$325</definedName>
    <definedName name="A87216F">[4]Data1!$F$1:$F$10,[4]Data1!$F$11:$F$325</definedName>
    <definedName name="A87217J" localSheetId="2">[3]Data1!$AG$1:$AG$10,[3]Data1!$AG$11:$AG$325</definedName>
    <definedName name="A87217J">[4]Data1!$AG$1:$AG$10,[4]Data1!$AG$11:$AG$325</definedName>
    <definedName name="A87218K" localSheetId="2">[3]Data1!$BH$1:$BH$10,[3]Data1!$BH$11:$BH$325</definedName>
    <definedName name="A87218K">[4]Data1!$BH$1:$BH$10,[4]Data1!$BH$11:$BH$325</definedName>
    <definedName name="A87219L" localSheetId="2">[3]Data1!$CI$1:$CI$10,[3]Data1!$CI$11:$CI$325</definedName>
    <definedName name="A87219L">[4]Data1!$CI$1:$CI$10,[4]Data1!$CI$11:$CI$325</definedName>
    <definedName name="A87220W" localSheetId="2">[3]Data1!$DJ$1:$DJ$10,[3]Data1!$DJ$11:$DJ$325</definedName>
    <definedName name="A87220W">[4]Data1!$DJ$1:$DJ$10,[4]Data1!$DJ$11:$DJ$325</definedName>
    <definedName name="A87221X" localSheetId="2">[3]Data1!$EK$1:$EK$10,[3]Data1!$EK$11:$EK$325</definedName>
    <definedName name="A87221X">[4]Data1!$EK$1:$EK$10,[4]Data1!$EK$11:$EK$325</definedName>
    <definedName name="A87222A" localSheetId="2">[3]Data1!$FL$1:$FL$10,[3]Data1!$FL$11:$FL$325</definedName>
    <definedName name="A87222A">[4]Data1!$FL$1:$FL$10,[4]Data1!$FL$11:$FL$325</definedName>
    <definedName name="A87223C" localSheetId="2">[3]Data1!$GM$1:$GM$10,[3]Data1!$GM$11:$GM$325</definedName>
    <definedName name="A87223C">[4]Data1!$GM$1:$GM$10,[4]Data1!$GM$11:$GM$325</definedName>
    <definedName name="A87224F" localSheetId="2">[3]Data1!$HN$1:$HN$10,[3]Data1!$HN$11:$HN$325</definedName>
    <definedName name="A87224F">[4]Data1!$HN$1:$HN$10,[4]Data1!$HN$11:$HN$325</definedName>
    <definedName name="A87225J" localSheetId="2">[3]Data2!$CB$1:$CB$10,[3]Data2!$CB$11:$CB$325</definedName>
    <definedName name="A87225J">[4]Data2!$CB$1:$CB$10,[4]Data2!$CB$11:$CB$325</definedName>
    <definedName name="A87226K" localSheetId="2">[3]Data1!$IO$1:$IO$10,[3]Data1!$IO$11:$IO$325</definedName>
    <definedName name="A87226K">[4]Data1!$IO$1:$IO$10,[4]Data1!$IO$11:$IO$325</definedName>
    <definedName name="A87227L" localSheetId="2">[3]Data2!$Z$1:$Z$10,[3]Data2!$Z$11:$Z$325</definedName>
    <definedName name="A87227L">[4]Data2!$Z$1:$Z$10,[4]Data2!$Z$11:$Z$325</definedName>
    <definedName name="A87228R" localSheetId="2">[3]Data2!$BA$1:$BA$10,[3]Data2!$BA$11:$BA$325</definedName>
    <definedName name="A87228R">[4]Data2!$BA$1:$BA$10,[4]Data2!$BA$11:$BA$325</definedName>
    <definedName name="A87229T" localSheetId="2">[3]Data1!$G$1:$G$10,[3]Data1!$G$11:$G$325</definedName>
    <definedName name="A87229T">[4]Data1!$G$1:$G$10,[4]Data1!$G$11:$G$325</definedName>
    <definedName name="A87230A" localSheetId="2">[3]Data1!$AH$1:$AH$10,[3]Data1!$AH$11:$AH$325</definedName>
    <definedName name="A87230A">[4]Data1!$AH$1:$AH$10,[4]Data1!$AH$11:$AH$325</definedName>
    <definedName name="A87231C" localSheetId="2">[3]Data1!$BI$1:$BI$10,[3]Data1!$BI$11:$BI$325</definedName>
    <definedName name="A87231C">[4]Data1!$BI$1:$BI$10,[4]Data1!$BI$11:$BI$325</definedName>
    <definedName name="A87232F" localSheetId="2">[3]Data1!$CJ$1:$CJ$10,[3]Data1!$CJ$11:$CJ$325</definedName>
    <definedName name="A87232F">[4]Data1!$CJ$1:$CJ$10,[4]Data1!$CJ$11:$CJ$325</definedName>
    <definedName name="A87233J" localSheetId="2">[3]Data1!$DK$1:$DK$10,[3]Data1!$DK$11:$DK$325</definedName>
    <definedName name="A87233J">[4]Data1!$DK$1:$DK$10,[4]Data1!$DK$11:$DK$325</definedName>
    <definedName name="A87234K" localSheetId="2">[3]Data1!$EL$1:$EL$10,[3]Data1!$EL$11:$EL$325</definedName>
    <definedName name="A87234K">[4]Data1!$EL$1:$EL$10,[4]Data1!$EL$11:$EL$325</definedName>
    <definedName name="A87235L" localSheetId="2">[3]Data1!$FM$1:$FM$10,[3]Data1!$FM$11:$FM$325</definedName>
    <definedName name="A87235L">[4]Data1!$FM$1:$FM$10,[4]Data1!$FM$11:$FM$325</definedName>
    <definedName name="A87236R" localSheetId="2">[3]Data1!$GN$1:$GN$10,[3]Data1!$GN$11:$GN$325</definedName>
    <definedName name="A87236R">[4]Data1!$GN$1:$GN$10,[4]Data1!$GN$11:$GN$325</definedName>
    <definedName name="A87237T" localSheetId="2">[3]Data1!$HO$1:$HO$10,[3]Data1!$HO$11:$HO$325</definedName>
    <definedName name="A87237T">[4]Data1!$HO$1:$HO$10,[4]Data1!$HO$11:$HO$325</definedName>
    <definedName name="A87238V" localSheetId="2">[3]Data2!$CC$1:$CC$10,[3]Data2!$CC$11:$CC$325</definedName>
    <definedName name="A87238V">[4]Data2!$CC$1:$CC$10,[4]Data2!$CC$11:$CC$325</definedName>
    <definedName name="A87239W" localSheetId="2">[3]Data1!$IP$1:$IP$10,[3]Data1!$IP$11:$IP$325</definedName>
    <definedName name="A87239W">[4]Data1!$IP$1:$IP$10,[4]Data1!$IP$11:$IP$325</definedName>
    <definedName name="A87240F" localSheetId="2">[3]Data2!$AA$1:$AA$10,[3]Data2!$AA$11:$AA$325</definedName>
    <definedName name="A87240F">[4]Data2!$AA$1:$AA$10,[4]Data2!$AA$11:$AA$325</definedName>
    <definedName name="A87241J" localSheetId="2">[3]Data2!$BB$1:$BB$10,[3]Data2!$BB$11:$BB$325</definedName>
    <definedName name="A87241J">[4]Data2!$BB$1:$BB$10,[4]Data2!$BB$11:$BB$325</definedName>
    <definedName name="A87242K" localSheetId="2">[3]Data1!$H$1:$H$10,[3]Data1!$H$11:$H$325</definedName>
    <definedName name="A87242K">[4]Data1!$H$1:$H$10,[4]Data1!$H$11:$H$325</definedName>
    <definedName name="A87243L" localSheetId="2">[3]Data1!$AI$1:$AI$10,[3]Data1!$AI$11:$AI$325</definedName>
    <definedName name="A87243L">[4]Data1!$AI$1:$AI$10,[4]Data1!$AI$11:$AI$325</definedName>
    <definedName name="A87244R" localSheetId="2">[3]Data1!$BJ$1:$BJ$10,[3]Data1!$BJ$11:$BJ$325</definedName>
    <definedName name="A87244R">[4]Data1!$BJ$1:$BJ$10,[4]Data1!$BJ$11:$BJ$325</definedName>
    <definedName name="A87245T" localSheetId="2">[3]Data1!$CK$1:$CK$10,[3]Data1!$CK$11:$CK$325</definedName>
    <definedName name="A87245T">[4]Data1!$CK$1:$CK$10,[4]Data1!$CK$11:$CK$325</definedName>
    <definedName name="A87246V" localSheetId="2">[3]Data1!$DL$1:$DL$10,[3]Data1!$DL$11:$DL$325</definedName>
    <definedName name="A87246V">[4]Data1!$DL$1:$DL$10,[4]Data1!$DL$11:$DL$325</definedName>
    <definedName name="A87247W" localSheetId="2">[3]Data1!$EM$1:$EM$10,[3]Data1!$EM$11:$EM$325</definedName>
    <definedName name="A87247W">[4]Data1!$EM$1:$EM$10,[4]Data1!$EM$11:$EM$325</definedName>
    <definedName name="A87248X" localSheetId="2">[3]Data1!$FN$1:$FN$10,[3]Data1!$FN$11:$FN$325</definedName>
    <definedName name="A87248X">[4]Data1!$FN$1:$FN$10,[4]Data1!$FN$11:$FN$325</definedName>
    <definedName name="A87249A" localSheetId="2">[3]Data1!$GO$1:$GO$10,[3]Data1!$GO$11:$GO$325</definedName>
    <definedName name="A87249A">[4]Data1!$GO$1:$GO$10,[4]Data1!$GO$11:$GO$325</definedName>
    <definedName name="A87250K" localSheetId="2">[3]Data1!$HP$1:$HP$10,[3]Data1!$HP$11:$HP$325</definedName>
    <definedName name="A87250K">[4]Data1!$HP$1:$HP$10,[4]Data1!$HP$11:$HP$325</definedName>
    <definedName name="A87251L" localSheetId="2">[3]Data2!$CD$1:$CD$10,[3]Data2!$CD$11:$CD$325</definedName>
    <definedName name="A87251L">[4]Data2!$CD$1:$CD$10,[4]Data2!$CD$11:$CD$325</definedName>
    <definedName name="A87252R" localSheetId="2">[3]Data1!$IQ$1:$IQ$10,[3]Data1!$IQ$11:$IQ$325</definedName>
    <definedName name="A87252R">[4]Data1!$IQ$1:$IQ$10,[4]Data1!$IQ$11:$IQ$325</definedName>
    <definedName name="A87253T" localSheetId="2">[3]Data2!$AB$1:$AB$10,[3]Data2!$AB$11:$AB$325</definedName>
    <definedName name="A87253T">[4]Data2!$AB$1:$AB$10,[4]Data2!$AB$11:$AB$325</definedName>
    <definedName name="A87254V" localSheetId="2">[3]Data2!$BC$1:$BC$10,[3]Data2!$BC$11:$BC$325</definedName>
    <definedName name="A87254V">[4]Data2!$BC$1:$BC$10,[4]Data2!$BC$11:$BC$325</definedName>
    <definedName name="A87255W" localSheetId="2">[3]Data1!$I$1:$I$10,[3]Data1!$I$11:$I$325</definedName>
    <definedName name="A87255W">[4]Data1!$I$1:$I$10,[4]Data1!$I$11:$I$325</definedName>
    <definedName name="A87256X" localSheetId="2">[3]Data1!$AJ$1:$AJ$10,[3]Data1!$AJ$11:$AJ$325</definedName>
    <definedName name="A87256X">[4]Data1!$AJ$1:$AJ$10,[4]Data1!$AJ$11:$AJ$325</definedName>
    <definedName name="A87257A" localSheetId="2">[3]Data1!$BK$1:$BK$10,[3]Data1!$BK$11:$BK$325</definedName>
    <definedName name="A87257A">[4]Data1!$BK$1:$BK$10,[4]Data1!$BK$11:$BK$325</definedName>
    <definedName name="A87258C" localSheetId="2">[3]Data1!$CL$1:$CL$10,[3]Data1!$CL$11:$CL$325</definedName>
    <definedName name="A87258C">[4]Data1!$CL$1:$CL$10,[4]Data1!$CL$11:$CL$325</definedName>
    <definedName name="A87259F" localSheetId="2">[3]Data1!$DM$1:$DM$10,[3]Data1!$DM$11:$DM$325</definedName>
    <definedName name="A87259F">[4]Data1!$DM$1:$DM$10,[4]Data1!$DM$11:$DM$325</definedName>
    <definedName name="A87260R" localSheetId="2">[3]Data1!$EN$1:$EN$10,[3]Data1!$EN$11:$EN$325</definedName>
    <definedName name="A87260R">[4]Data1!$EN$1:$EN$10,[4]Data1!$EN$11:$EN$325</definedName>
    <definedName name="A87261T" localSheetId="2">[3]Data1!$FO$1:$FO$10,[3]Data1!$FO$11:$FO$325</definedName>
    <definedName name="A87261T">[4]Data1!$FO$1:$FO$10,[4]Data1!$FO$11:$FO$325</definedName>
    <definedName name="A87262V" localSheetId="2">[3]Data1!$GP$1:$GP$10,[3]Data1!$GP$11:$GP$325</definedName>
    <definedName name="A87262V">[4]Data1!$GP$1:$GP$10,[4]Data1!$GP$11:$GP$325</definedName>
    <definedName name="A87263W" localSheetId="2">[3]Data1!$HQ$1:$HQ$10,[3]Data1!$HQ$11:$HQ$325</definedName>
    <definedName name="A87263W">[4]Data1!$HQ$1:$HQ$10,[4]Data1!$HQ$11:$HQ$325</definedName>
    <definedName name="A87264X" localSheetId="2">[3]Data2!$CE$1:$CE$10,[3]Data2!$CE$11:$CE$325</definedName>
    <definedName name="A87264X">[4]Data2!$CE$1:$CE$10,[4]Data2!$CE$11:$CE$325</definedName>
    <definedName name="A87265A" localSheetId="2">[3]Data2!$B$1:$B$10,[3]Data2!$B$11:$B$325</definedName>
    <definedName name="A87265A">[4]Data2!$B$1:$B$10,[4]Data2!$B$11:$B$325</definedName>
    <definedName name="A87266C" localSheetId="2">[3]Data2!$AC$1:$AC$10,[3]Data2!$AC$11:$AC$325</definedName>
    <definedName name="A87266C">[4]Data2!$AC$1:$AC$10,[4]Data2!$AC$11:$AC$325</definedName>
    <definedName name="A87267F" localSheetId="2">[3]Data2!$BD$1:$BD$10,[3]Data2!$BD$11:$BD$325</definedName>
    <definedName name="A87267F">[4]Data2!$BD$1:$BD$10,[4]Data2!$BD$11:$BD$325</definedName>
    <definedName name="A87268J" localSheetId="2">[3]Data1!$J$1:$J$10,[3]Data1!$J$11:$J$325</definedName>
    <definedName name="A87268J">[4]Data1!$J$1:$J$10,[4]Data1!$J$11:$J$325</definedName>
    <definedName name="A87269K" localSheetId="2">[3]Data1!$AK$1:$AK$10,[3]Data1!$AK$11:$AK$325</definedName>
    <definedName name="A87269K">[4]Data1!$AK$1:$AK$10,[4]Data1!$AK$11:$AK$325</definedName>
    <definedName name="A87270V" localSheetId="2">[3]Data1!$BL$1:$BL$10,[3]Data1!$BL$11:$BL$325</definedName>
    <definedName name="A87270V">[4]Data1!$BL$1:$BL$10,[4]Data1!$BL$11:$BL$325</definedName>
    <definedName name="A87271W" localSheetId="2">[3]Data1!$CM$1:$CM$10,[3]Data1!$CM$11:$CM$325</definedName>
    <definedName name="A87271W">[4]Data1!$CM$1:$CM$10,[4]Data1!$CM$11:$CM$325</definedName>
    <definedName name="A87272X" localSheetId="2">[3]Data1!$DN$1:$DN$10,[3]Data1!$DN$11:$DN$325</definedName>
    <definedName name="A87272X">[4]Data1!$DN$1:$DN$10,[4]Data1!$DN$11:$DN$325</definedName>
    <definedName name="A87273A" localSheetId="2">[3]Data1!$EO$1:$EO$10,[3]Data1!$EO$11:$EO$325</definedName>
    <definedName name="A87273A">[4]Data1!$EO$1:$EO$10,[4]Data1!$EO$11:$EO$325</definedName>
    <definedName name="A87274C" localSheetId="2">[3]Data1!$FP$1:$FP$10,[3]Data1!$FP$11:$FP$325</definedName>
    <definedName name="A87274C">[4]Data1!$FP$1:$FP$10,[4]Data1!$FP$11:$FP$325</definedName>
    <definedName name="A87275F" localSheetId="2">[3]Data1!$GQ$1:$GQ$10,[3]Data1!$GQ$11:$GQ$325</definedName>
    <definedName name="A87275F">[4]Data1!$GQ$1:$GQ$10,[4]Data1!$GQ$11:$GQ$325</definedName>
    <definedName name="A87276J" localSheetId="2">[3]Data1!$HR$1:$HR$10,[3]Data1!$HR$11:$HR$325</definedName>
    <definedName name="A87276J">[4]Data1!$HR$1:$HR$10,[4]Data1!$HR$11:$HR$325</definedName>
    <definedName name="A87277K" localSheetId="2">[3]Data2!$CF$1:$CF$10,[3]Data2!$CF$11:$CF$325</definedName>
    <definedName name="A87277K">[4]Data2!$CF$1:$CF$10,[4]Data2!$CF$11:$CF$325</definedName>
    <definedName name="A87278L" localSheetId="2">[3]Data2!$C$1:$C$10,[3]Data2!$C$11:$C$325</definedName>
    <definedName name="A87278L">[4]Data2!$C$1:$C$10,[4]Data2!$C$11:$C$325</definedName>
    <definedName name="A87279R" localSheetId="2">[3]Data2!$AD$1:$AD$10,[3]Data2!$AD$11:$AD$325</definedName>
    <definedName name="A87279R">[4]Data2!$AD$1:$AD$10,[4]Data2!$AD$11:$AD$325</definedName>
    <definedName name="A87280X" localSheetId="2">[3]Data2!$BE$1:$BE$10,[3]Data2!$BE$11:$BE$325</definedName>
    <definedName name="A87280X">[4]Data2!$BE$1:$BE$10,[4]Data2!$BE$11:$BE$325</definedName>
    <definedName name="A95734F" localSheetId="2">[3]Data2!$DH$1:$DH$10,[3]Data2!$DH$11:$DH$325</definedName>
    <definedName name="A95734F">[4]Data2!$DH$1:$DH$10,[4]Data2!$DH$11:$DH$325</definedName>
    <definedName name="A95735J" localSheetId="2">[3]Data2!$DK$1:$DK$10,[3]Data2!$DK$11:$DK$325</definedName>
    <definedName name="A95735J">[4]Data2!$DK$1:$DK$10,[4]Data2!$DK$11:$DK$325</definedName>
    <definedName name="A95736K" localSheetId="2">[3]Data2!$DN$1:$DN$10,[3]Data2!$DN$11:$DN$325</definedName>
    <definedName name="A95736K">[4]Data2!$DN$1:$DN$10,[4]Data2!$DN$11:$DN$325</definedName>
    <definedName name="A95747T" localSheetId="2">[3]Data2!$CY$1:$CY$10,[3]Data2!$CY$11:$CY$325</definedName>
    <definedName name="A95747T">[4]Data2!$CY$1:$CY$10,[4]Data2!$CY$11:$CY$325</definedName>
    <definedName name="A95748V" localSheetId="2">[3]Data2!$DB$1:$DB$10,[3]Data2!$DB$11:$DB$325</definedName>
    <definedName name="A95748V">[4]Data2!$DB$1:$DB$10,[4]Data2!$DB$11:$DB$325</definedName>
    <definedName name="A95749W" localSheetId="2">[3]Data2!$DE$1:$DE$10,[3]Data2!$DE$11:$DE$325</definedName>
    <definedName name="A95749W">[4]Data2!$DE$1:$DE$10,[4]Data2!$DE$11:$DE$325</definedName>
    <definedName name="A95760K" localSheetId="2">[3]Data2!$DQ$1:$DQ$10,[3]Data2!$DQ$11:$DQ$325</definedName>
    <definedName name="A95760K">[4]Data2!$DQ$1:$DQ$10,[4]Data2!$DQ$11:$DQ$325</definedName>
    <definedName name="A95761L" localSheetId="2">[3]Data2!$DT$1:$DT$10,[3]Data2!$DT$11:$DT$325</definedName>
    <definedName name="A95761L">[4]Data2!$DT$1:$DT$10,[4]Data2!$DT$11:$DT$325</definedName>
    <definedName name="A95762R" localSheetId="2">[3]Data2!$DW$1:$DW$10,[3]Data2!$DW$11:$DW$325</definedName>
    <definedName name="A95762R">[4]Data2!$DW$1:$DW$10,[4]Data2!$DW$11:$DW$325</definedName>
    <definedName name="A95773W" localSheetId="2">[3]Data2!$DI$1:$DI$10,[3]Data2!$DI$11:$DI$325</definedName>
    <definedName name="A95773W">[4]Data2!$DI$1:$DI$10,[4]Data2!$DI$11:$DI$325</definedName>
    <definedName name="A95774X" localSheetId="2">[3]Data2!$DL$1:$DL$10,[3]Data2!$DL$11:$DL$325</definedName>
    <definedName name="A95774X">[4]Data2!$DL$1:$DL$10,[4]Data2!$DL$11:$DL$325</definedName>
    <definedName name="A95775A" localSheetId="2">[3]Data2!$DO$1:$DO$10,[3]Data2!$DO$11:$DO$325</definedName>
    <definedName name="A95775A">[4]Data2!$DO$1:$DO$10,[4]Data2!$DO$11:$DO$325</definedName>
    <definedName name="A95786J" localSheetId="2">[3]Data2!$CZ$1:$CZ$10,[3]Data2!$CZ$11:$CZ$325</definedName>
    <definedName name="A95786J">[4]Data2!$CZ$1:$CZ$10,[4]Data2!$CZ$11:$CZ$325</definedName>
    <definedName name="A95787K" localSheetId="2">[3]Data2!$DC$1:$DC$10,[3]Data2!$DC$11:$DC$325</definedName>
    <definedName name="A95787K">[4]Data2!$DC$1:$DC$10,[4]Data2!$DC$11:$DC$325</definedName>
    <definedName name="A95788L" localSheetId="2">[3]Data2!$DF$1:$DF$10,[3]Data2!$DF$11:$DF$325</definedName>
    <definedName name="A95788L">[4]Data2!$DF$1:$DF$10,[4]Data2!$DF$11:$DF$325</definedName>
    <definedName name="A95799V" localSheetId="2">[3]Data2!$DR$1:$DR$10,[3]Data2!$DR$11:$DR$325</definedName>
    <definedName name="A95799V">[4]Data2!$DR$1:$DR$10,[4]Data2!$DR$11:$DR$325</definedName>
    <definedName name="A95800T" localSheetId="2">[3]Data2!$DU$1:$DU$10,[3]Data2!$DU$11:$DU$325</definedName>
    <definedName name="A95800T">[4]Data2!$DU$1:$DU$10,[4]Data2!$DU$11:$DU$325</definedName>
    <definedName name="A95801V" localSheetId="2">[3]Data2!$DX$1:$DX$10,[3]Data2!$DX$11:$DX$325</definedName>
    <definedName name="A95801V">[4]Data2!$DX$1:$DX$10,[4]Data2!$DX$11:$DX$325</definedName>
    <definedName name="A95812A" localSheetId="2">[3]Data2!$DJ$1:$DJ$10,[3]Data2!$DJ$11:$DJ$325</definedName>
    <definedName name="A95812A">[4]Data2!$DJ$1:$DJ$10,[4]Data2!$DJ$11:$DJ$325</definedName>
    <definedName name="A95813C" localSheetId="2">[3]Data2!$DM$1:$DM$10,[3]Data2!$DM$11:$DM$325</definedName>
    <definedName name="A95813C">[4]Data2!$DM$1:$DM$10,[4]Data2!$DM$11:$DM$325</definedName>
    <definedName name="A95814F" localSheetId="2">[3]Data2!$DP$1:$DP$10,[3]Data2!$DP$11:$DP$325</definedName>
    <definedName name="A95814F">[4]Data2!$DP$1:$DP$10,[4]Data2!$DP$11:$DP$325</definedName>
    <definedName name="A95825L" localSheetId="2">[3]Data2!$DA$1:$DA$10,[3]Data2!$DA$11:$DA$325</definedName>
    <definedName name="A95825L">[4]Data2!$DA$1:$DA$10,[4]Data2!$DA$11:$DA$325</definedName>
    <definedName name="A95826R" localSheetId="2">[3]Data2!$DD$1:$DD$10,[3]Data2!$DD$11:$DD$325</definedName>
    <definedName name="A95826R">[4]Data2!$DD$1:$DD$10,[4]Data2!$DD$11:$DD$325</definedName>
    <definedName name="A95827T" localSheetId="2">[3]Data2!$DG$1:$DG$10,[3]Data2!$DG$11:$DG$325</definedName>
    <definedName name="A95827T">[4]Data2!$DG$1:$DG$10,[4]Data2!$DG$11:$DG$325</definedName>
    <definedName name="A95838X" localSheetId="2">[3]Data2!$DS$1:$DS$10,[3]Data2!$DS$11:$DS$325</definedName>
    <definedName name="A95838X">[4]Data2!$DS$1:$DS$10,[4]Data2!$DS$11:$DS$325</definedName>
    <definedName name="A95839A" localSheetId="2">[3]Data2!$DV$1:$DV$10,[3]Data2!$DV$11:$DV$325</definedName>
    <definedName name="A95839A">[4]Data2!$DV$1:$DV$10,[4]Data2!$DV$11:$DV$325</definedName>
    <definedName name="A95840K" localSheetId="2">[3]Data2!$DY$1:$DY$10,[3]Data2!$DY$11:$DY$325</definedName>
    <definedName name="A95840K">[4]Data2!$DY$1:$DY$10,[4]Data2!$DY$11:$DY$325</definedName>
    <definedName name="aaaaa">'[5]Time series'!#REF!</definedName>
    <definedName name="adults">'[6]Figure 4.'!$B$81:$E$99</definedName>
    <definedName name="anberd">#REF!</definedName>
    <definedName name="Australia">[7]Age!$AR$2:$AX$10</definedName>
    <definedName name="BEL">#N/A</definedName>
    <definedName name="body">#REF!</definedName>
    <definedName name="calcul">[8]Calcul_B1.1!$A$1:$L$37</definedName>
    <definedName name="Canada">[7]Age!$AE$2:$AI$9</definedName>
    <definedName name="cc">'[5]Time series'!#REF!</definedName>
    <definedName name="Champ">#REF!</definedName>
    <definedName name="chart_id">#REF!</definedName>
    <definedName name="CodePays">#REF!</definedName>
    <definedName name="Col">#REF!</definedName>
    <definedName name="Corresp">#REF!</definedName>
    <definedName name="countries">#REF!</definedName>
    <definedName name="Country">[9]country!$A$1:$E$48</definedName>
    <definedName name="Country_Mean">[10]!Country_Mean</definedName>
    <definedName name="Data85">#REF!</definedName>
    <definedName name="Data90">#REF!</definedName>
    <definedName name="Data95">#REF!</definedName>
    <definedName name="Data98">#REF!</definedName>
    <definedName name="DATABASE_2012INP">#REF!</definedName>
    <definedName name="DATE">[11]A11!#REF!</definedName>
    <definedName name="Date_Range" localSheetId="2">[3]Data1!$A$2:$A$10,[3]Data1!$A$11:$A$325</definedName>
    <definedName name="Date_Range">[4]Data1!$A$2:$A$10,[4]Data1!$A$11:$A$325</definedName>
    <definedName name="date_var">#REF!</definedName>
    <definedName name="décalag1">'[12]gestion des dates'!$C$1</definedName>
    <definedName name="décalage">#REF!</definedName>
    <definedName name="dfqsdf">[13]SENDCMP!#REF!</definedName>
    <definedName name="DME_BeforeCloseCompleted">"False"</definedName>
    <definedName name="DME_Dirty">"False"</definedName>
    <definedName name="DME_LocalFile">"True"</definedName>
    <definedName name="euro_ee">'[14]Est. share of EE (Euro area)'!$A$96:$Q$137</definedName>
    <definedName name="fds">#REF!,#REF!</definedName>
    <definedName name="Finland">[7]Age!$BD$2:$BI$9</definedName>
    <definedName name="_xlnm.Recorder">#REF!</definedName>
    <definedName name="FRA">#N/A</definedName>
    <definedName name="France">[7]Age!$A$2:$F$12</definedName>
    <definedName name="GER">#N/A</definedName>
    <definedName name="Graph">#REF!</definedName>
    <definedName name="hfg">'[1]Time series'!#REF!</definedName>
    <definedName name="IDX" localSheetId="4">Sitjeunes!#REF!</definedName>
    <definedName name="_xlnm.Print_Titles">#REF!</definedName>
    <definedName name="InfoSocData">[15]Data!$A$1:$Z$32</definedName>
    <definedName name="ITA">#N/A</definedName>
    <definedName name="Japan">[7]Age!$P$2:$S$13</definedName>
    <definedName name="Label">#REF!</definedName>
    <definedName name="Length">#REF!</definedName>
    <definedName name="LevelsUS">'[16]%US'!$A$3:$Q$42</definedName>
    <definedName name="mekadem">#REF!</definedName>
    <definedName name="n">'[17]Time series'!#REF!</definedName>
    <definedName name="Netherlands">[7]Age!$X$2:$AA$13</definedName>
    <definedName name="NewHoursData">'[18]3-Final estimates Hours (ELS)'!$A$3:$T$33</definedName>
    <definedName name="NewHoursYears">'[18]3-Final estimates Hours (ELS)'!$A$3:$T$3</definedName>
    <definedName name="NFBS79X89">'[19]NFBS79-89'!$A$3:$M$49</definedName>
    <definedName name="NFBS79X89T">'[19]NFBS79-89'!$A$3:$M$3</definedName>
    <definedName name="NFBS90X97">'[19]NFBS90-97'!$A$3:$M$49</definedName>
    <definedName name="NFBS90X97T">'[19]NFBS90-97'!$A$3:$M$3</definedName>
    <definedName name="NOR">#N/A</definedName>
    <definedName name="Notes">[20]notes!#REF!</definedName>
    <definedName name="oecd_ee">'[14]Est. share of EE (OECD)'!$A$96:$AJ$137</definedName>
    <definedName name="oecd_et">'[14]Est. POP1564 &amp; ET (OECD)'!$I$3:$J$44</definedName>
    <definedName name="oecd_pop">'[14]Est. POP1564 &amp; ET (OECD)'!$A$3:$B$44</definedName>
    <definedName name="OrderTable">#REF!</definedName>
    <definedName name="panelA">'[21]Figure 1.8. bis'!$A$147:$Y$183</definedName>
    <definedName name="panelB">'[21]Figure 1.8. bis'!$A$73:$Y$109</definedName>
    <definedName name="percent">#REF!</definedName>
    <definedName name="POpula" localSheetId="3">[22]POpula!$A$1:$I$1559</definedName>
    <definedName name="POpula">[23]POpula!$A$1:$I$1559</definedName>
    <definedName name="PPP_basket">'[24]Basket tables'!$K$9:$N$38</definedName>
    <definedName name="PRINT_AREA_MI">#REF!</definedName>
    <definedName name="PRINT_TITLES_MI">#REF!</definedName>
    <definedName name="Print1">#REF!</definedName>
    <definedName name="Print2">#REF!</definedName>
    <definedName name="Row">#REF!</definedName>
    <definedName name="series_id">#REF!</definedName>
    <definedName name="Shaded">[25]world!$M$5:$N$6,[25]world!$M$8:$N$24,[25]world!$M$26:$N$26,[25]world!$M$28:$N$28,[25]world!$M$38:$S$38,[25]world!$S$26,[25]world!#REF!,[25]world!$S$6,[25]world!$O$15:$S$16,[25]world!$O$20:$S$20,[25]world!$M$40:$O$56,[25]world!$M$58:$S$58</definedName>
    <definedName name="SPA">#N/A</definedName>
    <definedName name="SPSS">[26]Figure5.6!$B$2:$X$30</definedName>
    <definedName name="SSA_Crisis">'[27]Table A1.10.'!$A$4:$L$37</definedName>
    <definedName name="SSA_Recov">'[27]Table A1.10.'!$A$39:$L$72</definedName>
    <definedName name="SSA_TOT">'[27]Table A1.10.'!$A$74:$L$107</definedName>
    <definedName name="Sweden">[7]Age!$AX$2:$BB$10</definedName>
    <definedName name="SWI">#N/A</definedName>
    <definedName name="T_A4.3_W_2010">[28]T_A4.6!$A$8:$O$55</definedName>
    <definedName name="T_A4.6">'[28]T_A4.8 (Web)'!$A$8:$K$47</definedName>
    <definedName name="TAB">#REF!</definedName>
    <definedName name="TABACT">#N/A</definedName>
    <definedName name="TableOrder">#REF!</definedName>
    <definedName name="Title">'[29]Fig 1.4'!$D$3</definedName>
    <definedName name="Title_A4.3_M_2009">[28]T_A4.6!$A$5:$O$5</definedName>
    <definedName name="total">'[30]Calc. Figure 1.6. (Norm.)'!$B$1:$F$37</definedName>
    <definedName name="toto" localSheetId="2">'[31]Fig15(data)'!$N$4:$O$19</definedName>
    <definedName name="toto">'[32]Graph 3.7.a'!$B$125:$C$151</definedName>
    <definedName name="toto1">'[33]OldFig5(data)'!$N$8:$O$27</definedName>
    <definedName name="TRANSP">#N/A</definedName>
    <definedName name="tt">#REF!,#REF!</definedName>
    <definedName name="US">[7]Age!$AL$2:$AO$8</definedName>
    <definedName name="Wind">#REF!</definedName>
    <definedName name="youth">'[6]Figure 4.'!$B$61:$E$99</definedName>
    <definedName name="_xlnm.Print_Area" localSheetId="9">espscol!$A$1:$I$26</definedName>
    <definedName name="_xlnm.Print_Area" localSheetId="3">#REF!</definedName>
    <definedName name="_xlnm.Print_Area" localSheetId="4">Sitjeunes!$A$1:$C$32</definedName>
    <definedName name="_xlnm.Print_Area" localSheetId="2">#REF!</definedName>
    <definedName name="_xlnm.Print_Area">#REF!</definedName>
  </definedNames>
  <calcPr calcId="145621"/>
</workbook>
</file>

<file path=xl/calcChain.xml><?xml version="1.0" encoding="utf-8"?>
<calcChain xmlns="http://schemas.openxmlformats.org/spreadsheetml/2006/main">
  <c r="E8" i="19" l="1"/>
  <c r="E9" i="19"/>
  <c r="E10" i="19"/>
  <c r="E11" i="19"/>
  <c r="E12" i="19"/>
  <c r="E13" i="19"/>
  <c r="E14" i="19"/>
  <c r="E15" i="19"/>
  <c r="E16" i="19"/>
  <c r="E17" i="19"/>
  <c r="E18" i="19"/>
  <c r="E19" i="19"/>
  <c r="E20" i="19"/>
  <c r="E21" i="19"/>
  <c r="E22" i="19"/>
  <c r="E23" i="19"/>
  <c r="H15" i="18" l="1"/>
  <c r="E5" i="14" l="1"/>
  <c r="F5" i="14"/>
  <c r="G5" i="14" s="1"/>
  <c r="U5" i="14"/>
  <c r="V5" i="14"/>
  <c r="E6" i="14"/>
  <c r="F6" i="14"/>
  <c r="G6" i="14" s="1"/>
  <c r="U6" i="14"/>
  <c r="V6" i="14"/>
  <c r="E7" i="14"/>
  <c r="F7" i="14"/>
  <c r="G7" i="14" s="1"/>
  <c r="U7" i="14"/>
  <c r="V7" i="14"/>
  <c r="E8" i="14"/>
  <c r="G8" i="14" s="1"/>
  <c r="F8" i="14"/>
  <c r="U8" i="14"/>
  <c r="V8" i="14"/>
  <c r="E9" i="14"/>
  <c r="F9" i="14"/>
  <c r="G9" i="14"/>
  <c r="U9" i="14"/>
  <c r="V9" i="14"/>
  <c r="E10" i="14"/>
  <c r="F10" i="14"/>
  <c r="G10" i="14"/>
  <c r="U10" i="14"/>
  <c r="V10" i="14"/>
  <c r="E11" i="14"/>
  <c r="F11" i="14"/>
  <c r="G11" i="14" s="1"/>
  <c r="U11" i="14"/>
  <c r="V11" i="14"/>
  <c r="E12" i="14"/>
  <c r="G12" i="14" s="1"/>
  <c r="F12" i="14"/>
  <c r="U12" i="14"/>
  <c r="V12" i="14"/>
  <c r="E13" i="14"/>
  <c r="F13" i="14"/>
  <c r="G13" i="14"/>
  <c r="U13" i="14"/>
  <c r="V13" i="14"/>
  <c r="E14" i="14"/>
  <c r="F14" i="14"/>
  <c r="G14" i="14"/>
  <c r="U14" i="14"/>
  <c r="V14" i="14"/>
  <c r="E15" i="14"/>
  <c r="F15" i="14"/>
  <c r="G15" i="14" s="1"/>
  <c r="U15" i="14"/>
  <c r="V15" i="14"/>
  <c r="E16" i="14"/>
  <c r="G16" i="14" s="1"/>
  <c r="F16" i="14"/>
  <c r="U16" i="14"/>
  <c r="V16" i="14"/>
  <c r="E17" i="14"/>
  <c r="F17" i="14"/>
  <c r="G17" i="14"/>
  <c r="U17" i="14"/>
  <c r="V17" i="14"/>
  <c r="E18" i="14"/>
  <c r="F18" i="14"/>
  <c r="G18" i="14"/>
  <c r="U18" i="14"/>
  <c r="V18" i="14"/>
  <c r="E19" i="14"/>
  <c r="F19" i="14"/>
  <c r="G19" i="14" s="1"/>
  <c r="U19" i="14"/>
  <c r="V19" i="14"/>
  <c r="E20" i="14"/>
  <c r="G20" i="14" s="1"/>
  <c r="F20" i="14"/>
  <c r="U20" i="14"/>
  <c r="V20" i="14"/>
  <c r="E21" i="14"/>
  <c r="F21" i="14"/>
  <c r="G21" i="14"/>
  <c r="U21" i="14"/>
  <c r="V21" i="14"/>
  <c r="E22" i="14"/>
  <c r="F22" i="14"/>
  <c r="G22" i="14"/>
  <c r="U22" i="14"/>
  <c r="V22" i="14"/>
  <c r="E23" i="14"/>
  <c r="F23" i="14"/>
  <c r="G23" i="14" s="1"/>
  <c r="U23" i="14"/>
  <c r="V23" i="14"/>
  <c r="E24" i="14"/>
  <c r="G24" i="14" s="1"/>
  <c r="F24" i="14"/>
  <c r="U24" i="14"/>
  <c r="V24" i="14"/>
  <c r="E25" i="14"/>
  <c r="F25" i="14"/>
  <c r="G25" i="14"/>
  <c r="U25" i="14"/>
  <c r="V25" i="14"/>
  <c r="E26" i="14"/>
  <c r="F26" i="14"/>
  <c r="G26" i="14"/>
  <c r="U26" i="14"/>
  <c r="V26" i="14"/>
  <c r="E27" i="14"/>
  <c r="F27" i="14"/>
  <c r="G27" i="14" s="1"/>
  <c r="U27" i="14"/>
  <c r="V27" i="14"/>
  <c r="E28" i="14"/>
  <c r="G28" i="14" s="1"/>
  <c r="F28" i="14"/>
  <c r="U28" i="14"/>
  <c r="V28" i="14"/>
  <c r="E29" i="14"/>
  <c r="F29" i="14"/>
  <c r="G29" i="14"/>
  <c r="U29" i="14"/>
  <c r="V29" i="14"/>
  <c r="E30" i="14"/>
  <c r="F30" i="14"/>
  <c r="G30" i="14"/>
  <c r="U30" i="14"/>
  <c r="V30" i="14"/>
  <c r="E31" i="14"/>
  <c r="F31" i="14"/>
  <c r="G31" i="14" s="1"/>
  <c r="U31" i="14"/>
  <c r="V31" i="14"/>
  <c r="E32" i="14"/>
  <c r="G32" i="14" s="1"/>
  <c r="F32" i="14"/>
  <c r="U32" i="14"/>
  <c r="V32" i="14"/>
  <c r="E33" i="14"/>
  <c r="F33" i="14"/>
  <c r="G33" i="14"/>
  <c r="U33" i="14"/>
  <c r="V33" i="14"/>
  <c r="E34" i="14"/>
  <c r="F34" i="14"/>
  <c r="G34" i="14"/>
  <c r="E35" i="14"/>
  <c r="F35" i="14"/>
  <c r="G35" i="14"/>
  <c r="E36" i="14"/>
  <c r="G36" i="14" s="1"/>
  <c r="F36" i="14"/>
  <c r="E37" i="14"/>
  <c r="F37" i="14"/>
  <c r="G37" i="14" s="1"/>
  <c r="V128" i="13" l="1"/>
  <c r="J4" i="13"/>
  <c r="P4" i="13"/>
  <c r="Q4" i="13"/>
  <c r="R4" i="13"/>
  <c r="J5" i="13"/>
  <c r="P5" i="13"/>
  <c r="Q5" i="13"/>
  <c r="R5" i="13"/>
  <c r="J6" i="13"/>
  <c r="P6" i="13"/>
  <c r="Q6" i="13"/>
  <c r="R6" i="13"/>
  <c r="J7" i="13"/>
  <c r="P7" i="13"/>
  <c r="Q7" i="13"/>
  <c r="R7" i="13"/>
  <c r="J8" i="13"/>
  <c r="P8" i="13"/>
  <c r="Q8" i="13"/>
  <c r="R8" i="13"/>
  <c r="J9" i="13"/>
  <c r="P9" i="13"/>
  <c r="Q9" i="13"/>
  <c r="R9" i="13"/>
  <c r="J10" i="13"/>
  <c r="P10" i="13"/>
  <c r="Q10" i="13"/>
  <c r="R10" i="13"/>
  <c r="J11" i="13"/>
  <c r="P11" i="13"/>
  <c r="Q11" i="13"/>
  <c r="R11" i="13"/>
  <c r="J12" i="13"/>
  <c r="J13" i="13"/>
  <c r="T8" i="13" s="1"/>
  <c r="T117" i="13" s="1"/>
  <c r="U129" i="13" s="1"/>
  <c r="R13" i="13"/>
  <c r="J20" i="13"/>
  <c r="P20" i="13"/>
  <c r="Q20" i="13"/>
  <c r="R20" i="13"/>
  <c r="J21" i="13"/>
  <c r="P21" i="13"/>
  <c r="Q21" i="13"/>
  <c r="R21" i="13"/>
  <c r="J22" i="13"/>
  <c r="P22" i="13"/>
  <c r="Q22" i="13"/>
  <c r="R22" i="13"/>
  <c r="J23" i="13"/>
  <c r="P23" i="13"/>
  <c r="P29" i="13" s="1"/>
  <c r="Q23" i="13"/>
  <c r="R23" i="13"/>
  <c r="J24" i="13"/>
  <c r="P24" i="13"/>
  <c r="Q24" i="13"/>
  <c r="R24" i="13"/>
  <c r="J25" i="13"/>
  <c r="P25" i="13"/>
  <c r="Q25" i="13"/>
  <c r="R25" i="13"/>
  <c r="J26" i="13"/>
  <c r="P26" i="13"/>
  <c r="Q26" i="13"/>
  <c r="R26" i="13"/>
  <c r="J27" i="13"/>
  <c r="P27" i="13"/>
  <c r="Q27" i="13"/>
  <c r="R27" i="13"/>
  <c r="J28" i="13"/>
  <c r="J29" i="13"/>
  <c r="T20" i="13" s="1"/>
  <c r="M113" i="13" s="1"/>
  <c r="M133" i="13" s="1"/>
  <c r="J33" i="13"/>
  <c r="P33" i="13"/>
  <c r="Q33" i="13"/>
  <c r="R33" i="13"/>
  <c r="J34" i="13"/>
  <c r="P34" i="13"/>
  <c r="Q34" i="13"/>
  <c r="R34" i="13"/>
  <c r="J35" i="13"/>
  <c r="P35" i="13"/>
  <c r="Q35" i="13"/>
  <c r="R35" i="13"/>
  <c r="J36" i="13"/>
  <c r="P36" i="13"/>
  <c r="Q36" i="13"/>
  <c r="R36" i="13"/>
  <c r="J37" i="13"/>
  <c r="P37" i="13"/>
  <c r="Q37" i="13"/>
  <c r="R37" i="13"/>
  <c r="J38" i="13"/>
  <c r="P38" i="13"/>
  <c r="Q38" i="13"/>
  <c r="R38" i="13"/>
  <c r="J39" i="13"/>
  <c r="P39" i="13"/>
  <c r="Q39" i="13"/>
  <c r="R39" i="13"/>
  <c r="J40" i="13"/>
  <c r="P40" i="13"/>
  <c r="Q40" i="13"/>
  <c r="R40" i="13"/>
  <c r="J41" i="13"/>
  <c r="J42" i="13"/>
  <c r="T37" i="13" s="1"/>
  <c r="N117" i="13" s="1"/>
  <c r="N129" i="13" s="1"/>
  <c r="R42" i="13"/>
  <c r="J46" i="13"/>
  <c r="P46" i="13"/>
  <c r="Q46" i="13"/>
  <c r="R46" i="13"/>
  <c r="J47" i="13"/>
  <c r="P47" i="13"/>
  <c r="Q47" i="13"/>
  <c r="R47" i="13"/>
  <c r="J48" i="13"/>
  <c r="P48" i="13"/>
  <c r="Q48" i="13"/>
  <c r="R48" i="13"/>
  <c r="J49" i="13"/>
  <c r="T49" i="13" s="1"/>
  <c r="O116" i="13" s="1"/>
  <c r="O130" i="13" s="1"/>
  <c r="P49" i="13"/>
  <c r="P55" i="13" s="1"/>
  <c r="Q49" i="13"/>
  <c r="R49" i="13"/>
  <c r="J50" i="13"/>
  <c r="P50" i="13"/>
  <c r="Q50" i="13"/>
  <c r="R50" i="13"/>
  <c r="J51" i="13"/>
  <c r="P51" i="13"/>
  <c r="Q51" i="13"/>
  <c r="R51" i="13"/>
  <c r="J52" i="13"/>
  <c r="P52" i="13"/>
  <c r="Q52" i="13"/>
  <c r="R52" i="13"/>
  <c r="T52" i="13"/>
  <c r="O119" i="13" s="1"/>
  <c r="O127" i="13" s="1"/>
  <c r="J53" i="13"/>
  <c r="P53" i="13"/>
  <c r="Q53" i="13"/>
  <c r="R53" i="13"/>
  <c r="T53" i="13"/>
  <c r="O120" i="13" s="1"/>
  <c r="O126" i="13" s="1"/>
  <c r="J54" i="13"/>
  <c r="J55" i="13"/>
  <c r="T46" i="13" s="1"/>
  <c r="J59" i="13"/>
  <c r="P59" i="13"/>
  <c r="Q59" i="13"/>
  <c r="R59" i="13"/>
  <c r="R68" i="13" s="1"/>
  <c r="J60" i="13"/>
  <c r="P60" i="13"/>
  <c r="Q60" i="13"/>
  <c r="R60" i="13"/>
  <c r="J61" i="13"/>
  <c r="P61" i="13"/>
  <c r="Q61" i="13"/>
  <c r="R61" i="13"/>
  <c r="J62" i="13"/>
  <c r="P62" i="13"/>
  <c r="Q62" i="13"/>
  <c r="R62" i="13"/>
  <c r="J63" i="13"/>
  <c r="T63" i="13" s="1"/>
  <c r="P117" i="13" s="1"/>
  <c r="P129" i="13" s="1"/>
  <c r="P63" i="13"/>
  <c r="Q63" i="13"/>
  <c r="R63" i="13"/>
  <c r="J64" i="13"/>
  <c r="P64" i="13"/>
  <c r="Q64" i="13"/>
  <c r="R64" i="13"/>
  <c r="J65" i="13"/>
  <c r="P65" i="13"/>
  <c r="Q65" i="13"/>
  <c r="R65" i="13"/>
  <c r="J66" i="13"/>
  <c r="P66" i="13"/>
  <c r="Q66" i="13"/>
  <c r="R66" i="13"/>
  <c r="J67" i="13"/>
  <c r="J68" i="13"/>
  <c r="J72" i="13"/>
  <c r="P72" i="13"/>
  <c r="P81" i="13" s="1"/>
  <c r="Q72" i="13"/>
  <c r="R72" i="13"/>
  <c r="J73" i="13"/>
  <c r="P73" i="13"/>
  <c r="Q73" i="13"/>
  <c r="R73" i="13"/>
  <c r="J74" i="13"/>
  <c r="P74" i="13"/>
  <c r="Q74" i="13"/>
  <c r="R74" i="13"/>
  <c r="T74" i="13"/>
  <c r="Q115" i="13" s="1"/>
  <c r="Q131" i="13" s="1"/>
  <c r="J75" i="13"/>
  <c r="T75" i="13" s="1"/>
  <c r="Q116" i="13" s="1"/>
  <c r="Q130" i="13" s="1"/>
  <c r="P75" i="13"/>
  <c r="Q75" i="13"/>
  <c r="R75" i="13"/>
  <c r="J76" i="13"/>
  <c r="P76" i="13"/>
  <c r="Q76" i="13"/>
  <c r="R76" i="13"/>
  <c r="J77" i="13"/>
  <c r="P77" i="13"/>
  <c r="Q77" i="13"/>
  <c r="R77" i="13"/>
  <c r="J78" i="13"/>
  <c r="T78" i="13" s="1"/>
  <c r="Q119" i="13" s="1"/>
  <c r="Q127" i="13" s="1"/>
  <c r="P78" i="13"/>
  <c r="Q78" i="13"/>
  <c r="R78" i="13"/>
  <c r="J79" i="13"/>
  <c r="P79" i="13"/>
  <c r="Q79" i="13"/>
  <c r="R79" i="13"/>
  <c r="T79" i="13"/>
  <c r="J80" i="13"/>
  <c r="J81" i="13"/>
  <c r="J85" i="13"/>
  <c r="P85" i="13"/>
  <c r="Q85" i="13"/>
  <c r="R85" i="13"/>
  <c r="R94" i="13" s="1"/>
  <c r="J86" i="13"/>
  <c r="T86" i="13" s="1"/>
  <c r="R114" i="13" s="1"/>
  <c r="R132" i="13" s="1"/>
  <c r="P86" i="13"/>
  <c r="Q86" i="13"/>
  <c r="R86" i="13"/>
  <c r="J87" i="13"/>
  <c r="P87" i="13"/>
  <c r="Q87" i="13"/>
  <c r="R87" i="13"/>
  <c r="J88" i="13"/>
  <c r="P88" i="13"/>
  <c r="Q88" i="13"/>
  <c r="R88" i="13"/>
  <c r="J89" i="13"/>
  <c r="T89" i="13" s="1"/>
  <c r="R117" i="13" s="1"/>
  <c r="R129" i="13" s="1"/>
  <c r="P89" i="13"/>
  <c r="Q89" i="13"/>
  <c r="R89" i="13"/>
  <c r="J90" i="13"/>
  <c r="P90" i="13"/>
  <c r="Q90" i="13"/>
  <c r="R90" i="13"/>
  <c r="J91" i="13"/>
  <c r="P91" i="13"/>
  <c r="Q91" i="13"/>
  <c r="R91" i="13"/>
  <c r="J92" i="13"/>
  <c r="P92" i="13"/>
  <c r="Q92" i="13"/>
  <c r="R92" i="13"/>
  <c r="J93" i="13"/>
  <c r="J94" i="13"/>
  <c r="J98" i="13"/>
  <c r="P98" i="13"/>
  <c r="P107" i="13" s="1"/>
  <c r="Q98" i="13"/>
  <c r="R98" i="13"/>
  <c r="J99" i="13"/>
  <c r="P99" i="13"/>
  <c r="Q99" i="13"/>
  <c r="R99" i="13"/>
  <c r="J100" i="13"/>
  <c r="P100" i="13"/>
  <c r="Q100" i="13"/>
  <c r="R100" i="13"/>
  <c r="T100" i="13"/>
  <c r="S115" i="13" s="1"/>
  <c r="S131" i="13" s="1"/>
  <c r="J101" i="13"/>
  <c r="T101" i="13" s="1"/>
  <c r="S116" i="13" s="1"/>
  <c r="S130" i="13" s="1"/>
  <c r="P101" i="13"/>
  <c r="Q101" i="13"/>
  <c r="R101" i="13"/>
  <c r="J102" i="13"/>
  <c r="P102" i="13"/>
  <c r="Q102" i="13"/>
  <c r="R102" i="13"/>
  <c r="J103" i="13"/>
  <c r="P103" i="13"/>
  <c r="Q103" i="13"/>
  <c r="R103" i="13"/>
  <c r="J104" i="13"/>
  <c r="T104" i="13" s="1"/>
  <c r="S119" i="13" s="1"/>
  <c r="S127" i="13" s="1"/>
  <c r="P104" i="13"/>
  <c r="Q104" i="13"/>
  <c r="R104" i="13"/>
  <c r="J105" i="13"/>
  <c r="P105" i="13"/>
  <c r="Q105" i="13"/>
  <c r="R105" i="13"/>
  <c r="T105" i="13"/>
  <c r="S120" i="13" s="1"/>
  <c r="S126" i="13" s="1"/>
  <c r="J106" i="13"/>
  <c r="J107" i="13"/>
  <c r="Q120" i="13"/>
  <c r="Q126" i="13" s="1"/>
  <c r="M121" i="13"/>
  <c r="N121" i="13"/>
  <c r="O121" i="13"/>
  <c r="P121" i="13"/>
  <c r="Q121" i="13"/>
  <c r="R121" i="13"/>
  <c r="S121" i="13"/>
  <c r="T121" i="13"/>
  <c r="Q55" i="13" l="1"/>
  <c r="Q29" i="13"/>
  <c r="T98" i="13"/>
  <c r="T72" i="13"/>
  <c r="Q113" i="13" s="1"/>
  <c r="Q133" i="13" s="1"/>
  <c r="T48" i="13"/>
  <c r="O115" i="13" s="1"/>
  <c r="O131" i="13" s="1"/>
  <c r="T34" i="13"/>
  <c r="N114" i="13" s="1"/>
  <c r="N132" i="13" s="1"/>
  <c r="T27" i="13"/>
  <c r="M120" i="13" s="1"/>
  <c r="M126" i="13" s="1"/>
  <c r="T26" i="13"/>
  <c r="M119" i="13" s="1"/>
  <c r="M127" i="13" s="1"/>
  <c r="T23" i="13"/>
  <c r="M116" i="13" s="1"/>
  <c r="M130" i="13" s="1"/>
  <c r="P13" i="13"/>
  <c r="Q107" i="13"/>
  <c r="T85" i="13"/>
  <c r="Q81" i="13"/>
  <c r="T22" i="13"/>
  <c r="M115" i="13" s="1"/>
  <c r="M131" i="13" s="1"/>
  <c r="T5" i="13"/>
  <c r="T114" i="13" s="1"/>
  <c r="U132" i="13" s="1"/>
  <c r="R113" i="13"/>
  <c r="R133" i="13" s="1"/>
  <c r="T61" i="13"/>
  <c r="P115" i="13" s="1"/>
  <c r="P131" i="13" s="1"/>
  <c r="T65" i="13"/>
  <c r="P119" i="13" s="1"/>
  <c r="P127" i="13" s="1"/>
  <c r="T62" i="13"/>
  <c r="P116" i="13" s="1"/>
  <c r="P130" i="13" s="1"/>
  <c r="T66" i="13"/>
  <c r="P120" i="13" s="1"/>
  <c r="P126" i="13" s="1"/>
  <c r="P68" i="13"/>
  <c r="T35" i="13"/>
  <c r="N115" i="13" s="1"/>
  <c r="N131" i="13" s="1"/>
  <c r="T39" i="13"/>
  <c r="N119" i="13" s="1"/>
  <c r="N127" i="13" s="1"/>
  <c r="T36" i="13"/>
  <c r="N116" i="13" s="1"/>
  <c r="N130" i="13" s="1"/>
  <c r="T40" i="13"/>
  <c r="N120" i="13" s="1"/>
  <c r="N126" i="13" s="1"/>
  <c r="P42" i="13"/>
  <c r="T4" i="13"/>
  <c r="T6" i="13"/>
  <c r="T115" i="13" s="1"/>
  <c r="U131" i="13" s="1"/>
  <c r="T10" i="13"/>
  <c r="T119" i="13" s="1"/>
  <c r="U127" i="13" s="1"/>
  <c r="T11" i="13"/>
  <c r="T120" i="13" s="1"/>
  <c r="U126" i="13" s="1"/>
  <c r="T7" i="13"/>
  <c r="T116" i="13" s="1"/>
  <c r="U130" i="13" s="1"/>
  <c r="Q94" i="13"/>
  <c r="Q68" i="13"/>
  <c r="T59" i="13"/>
  <c r="Q42" i="13"/>
  <c r="T33" i="13"/>
  <c r="Q13" i="13"/>
  <c r="S113" i="13"/>
  <c r="S133" i="13" s="1"/>
  <c r="T87" i="13"/>
  <c r="R115" i="13" s="1"/>
  <c r="R131" i="13" s="1"/>
  <c r="T91" i="13"/>
  <c r="R119" i="13" s="1"/>
  <c r="R127" i="13" s="1"/>
  <c r="T88" i="13"/>
  <c r="R116" i="13" s="1"/>
  <c r="R130" i="13" s="1"/>
  <c r="T92" i="13"/>
  <c r="R120" i="13" s="1"/>
  <c r="R126" i="13" s="1"/>
  <c r="P94" i="13"/>
  <c r="T60" i="13"/>
  <c r="P114" i="13" s="1"/>
  <c r="P132" i="13" s="1"/>
  <c r="O113" i="13"/>
  <c r="O133" i="13" s="1"/>
  <c r="R107" i="13"/>
  <c r="T90" i="13"/>
  <c r="R118" i="13" s="1"/>
  <c r="R128" i="13" s="1"/>
  <c r="R81" i="13"/>
  <c r="T64" i="13"/>
  <c r="P118" i="13" s="1"/>
  <c r="P128" i="13" s="1"/>
  <c r="R55" i="13"/>
  <c r="T38" i="13"/>
  <c r="N118" i="13" s="1"/>
  <c r="N128" i="13" s="1"/>
  <c r="R29" i="13"/>
  <c r="T9" i="13"/>
  <c r="T118" i="13" s="1"/>
  <c r="U128" i="13" s="1"/>
  <c r="T103" i="13"/>
  <c r="S118" i="13" s="1"/>
  <c r="S128" i="13" s="1"/>
  <c r="T99" i="13"/>
  <c r="S114" i="13" s="1"/>
  <c r="S132" i="13" s="1"/>
  <c r="T77" i="13"/>
  <c r="Q118" i="13" s="1"/>
  <c r="Q128" i="13" s="1"/>
  <c r="T73" i="13"/>
  <c r="Q114" i="13" s="1"/>
  <c r="Q132" i="13" s="1"/>
  <c r="T51" i="13"/>
  <c r="O118" i="13" s="1"/>
  <c r="O128" i="13" s="1"/>
  <c r="T47" i="13"/>
  <c r="O114" i="13" s="1"/>
  <c r="O132" i="13" s="1"/>
  <c r="T25" i="13"/>
  <c r="M118" i="13" s="1"/>
  <c r="M128" i="13" s="1"/>
  <c r="T21" i="13"/>
  <c r="M114" i="13" s="1"/>
  <c r="M132" i="13" s="1"/>
  <c r="T102" i="13"/>
  <c r="S117" i="13" s="1"/>
  <c r="S129" i="13" s="1"/>
  <c r="T76" i="13"/>
  <c r="Q117" i="13" s="1"/>
  <c r="Q129" i="13" s="1"/>
  <c r="T50" i="13"/>
  <c r="O117" i="13" s="1"/>
  <c r="O129" i="13" s="1"/>
  <c r="T24" i="13"/>
  <c r="M117" i="13" s="1"/>
  <c r="M129" i="13" s="1"/>
  <c r="T107" i="13" l="1"/>
  <c r="S122" i="13" s="1"/>
  <c r="T94" i="13"/>
  <c r="R122" i="13" s="1"/>
  <c r="T113" i="13"/>
  <c r="U133" i="13" s="1"/>
  <c r="T13" i="13"/>
  <c r="T122" i="13" s="1"/>
  <c r="P113" i="13"/>
  <c r="P133" i="13" s="1"/>
  <c r="T68" i="13"/>
  <c r="P122" i="13" s="1"/>
  <c r="T55" i="13"/>
  <c r="O122" i="13" s="1"/>
  <c r="T29" i="13"/>
  <c r="M122" i="13" s="1"/>
  <c r="T42" i="13"/>
  <c r="N122" i="13" s="1"/>
  <c r="N113" i="13"/>
  <c r="N133" i="13" s="1"/>
  <c r="T81" i="13"/>
  <c r="Q122" i="13" s="1"/>
  <c r="B42" i="11"/>
  <c r="L32" i="6"/>
</calcChain>
</file>

<file path=xl/sharedStrings.xml><?xml version="1.0" encoding="utf-8"?>
<sst xmlns="http://schemas.openxmlformats.org/spreadsheetml/2006/main" count="455" uniqueCount="245">
  <si>
    <t>Emploi-Emploi</t>
  </si>
  <si>
    <t>Emploi-Chômage</t>
  </si>
  <si>
    <t>Emploi-Inactivité</t>
  </si>
  <si>
    <t>En études</t>
  </si>
  <si>
    <t>*On parle ici d’« ancienneté sur le marché du travail » pour faire référence au temps écoulé depuis la sortie du système scolaire.</t>
  </si>
  <si>
    <t>Champ : France métropolitaine, population des ménages, personnes en emploi de 15 ans ou plus (âge au dernier jour de la semaine de référence) en n et n+1.</t>
  </si>
  <si>
    <t>Lecture : en moyenne annuelle, entre 2003 et 2014, 3,3 % des personnes en emploi ayant 10 ans d'ancienneté sur le marché du travail sont au chômage un an après.</t>
  </si>
  <si>
    <t>Source : France Stratégie, d’après les enquêtes Emploi 2003-2014 (Insee), données pondérées du panel.</t>
  </si>
  <si>
    <t>Champ : France métropolitaine, population des ménages, personnes en emloi de 16-64 ans (âge au dernier jour de la semaine de référence) en n et n+1.</t>
  </si>
  <si>
    <t>Lecture : en moyenne annuelle, entre 2003 et 2014, 4 % des personnes en emploi de 28 ans sont au chômage un an après.</t>
  </si>
  <si>
    <t>Age</t>
  </si>
  <si>
    <t>Ancienneté</t>
  </si>
  <si>
    <t>UNIT</t>
  </si>
  <si>
    <t>Pourcentage</t>
  </si>
  <si>
    <t>GEO/TIME</t>
  </si>
  <si>
    <t>2006</t>
  </si>
  <si>
    <t>2015</t>
  </si>
  <si>
    <t>Union européenne (28 pays)</t>
  </si>
  <si>
    <t>Danemark</t>
  </si>
  <si>
    <t>Pays-Bas</t>
  </si>
  <si>
    <t>Suède</t>
  </si>
  <si>
    <t>Autriche</t>
  </si>
  <si>
    <t>Allemagne</t>
  </si>
  <si>
    <t>Royaume-Uni</t>
  </si>
  <si>
    <t>France</t>
  </si>
  <si>
    <t>Espagne</t>
  </si>
  <si>
    <t>Italie</t>
  </si>
  <si>
    <t>Source : Eurostat</t>
  </si>
  <si>
    <t>Champ : population âgés de 15 à 29 ans.</t>
  </si>
  <si>
    <t>Proportion de jeunes âgés de 15 à 29 ans en études et en emploi</t>
  </si>
  <si>
    <t>Moins de 5 ans</t>
  </si>
  <si>
    <t>Entre 10 et 14 ans</t>
  </si>
  <si>
    <t>Entre 15 et 19 ans</t>
  </si>
  <si>
    <t>Entre 20 et 24 ans</t>
  </si>
  <si>
    <t>2003-2008</t>
  </si>
  <si>
    <t>2008-2014</t>
  </si>
  <si>
    <t>Entre 25 et 29 ans</t>
  </si>
  <si>
    <t>Entre 5 et 9 ans</t>
  </si>
  <si>
    <t>Entre 30 et 34 ans</t>
  </si>
  <si>
    <t>Entre 35 et 39 ans</t>
  </si>
  <si>
    <t>40 ans ou plus</t>
  </si>
  <si>
    <t>Variation 2003-2008/2008-2014</t>
  </si>
  <si>
    <t>Taux de transition de l'emploi vers le chômage selon l'ancienneté sur le marché du travail</t>
  </si>
  <si>
    <t>Lecture : en moyenne annuelle, entre 2003 et 2008, 2,5 % des personnes en emploi ayant entre 10 et 14 ans d'ancienneté sur le marché du travail sont au chômage un an après.</t>
  </si>
  <si>
    <t>Structure des transitions des personnes en emploi selon leur ancienneté sur le marché du travail</t>
  </si>
  <si>
    <t>Structure des transitions des personnes en emploi selon leur âge</t>
  </si>
  <si>
    <t>Emploi Emploi avec changement d'entreprise</t>
  </si>
  <si>
    <t>Inactivité</t>
  </si>
  <si>
    <t>Chômage (au sens du BIT)</t>
  </si>
  <si>
    <t>Emploi</t>
  </si>
  <si>
    <t>Cumul études initiales et emploi</t>
  </si>
  <si>
    <r>
      <t>É</t>
    </r>
    <r>
      <rPr>
        <b/>
        <sz val="8"/>
        <color indexed="18"/>
        <rFont val="Arial"/>
        <family val="2"/>
      </rPr>
      <t xml:space="preserve">tudes initiales </t>
    </r>
    <r>
      <rPr>
        <b/>
        <vertAlign val="superscript"/>
        <sz val="8"/>
        <color indexed="18"/>
        <rFont val="Arial"/>
        <family val="2"/>
      </rPr>
      <t>1</t>
    </r>
  </si>
  <si>
    <t>Données source</t>
  </si>
  <si>
    <t>Source : Insee (enquêtes Emploi) ; calculs : MENESR-DEPP.</t>
  </si>
  <si>
    <t>Champ : France métropolitaine, données provisoires.</t>
  </si>
  <si>
    <r>
      <t xml:space="preserve">1. </t>
    </r>
    <r>
      <rPr>
        <sz val="8"/>
        <rFont val="Arial"/>
        <family val="2"/>
      </rPr>
      <t>Dont les 1% de jeunes en formation initiale qui sont au chômage au sens du BIT.</t>
    </r>
  </si>
  <si>
    <t>Lecture : en 2014, 55 % des jeunes âgés de 15 à 24 ans sont en études initiales sans cumul avec de l'emploi. 8 % des jeunes se déclarent à la fois en situation d'emploi et d'études initiales.</t>
  </si>
  <si>
    <r>
      <t xml:space="preserve">30.1 </t>
    </r>
    <r>
      <rPr>
        <b/>
        <sz val="12"/>
        <color indexed="8"/>
        <rFont val="Arial"/>
        <family val="2"/>
      </rPr>
      <t>–</t>
    </r>
    <r>
      <rPr>
        <b/>
        <sz val="12"/>
        <color indexed="8"/>
        <rFont val="Times New Roman"/>
        <family val="1"/>
      </rPr>
      <t xml:space="preserve"> La situation des jeunes âgés de 15 à 24 ans en 2014</t>
    </r>
  </si>
  <si>
    <t>Source: OECD calculations based on the Survey of Adult Skills (PIAAC) (2012) (database).</t>
  </si>
  <si>
    <t>Belgique (Flandre)</t>
  </si>
  <si>
    <t>Estonie</t>
  </si>
  <si>
    <t>Norvége</t>
  </si>
  <si>
    <t>Etats Unis</t>
  </si>
  <si>
    <t>Royaume Uni</t>
  </si>
  <si>
    <t>Pays Bas</t>
  </si>
  <si>
    <t>16-29 year-olds, 2012</t>
  </si>
  <si>
    <t xml:space="preserve">Figure 4.15. Share of youth neither in employment nor in education or training , by parents’ place of birth </t>
  </si>
  <si>
    <t>Australie</t>
  </si>
  <si>
    <t>Canada</t>
  </si>
  <si>
    <t>Sans ascendance migratoire</t>
  </si>
  <si>
    <t>Descendants d'immigrés</t>
  </si>
  <si>
    <t>This document and any map included herein are without prejudice to the status of or sovereignty over any territory, to the delimitation of international frontiers and boundaries and to the name of any territory, city or area.</t>
  </si>
  <si>
    <t>Version 1 - Last updated: 22-May-2015</t>
  </si>
  <si>
    <t>Figure 4.15. Share of youth neither in employment nor in education or training, by parents’ place of birth</t>
  </si>
  <si>
    <t>Chapter 4</t>
  </si>
  <si>
    <t>OECD Skills Outlook 2015: Youth, Skills and Employability - © OECD 2015</t>
  </si>
  <si>
    <t>SOURCE : France Stratégie, d’après Insee - enquête Emploi</t>
  </si>
  <si>
    <t>CHAMP : France entière.</t>
  </si>
  <si>
    <t>LECTURE : en moyenne au cours de la période 2013-2015, 74% des jeunes de 18 ans sont élèves, étudiants ou stagiaires en formation.</t>
  </si>
  <si>
    <t>Graphique  - Situation principale des jeunes, moyenne 2013-2015</t>
  </si>
  <si>
    <t>Autres inactifs</t>
  </si>
  <si>
    <t>Chômeur BIT</t>
  </si>
  <si>
    <t>Emploi intérimaire</t>
  </si>
  <si>
    <t>Emploi CDD</t>
  </si>
  <si>
    <t>Non salarié</t>
  </si>
  <si>
    <t>Emploi CDI</t>
  </si>
  <si>
    <t>Apprentis</t>
  </si>
  <si>
    <t>Etudiant, élève, stagiaire en formation (inactifs)</t>
  </si>
  <si>
    <t>18 à 24 ans</t>
  </si>
  <si>
    <t>24 ans</t>
  </si>
  <si>
    <t>23 ans</t>
  </si>
  <si>
    <t>22 ans</t>
  </si>
  <si>
    <t>21 ans</t>
  </si>
  <si>
    <t>20 ans</t>
  </si>
  <si>
    <t>19 ans</t>
  </si>
  <si>
    <t>18 ans</t>
  </si>
  <si>
    <t>Total général</t>
  </si>
  <si>
    <t>Non renseigné</t>
  </si>
  <si>
    <t>Emploi précaire</t>
  </si>
  <si>
    <t>2013-2015</t>
  </si>
  <si>
    <t>Somme de tot_15</t>
  </si>
  <si>
    <t>Somme de tot_14</t>
  </si>
  <si>
    <t>Somme de tot_13</t>
  </si>
  <si>
    <t>Étiquettes de lignes</t>
  </si>
  <si>
    <t>18-24</t>
  </si>
  <si>
    <t xml:space="preserve">15-24 ans </t>
  </si>
  <si>
    <t xml:space="preserve">15-24 ans hors apprentis </t>
  </si>
  <si>
    <t xml:space="preserve">15-29 ans </t>
  </si>
  <si>
    <t xml:space="preserve">15-29 ans hors apprentis </t>
  </si>
  <si>
    <t>ensemble de l'emploi salarié</t>
  </si>
  <si>
    <t>ensemble de l'emploi salarié hors apprentis</t>
  </si>
  <si>
    <t>intérim</t>
  </si>
  <si>
    <t>part dans l'emploi salarié</t>
  </si>
  <si>
    <t>9.1 – Évolution de la durée de scolarisation de 2 à 29 ans (en années)</t>
  </si>
  <si>
    <t>France métropolitaine</t>
  </si>
  <si>
    <t>France métropolitaine + DOM</t>
  </si>
  <si>
    <t>1985-1986</t>
  </si>
  <si>
    <t>1990-1991</t>
  </si>
  <si>
    <t>1995-1996</t>
  </si>
  <si>
    <t>2000-2001</t>
  </si>
  <si>
    <t>2005-2006</t>
  </si>
  <si>
    <t>2011-2012</t>
  </si>
  <si>
    <t>2012-2013</t>
  </si>
  <si>
    <t>Ensemble 1</t>
  </si>
  <si>
    <t>– Filles</t>
  </si>
  <si>
    <t>– Garçons</t>
  </si>
  <si>
    <t>Préélémentaire</t>
  </si>
  <si>
    <t>Élémentaire</t>
  </si>
  <si>
    <t>Secondaire</t>
  </si>
  <si>
    <t xml:space="preserve">Supérieur </t>
  </si>
  <si>
    <t>1. Y compris l'enseignement dispensé à des élèves en grande difficulté dans des établissements ne dépendant pas du ministère de l'Éducation nationale, de l'Enseigment supérieur et de la Recherche, enseignement que l'on ne peut classer ni dans l'enseignement préélémentaire, ni dans l'enseignement élémentaire, ni dans l'enseignement secondaire.</t>
  </si>
  <si>
    <t>Sources : MENESR-DEPP-DGESIP-DGRI-SIES (population scolaire), Insee pour les effectifs de population.</t>
  </si>
  <si>
    <r>
      <t xml:space="preserve">Source : OCDE, édition 2014 de </t>
    </r>
    <r>
      <rPr>
        <i/>
        <sz val="8"/>
        <rFont val="Times New Roman"/>
        <family val="1"/>
      </rPr>
      <t>Regards sur l'éducation</t>
    </r>
    <r>
      <rPr>
        <sz val="8"/>
        <rFont val="Times New Roman"/>
        <family val="1"/>
      </rPr>
      <t>.</t>
    </r>
  </si>
  <si>
    <r>
      <t>É</t>
    </r>
    <r>
      <rPr>
        <sz val="8"/>
        <color indexed="8"/>
        <rFont val="Arial"/>
        <family val="2"/>
      </rPr>
      <t>tats-Unis</t>
    </r>
  </si>
  <si>
    <t>Japon</t>
  </si>
  <si>
    <t>Belgique</t>
  </si>
  <si>
    <t>m</t>
  </si>
  <si>
    <t>Moyenne OCDE</t>
  </si>
  <si>
    <t>Finlande</t>
  </si>
  <si>
    <t>Temps partiel</t>
  </si>
  <si>
    <t>Plein temps</t>
  </si>
  <si>
    <t xml:space="preserve"> </t>
  </si>
  <si>
    <t>9.4 – Espérance de scolarisation pour un enfant de âgé 5 ans (2011-2012, en années)</t>
  </si>
  <si>
    <t>Apprentissage</t>
  </si>
  <si>
    <t>T1</t>
  </si>
  <si>
    <t>T2</t>
  </si>
  <si>
    <t>T3</t>
  </si>
  <si>
    <t>T4</t>
  </si>
  <si>
    <t>Année</t>
  </si>
  <si>
    <t>Stage, hors apprentissage</t>
  </si>
  <si>
    <t>Emploi occasionnel</t>
  </si>
  <si>
    <t>Emploi régulier</t>
  </si>
  <si>
    <t>CAP BEP voie scolaire</t>
  </si>
  <si>
    <t>accés durable à l'emploi</t>
  </si>
  <si>
    <t>CAP BEP par apprentissage</t>
  </si>
  <si>
    <t>accès progressif à l'emploi</t>
  </si>
  <si>
    <t>sortie d'emploi</t>
  </si>
  <si>
    <t>maintien aux marges de l'emploi</t>
  </si>
  <si>
    <t>retour à la formation</t>
  </si>
  <si>
    <t>M</t>
  </si>
  <si>
    <t>a</t>
  </si>
  <si>
    <t>Pologne</t>
  </si>
  <si>
    <t>x(3)</t>
  </si>
  <si>
    <t>Portugal</t>
  </si>
  <si>
    <t>Moyenne UE 22</t>
  </si>
  <si>
    <t>en emploi</t>
  </si>
  <si>
    <t>Inactive</t>
  </si>
  <si>
    <t xml:space="preserve">Unemployed  </t>
  </si>
  <si>
    <t>Other employed</t>
  </si>
  <si>
    <t>Students in work-study programmes</t>
  </si>
  <si>
    <t>Sub-total (employed + unemployed + inactive)</t>
  </si>
  <si>
    <t>NEET</t>
  </si>
  <si>
    <t>Employed</t>
  </si>
  <si>
    <t>Unemployed</t>
  </si>
  <si>
    <t>Total in education and not in education</t>
  </si>
  <si>
    <t>Not in education</t>
  </si>
  <si>
    <t>In education</t>
  </si>
  <si>
    <t>Total (young men + young women)</t>
  </si>
  <si>
    <t>15-29 year-olds</t>
  </si>
  <si>
    <t>Ils ont passé une ou plusieurs longues périodes en dehors du marché du travail</t>
  </si>
  <si>
    <t>Ils ont connu des périodes de recherche d'emploipesistantes ou récurrentes</t>
  </si>
  <si>
    <t>Ils ont décroché de l'emploi</t>
  </si>
  <si>
    <t>Ils se sont maintenus durablement en emploi à durée indéterminée</t>
  </si>
  <si>
    <t>Ils se sont stabilisés tardivement en EDI</t>
  </si>
  <si>
    <t>Ils se sont stabilisés en EDI de façon différée</t>
  </si>
  <si>
    <t>Ils se sont stabilisés rapidement en EDI</t>
  </si>
  <si>
    <t>doctorat</t>
  </si>
  <si>
    <t>M2, grandes écoles</t>
  </si>
  <si>
    <t>BTS, DUT, L3, M1</t>
  </si>
  <si>
    <t>Bac général, pro, techno</t>
  </si>
  <si>
    <t>CAP, BEP</t>
  </si>
  <si>
    <t>non diplomés</t>
  </si>
  <si>
    <t>5,7 mois</t>
  </si>
  <si>
    <t>Ensemble</t>
  </si>
  <si>
    <t>3,3 mois</t>
  </si>
  <si>
    <t>Diplômés du supérieur</t>
  </si>
  <si>
    <t>5,6 mois</t>
  </si>
  <si>
    <t>Diplomés du secondaire</t>
  </si>
  <si>
    <t>12,5 mois</t>
  </si>
  <si>
    <t>Non-diplômés</t>
  </si>
  <si>
    <t>Délai d'accès moyen au premier emploi</t>
  </si>
  <si>
    <t>Génération 2010</t>
  </si>
  <si>
    <t>emploi</t>
  </si>
  <si>
    <t>chomage</t>
  </si>
  <si>
    <t>autre</t>
  </si>
  <si>
    <t xml:space="preserve">Temps passé * en emploi et au chômage au cours des sept premières années de vie active, par niveau de diplôme </t>
  </si>
  <si>
    <t>Champ : ensemble de la génération (708 000 jeunes)</t>
  </si>
  <si>
    <t xml:space="preserve">Ensemble </t>
  </si>
  <si>
    <t>Doctorat hors sante</t>
  </si>
  <si>
    <t>Doctorat santé</t>
  </si>
  <si>
    <t>Docteurs (D)</t>
  </si>
  <si>
    <t>Ecole d'ingénieurs</t>
  </si>
  <si>
    <t>Ecole de commerce</t>
  </si>
  <si>
    <t>Bac+5 hors écoles de commerce ou ingénieurs</t>
  </si>
  <si>
    <t>Bac+5 (M2)</t>
  </si>
  <si>
    <t>Autre bac+3/4 Math, sc. Et tech, santé, STAPS</t>
  </si>
  <si>
    <t>Autre bac+3/4 LSH, gestion, droit</t>
  </si>
  <si>
    <t>Licence professionnelle</t>
  </si>
  <si>
    <t>Bac+3/4 hors santé social (L,M1)</t>
  </si>
  <si>
    <t>&lt;1</t>
  </si>
  <si>
    <t>Bac+2/3 santé social</t>
  </si>
  <si>
    <t>Bac+2 hors santé social</t>
  </si>
  <si>
    <t>Bac général</t>
  </si>
  <si>
    <t>Bac technologique industriel</t>
  </si>
  <si>
    <t>Bac technologique tertiaire</t>
  </si>
  <si>
    <t>Bac professionnel industriel</t>
  </si>
  <si>
    <t>Bac professionnel tertiaire</t>
  </si>
  <si>
    <t>Baccalauréat</t>
  </si>
  <si>
    <t>CAP-BEP Industriel</t>
  </si>
  <si>
    <t>CAP-BEP Tertiaire</t>
  </si>
  <si>
    <t>CAP-BEP</t>
  </si>
  <si>
    <t>Aucun diplôme</t>
  </si>
  <si>
    <t>après inactivité</t>
  </si>
  <si>
    <t>après chômage</t>
  </si>
  <si>
    <t>rapide</t>
  </si>
  <si>
    <t>Immédiat</t>
  </si>
  <si>
    <t>en %</t>
  </si>
  <si>
    <t>Retour à la formation</t>
  </si>
  <si>
    <t>Maintien aux marges de l'emploi</t>
  </si>
  <si>
    <t>Sortie d'emploi</t>
  </si>
  <si>
    <t>Accès progressif à l'emploi</t>
  </si>
  <si>
    <t>Accès durable à l'emploi</t>
  </si>
  <si>
    <t>Trajectoires d'entrée dans la vie active selon le niveau de diplôme</t>
  </si>
  <si>
    <t>en études</t>
  </si>
  <si>
    <t>ni en études ni en emploi (NEET)</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</si>
</sst>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_-;\-* #,##0.00\ _€_-;_-* &quot;-&quot;??\ _€_-;_-@_-"/>
    <numFmt numFmtId="164" formatCode="0.0%"/>
    <numFmt numFmtId="165" formatCode="#,##0.0"/>
    <numFmt numFmtId="166" formatCode="_(* #,##0.00_);_(* \(#,##0.00\);_(* &quot;-&quot;??_);_(@_)"/>
    <numFmt numFmtId="167" formatCode="_-* #,##0_-;\-* #,##0_-;_-* &quot;-&quot;_-;_-@_-"/>
    <numFmt numFmtId="168" formatCode="#\ ###\ ##0_-;\-#\ ###\ ##0_-;_-0_-;_-@_ "/>
    <numFmt numFmtId="169" formatCode="General_)"/>
    <numFmt numFmtId="170" formatCode="&quot;£&quot;#,##0.00;\-&quot;£&quot;#,##0.00"/>
    <numFmt numFmtId="171" formatCode="_-* #,##0.00\ _F_-;\-* #,##0.00\ _F_-;_-* &quot;-&quot;??\ _F_-;_-@_-"/>
    <numFmt numFmtId="172" formatCode="#,##0.000"/>
    <numFmt numFmtId="173" formatCode="#,##0.0__;#,##0.0__;#,##0.0__;@__"/>
    <numFmt numFmtId="174" formatCode="#,##0.00__;\-#,##0.00__;#,##0.00__;@__"/>
    <numFmt numFmtId="175" formatCode="&quot;$&quot;#,##0\ ;\(&quot;$&quot;#,##0\)"/>
    <numFmt numFmtId="176" formatCode="_(* #,##0_);_(* \(#,##0\);_(* &quot;-&quot;_);_(@_)"/>
    <numFmt numFmtId="177" formatCode="_ * #,##0.00_ ;_ * \-#,##0.00_ ;_ * &quot;-&quot;??_ ;_ @_ "/>
    <numFmt numFmtId="178" formatCode="0.0"/>
    <numFmt numFmtId="179" formatCode="_-* #,##0\ _K_è_-;\-* #,##0\ _K_è_-;_-* &quot;-&quot;\ _K_è_-;_-@_-"/>
    <numFmt numFmtId="180" formatCode="_-* #,##0.00\ _K_è_-;\-* #,##0.00\ _K_è_-;_-* &quot;-&quot;??\ _K_è_-;_-@_-"/>
    <numFmt numFmtId="181" formatCode="_(&quot;€&quot;* #,##0.00_);_(&quot;€&quot;* \(#,##0.00\);_(&quot;€&quot;* &quot;-&quot;??_);_(@_)"/>
    <numFmt numFmtId="182" formatCode="#,##0.000__;\-#,##0.000__;#,##0.000__;@__"/>
    <numFmt numFmtId="183" formatCode="&quot;$&quot;#,##0_);\(&quot;$&quot;#,##0.0\)"/>
    <numFmt numFmtId="184" formatCode="_-* #,##0.00_-;\-* #,##0.00_-;_-* &quot;-&quot;??_-;_-@_-"/>
    <numFmt numFmtId="185" formatCode="_-* #,##0.00\ &quot;Kè&quot;_-;\-* #,##0.00\ &quot;Kè&quot;_-;_-* &quot;-&quot;??\ &quot;Kè&quot;_-;_-@_-"/>
    <numFmt numFmtId="186" formatCode="#\ ##0_-;\-#\ ##0_-;_-0_-;_-@_ "/>
    <numFmt numFmtId="187" formatCode="#\ ##0.00_-;\-#\ ##0.00_-;_-0.00_-;_-@_ "/>
    <numFmt numFmtId="188" formatCode="0.00_)"/>
    <numFmt numFmtId="189" formatCode="\(0.00\);\(\-0.00\)"/>
    <numFmt numFmtId="190" formatCode="_-* #,##0.00\ _k_r_-;\-* #,##0.00\ _k_r_-;_-* &quot;-&quot;??\ _k_r_-;_-@_-"/>
    <numFmt numFmtId="191" formatCode="_(&quot;$&quot;* #,##0_);_(&quot;$&quot;* \(#,##0\);_(&quot;$&quot;* &quot;-&quot;_);_(@_)"/>
    <numFmt numFmtId="192" formatCode="_(&quot;$&quot;* #,##0.00_);_(&quot;$&quot;* \(#,##0.00\);_(&quot;$&quot;* &quot;-&quot;??_);_(@_)"/>
    <numFmt numFmtId="193" formatCode="#,##0;[Red]\-#,##0;&quot;...&quot;"/>
    <numFmt numFmtId="194" formatCode="&quot;¥&quot;#,##0;[Red]&quot;¥&quot;\-#,##0"/>
    <numFmt numFmtId="195" formatCode="[$-409]mmm\-yy;@"/>
    <numFmt numFmtId="196" formatCode="_-&quot;Sfr.&quot;* #,##0.00_-;\-&quot;Sfr.&quot;* #,##0.00_-;_-&quot;Sfr.&quot;* &quot;-&quot;??_-;_-@_-"/>
    <numFmt numFmtId="197" formatCode="_-&quot;Sfr.&quot;* #,##0_-;\-&quot;Sfr.&quot;* #,##0_-;_-&quot;Sfr.&quot;* &quot;-&quot;_-;_-@_-"/>
    <numFmt numFmtId="198" formatCode="_-* #,##0.00\ _$_-;\-* #,##0.00\ _$_-;_-* &quot;-&quot;??\ _$_-;_-@_-"/>
    <numFmt numFmtId="199" formatCode="[Blue][&lt;0.05]\ \ &quot;n  &quot;;0.0\ \ ;@\ \ "/>
    <numFmt numFmtId="200" formatCode="[&lt;0.05]\ &quot;n   &quot;;0.0\ \ \ ;@\ \ \ "/>
    <numFmt numFmtId="201" formatCode="\(#\)"/>
  </numFmts>
  <fonts count="160">
    <font>
      <sz val="11"/>
      <color theme="1"/>
      <name val="Calibri"/>
      <family val="2"/>
      <scheme val="minor"/>
    </font>
    <font>
      <sz val="11"/>
      <color theme="1"/>
      <name val="Calibri"/>
      <family val="2"/>
      <scheme val="minor"/>
    </font>
    <font>
      <b/>
      <sz val="11"/>
      <color theme="1"/>
      <name val="Calibri"/>
      <family val="2"/>
      <scheme val="minor"/>
    </font>
    <font>
      <sz val="9"/>
      <color theme="1"/>
      <name val="Arial"/>
      <family val="2"/>
    </font>
    <font>
      <b/>
      <sz val="10"/>
      <color theme="1"/>
      <name val="Arial"/>
      <family val="2"/>
    </font>
    <font>
      <sz val="11"/>
      <name val="Arial"/>
      <family val="2"/>
    </font>
    <font>
      <sz val="10"/>
      <name val="Arial"/>
      <family val="2"/>
    </font>
    <font>
      <b/>
      <sz val="11"/>
      <name val="Arial"/>
      <family val="2"/>
    </font>
    <font>
      <i/>
      <sz val="9"/>
      <color theme="1"/>
      <name val="Arial"/>
      <family val="2"/>
    </font>
    <font>
      <sz val="10"/>
      <color theme="1"/>
      <name val="Arial"/>
      <family val="2"/>
    </font>
    <font>
      <b/>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indexed="18"/>
      <name val="Arial"/>
      <family val="2"/>
    </font>
    <font>
      <sz val="8"/>
      <color indexed="18"/>
      <name val="Arial"/>
      <family val="2"/>
    </font>
    <font>
      <b/>
      <sz val="8"/>
      <color indexed="18"/>
      <name val="Arial"/>
      <family val="2"/>
    </font>
    <font>
      <b/>
      <vertAlign val="superscript"/>
      <sz val="8"/>
      <color indexed="18"/>
      <name val="Arial"/>
      <family val="2"/>
    </font>
    <font>
      <i/>
      <u/>
      <sz val="10"/>
      <color indexed="18"/>
      <name val="Arial"/>
      <family val="2"/>
    </font>
    <font>
      <sz val="10"/>
      <name val="Times New Roman"/>
      <family val="1"/>
    </font>
    <font>
      <sz val="8"/>
      <name val="Times New Roman"/>
      <family val="1"/>
    </font>
    <font>
      <sz val="10"/>
      <name val="MS Sans Serif"/>
      <family val="2"/>
    </font>
    <font>
      <sz val="8"/>
      <name val="Arial"/>
      <family val="2"/>
    </font>
    <font>
      <b/>
      <sz val="8"/>
      <name val="Arial"/>
      <family val="2"/>
    </font>
    <font>
      <sz val="9"/>
      <name val="Times New Roman"/>
      <family val="1"/>
    </font>
    <font>
      <sz val="10"/>
      <name val="Times New Roman"/>
    </font>
    <font>
      <b/>
      <sz val="12"/>
      <color indexed="8"/>
      <name val="Times New Roman"/>
      <family val="1"/>
    </font>
    <font>
      <b/>
      <sz val="12"/>
      <color indexed="8"/>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8"/>
      <color indexed="8"/>
      <name val="MS Sans Serif"/>
      <family val="2"/>
    </font>
    <font>
      <b/>
      <sz val="10"/>
      <color indexed="52"/>
      <name val="Arial"/>
      <family val="2"/>
    </font>
    <font>
      <b/>
      <sz val="11"/>
      <color indexed="52"/>
      <name val="Calibri"/>
      <family val="2"/>
    </font>
    <font>
      <b/>
      <sz val="10"/>
      <color indexed="9"/>
      <name val="Arial"/>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0"/>
      <color indexed="23"/>
      <name val="Arial"/>
      <family val="2"/>
    </font>
    <font>
      <i/>
      <sz val="11"/>
      <color indexed="23"/>
      <name val="Calibri"/>
      <family val="2"/>
    </font>
    <font>
      <sz val="8"/>
      <color indexed="8"/>
      <name val="Arial"/>
      <family val="2"/>
    </font>
    <font>
      <sz val="10"/>
      <color indexed="8"/>
      <name val="Arial"/>
      <family val="2"/>
      <charset val="238"/>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0"/>
      <color indexed="12"/>
      <name val="MS Sans Serif"/>
      <family val="2"/>
    </font>
    <font>
      <u/>
      <sz val="7.5"/>
      <color indexed="12"/>
      <name val="Courier"/>
      <family val="3"/>
    </font>
    <font>
      <sz val="10"/>
      <color indexed="62"/>
      <name val="Arial"/>
      <family val="2"/>
    </font>
    <font>
      <sz val="11"/>
      <color indexed="62"/>
      <name val="Calibri"/>
      <family val="2"/>
    </font>
    <font>
      <b/>
      <sz val="10"/>
      <name val="Arial"/>
      <family val="2"/>
    </font>
    <font>
      <b/>
      <sz val="8.5"/>
      <color indexed="8"/>
      <name val="MS Sans Serif"/>
      <family val="2"/>
    </font>
    <font>
      <sz val="8"/>
      <name val="Arial"/>
      <family val="2"/>
      <charset val="238"/>
    </font>
    <font>
      <u/>
      <sz val="10"/>
      <color theme="10"/>
      <name val="MS Sans Serif"/>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name val="Helvetica"/>
      <family val="2"/>
    </font>
    <font>
      <b/>
      <sz val="10"/>
      <color indexed="63"/>
      <name val="Arial"/>
      <family val="2"/>
    </font>
    <font>
      <b/>
      <sz val="11"/>
      <color indexed="63"/>
      <name val="Calibri"/>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18"/>
      <color indexed="56"/>
      <name val="Cambria"/>
      <family val="2"/>
    </font>
    <font>
      <b/>
      <sz val="10"/>
      <color indexed="8"/>
      <name val="Arial"/>
      <family val="2"/>
    </font>
    <font>
      <sz val="10"/>
      <color indexed="10"/>
      <name val="Arial"/>
      <family val="2"/>
    </font>
    <font>
      <sz val="11"/>
      <color indexed="10"/>
      <name val="Calibri"/>
      <family val="2"/>
    </font>
    <font>
      <sz val="10"/>
      <color theme="1"/>
      <name val="Arial Narrow"/>
      <family val="2"/>
    </font>
    <font>
      <sz val="10"/>
      <name val="Arial Narrow"/>
      <family val="2"/>
    </font>
    <font>
      <sz val="10"/>
      <color rgb="FF000000"/>
      <name val="Arial Narrow"/>
      <family val="2"/>
    </font>
    <font>
      <b/>
      <sz val="9"/>
      <color theme="1"/>
      <name val="Arial"/>
      <family val="2"/>
    </font>
    <font>
      <sz val="8"/>
      <color theme="1"/>
      <name val="Arial"/>
      <family val="2"/>
    </font>
    <font>
      <u/>
      <sz val="10"/>
      <color theme="10"/>
      <name val="Arial"/>
      <family val="2"/>
    </font>
    <font>
      <sz val="7.5"/>
      <name val="Century Schoolbook"/>
      <family val="1"/>
    </font>
    <font>
      <sz val="8"/>
      <name val="Helvetica"/>
      <family val="2"/>
    </font>
    <font>
      <sz val="11"/>
      <name val="µ¸¿ò"/>
      <charset val="129"/>
    </font>
    <font>
      <sz val="9"/>
      <color indexed="9"/>
      <name val="Times"/>
      <family val="1"/>
    </font>
    <font>
      <sz val="9"/>
      <color indexed="8"/>
      <name val="Times"/>
      <family val="1"/>
    </font>
    <font>
      <sz val="9"/>
      <name val="Times"/>
      <family val="1"/>
    </font>
    <font>
      <b/>
      <sz val="12"/>
      <color indexed="12"/>
      <name val="Bookman"/>
      <family val="1"/>
    </font>
    <font>
      <b/>
      <i/>
      <u/>
      <sz val="10"/>
      <color indexed="10"/>
      <name val="Bookman"/>
      <family val="1"/>
    </font>
    <font>
      <sz val="10"/>
      <name val="Arial CE"/>
      <charset val="238"/>
    </font>
    <font>
      <b/>
      <sz val="11"/>
      <color indexed="62"/>
      <name val="Calibri"/>
      <family val="2"/>
    </font>
    <font>
      <b/>
      <sz val="11"/>
      <color indexed="8"/>
      <name val="Calibri"/>
      <family val="2"/>
    </font>
    <font>
      <sz val="12"/>
      <name val="Arial CE"/>
      <family val="2"/>
      <charset val="238"/>
    </font>
    <font>
      <b/>
      <sz val="12"/>
      <name val="Arial"/>
      <family val="2"/>
    </font>
    <font>
      <b/>
      <sz val="18"/>
      <name val="Arial"/>
      <family val="2"/>
    </font>
    <font>
      <u/>
      <sz val="10"/>
      <color indexed="12"/>
      <name val="Arial"/>
      <family val="2"/>
    </font>
    <font>
      <u/>
      <sz val="10"/>
      <color indexed="36"/>
      <name val="Arial"/>
      <family val="2"/>
    </font>
    <font>
      <u/>
      <sz val="11"/>
      <color indexed="12"/>
      <name val="Calibri"/>
      <family val="2"/>
    </font>
    <font>
      <u/>
      <sz val="10"/>
      <color theme="10"/>
      <name val="Courier"/>
      <family val="3"/>
    </font>
    <font>
      <u/>
      <sz val="8"/>
      <color theme="10"/>
      <name val="Calibri"/>
      <family val="2"/>
    </font>
    <font>
      <b/>
      <i/>
      <sz val="16"/>
      <name val="Helv"/>
    </font>
    <font>
      <sz val="12"/>
      <name val="宋体"/>
      <charset val="134"/>
    </font>
    <font>
      <sz val="8"/>
      <color theme="1"/>
      <name val="Arial Narrow"/>
      <family val="2"/>
    </font>
    <font>
      <sz val="11"/>
      <name val="ＭＳ Ｐゴシック"/>
      <family val="3"/>
      <charset val="128"/>
    </font>
    <font>
      <sz val="8"/>
      <color theme="1"/>
      <name val="Calibri"/>
      <family val="2"/>
    </font>
    <font>
      <sz val="10"/>
      <color theme="1"/>
      <name val="Arial Mäori"/>
      <family val="2"/>
    </font>
    <font>
      <sz val="10"/>
      <color indexed="8"/>
      <name val="Arial Mäori"/>
      <family val="2"/>
    </font>
    <font>
      <sz val="11"/>
      <color theme="1"/>
      <name val="Calibri"/>
      <family val="2"/>
      <charset val="238"/>
      <scheme val="minor"/>
    </font>
    <font>
      <sz val="10"/>
      <color indexed="8"/>
      <name val="Times"/>
      <family val="1"/>
    </font>
    <font>
      <sz val="11"/>
      <color theme="1"/>
      <name val="Czcionka tekstu podstawowego"/>
      <family val="2"/>
    </font>
    <font>
      <sz val="8"/>
      <color theme="1"/>
      <name val="Calibri"/>
      <family val="2"/>
      <scheme val="minor"/>
    </font>
    <font>
      <b/>
      <sz val="10"/>
      <color indexed="8"/>
      <name val="MS Sans Serif"/>
      <family val="2"/>
    </font>
    <font>
      <i/>
      <sz val="8"/>
      <name val="Tms Rmn"/>
    </font>
    <font>
      <b/>
      <sz val="18"/>
      <color indexed="62"/>
      <name val="Cambria"/>
      <family val="2"/>
    </font>
    <font>
      <b/>
      <sz val="15"/>
      <color indexed="62"/>
      <name val="Calibri"/>
      <family val="2"/>
    </font>
    <font>
      <b/>
      <sz val="13"/>
      <color indexed="62"/>
      <name val="Calibri"/>
      <family val="2"/>
    </font>
    <font>
      <i/>
      <sz val="9"/>
      <name val="Arial"/>
      <family val="2"/>
    </font>
    <font>
      <sz val="10"/>
      <name val="Arial Cyr"/>
      <charset val="204"/>
    </font>
    <font>
      <sz val="8"/>
      <name val="Arial Cyr"/>
      <family val="2"/>
      <charset val="204"/>
    </font>
    <font>
      <sz val="11"/>
      <color indexed="60"/>
      <name val="Arial"/>
      <family val="2"/>
      <charset val="178"/>
    </font>
    <font>
      <sz val="11"/>
      <name val="돋움"/>
      <family val="3"/>
      <charset val="129"/>
    </font>
    <font>
      <sz val="14"/>
      <name val="Terminal"/>
      <family val="3"/>
      <charset val="255"/>
    </font>
    <font>
      <sz val="11"/>
      <color theme="1"/>
      <name val="Arial"/>
      <family val="2"/>
    </font>
    <font>
      <sz val="11"/>
      <color rgb="FF000000"/>
      <name val="Arial"/>
      <family val="2"/>
    </font>
    <font>
      <u/>
      <sz val="10"/>
      <color theme="10"/>
      <name val="Calibri"/>
      <family val="2"/>
    </font>
    <font>
      <sz val="12"/>
      <color indexed="24"/>
      <name val="Times New Roman"/>
      <family val="1"/>
    </font>
    <font>
      <sz val="10"/>
      <name val="Arial"/>
      <family val="2"/>
      <charset val="1"/>
    </font>
    <font>
      <b/>
      <sz val="15"/>
      <color theme="3"/>
      <name val="Arial"/>
      <family val="2"/>
    </font>
    <font>
      <b/>
      <sz val="13"/>
      <color theme="3"/>
      <name val="Arial"/>
      <family val="2"/>
    </font>
    <font>
      <sz val="10"/>
      <color theme="1"/>
      <name val="Calibri"/>
      <family val="2"/>
    </font>
    <font>
      <sz val="10"/>
      <name val="Times"/>
      <family val="1"/>
    </font>
    <font>
      <sz val="11"/>
      <name val="돋움"/>
      <family val="3"/>
    </font>
    <font>
      <sz val="8"/>
      <name val="MS Sans Serif"/>
      <family val="2"/>
    </font>
    <font>
      <sz val="12"/>
      <name val="ＭＳ 明朝"/>
      <family val="1"/>
      <charset val="128"/>
    </font>
    <font>
      <b/>
      <sz val="9"/>
      <name val="Arial"/>
      <family val="2"/>
    </font>
    <font>
      <sz val="8"/>
      <name val="Times New Roman"/>
    </font>
    <font>
      <i/>
      <sz val="8"/>
      <name val="Times New Roman"/>
      <family val="1"/>
    </font>
    <font>
      <b/>
      <sz val="8"/>
      <color indexed="8"/>
      <name val="Arial"/>
      <family val="2"/>
    </font>
    <font>
      <i/>
      <sz val="8"/>
      <name val="Arial"/>
      <family val="2"/>
    </font>
    <font>
      <i/>
      <sz val="11"/>
      <color theme="1"/>
      <name val="Calibri"/>
      <family val="2"/>
      <scheme val="minor"/>
    </font>
    <font>
      <sz val="14"/>
      <color theme="1"/>
      <name val="Calibri"/>
      <family val="2"/>
      <scheme val="minor"/>
    </font>
    <font>
      <sz val="11"/>
      <color theme="1"/>
      <name val="Calibri"/>
      <family val="2"/>
    </font>
    <font>
      <b/>
      <sz val="14"/>
      <color theme="1"/>
      <name val="Calibri"/>
      <family val="2"/>
      <scheme val="minor"/>
    </font>
  </fonts>
  <fills count="69">
    <fill>
      <patternFill patternType="none"/>
    </fill>
    <fill>
      <patternFill patternType="gray125"/>
    </fill>
    <fill>
      <patternFill patternType="solid">
        <fgColor indexed="44"/>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26"/>
      </patternFill>
    </fill>
    <fill>
      <patternFill patternType="solid">
        <fgColor indexed="10"/>
        <bgColor indexed="64"/>
      </patternFill>
    </fill>
    <fill>
      <patternFill patternType="solid">
        <fgColor indexed="43"/>
      </patternFill>
    </fill>
    <fill>
      <patternFill patternType="solid">
        <fgColor theme="0"/>
        <bgColor indexed="64"/>
      </patternFill>
    </fill>
    <fill>
      <patternFill patternType="solid">
        <fgColor indexed="10"/>
        <bgColor indexed="8"/>
      </patternFill>
    </fill>
    <fill>
      <patternFill patternType="solid">
        <fgColor indexed="54"/>
      </patternFill>
    </fill>
    <fill>
      <patternFill patternType="solid">
        <fgColor indexed="44"/>
        <bgColor indexed="10"/>
      </patternFill>
    </fill>
    <fill>
      <patternFill patternType="solid">
        <fgColor theme="3" tint="0.59974974822229687"/>
        <bgColor indexed="64"/>
      </patternFill>
    </fill>
    <fill>
      <patternFill patternType="solid">
        <fgColor theme="4" tint="0.79985961485641044"/>
        <bgColor indexed="64"/>
      </patternFill>
    </fill>
    <fill>
      <patternFill patternType="solid">
        <fgColor theme="8"/>
        <bgColor indexed="64"/>
      </patternFill>
    </fill>
  </fills>
  <borders count="68">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62"/>
      </top>
      <bottom style="double">
        <color indexed="62"/>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dotted">
        <color indexed="64"/>
      </right>
      <top/>
      <bottom/>
      <diagonal/>
    </border>
    <border>
      <left/>
      <right/>
      <top/>
      <bottom style="thick">
        <color indexed="49"/>
      </bottom>
      <diagonal/>
    </border>
    <border>
      <left/>
      <right/>
      <top/>
      <bottom style="medium">
        <color indexed="49"/>
      </bottom>
      <diagonal/>
    </border>
    <border>
      <left/>
      <right/>
      <top style="double">
        <color indexed="64"/>
      </top>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indexed="64"/>
      </right>
      <top/>
      <bottom style="medium">
        <color indexed="64"/>
      </bottom>
      <diagonal/>
    </border>
  </borders>
  <cellStyleXfs count="1768">
    <xf numFmtId="0" fontId="0" fillId="0" borderId="0"/>
    <xf numFmtId="9" fontId="1" fillId="0" borderId="0" applyFont="0" applyFill="0" applyBorder="0" applyAlignment="0" applyProtection="0"/>
    <xf numFmtId="0" fontId="5" fillId="0" borderId="0"/>
    <xf numFmtId="0" fontId="6" fillId="0" borderId="0"/>
    <xf numFmtId="0" fontId="6" fillId="0" borderId="0"/>
    <xf numFmtId="0" fontId="30" fillId="0" borderId="0"/>
    <xf numFmtId="0" fontId="32" fillId="0" borderId="0"/>
    <xf numFmtId="0" fontId="32" fillId="0" borderId="0"/>
    <xf numFmtId="0" fontId="32" fillId="0" borderId="0"/>
    <xf numFmtId="0" fontId="31" fillId="0" borderId="0"/>
    <xf numFmtId="0" fontId="36" fillId="0" borderId="0"/>
    <xf numFmtId="0" fontId="39" fillId="34" borderId="0" applyNumberFormat="0" applyBorder="0" applyAlignment="0" applyProtection="0"/>
    <xf numFmtId="0" fontId="39"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40" fillId="3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40" fillId="35"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40" fillId="36"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40" fillId="37"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40" fillId="38"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37"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0" fillId="41"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40" fillId="42"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40" fillId="37"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4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0" fillId="43"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2" fillId="4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2" fillId="41"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2" fillId="42"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2" fillId="45"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2" fillId="46"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2" fillId="47"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35" borderId="0" applyNumberFormat="0" applyBorder="0" applyAlignment="0" applyProtection="0"/>
    <xf numFmtId="0" fontId="33" fillId="52" borderId="30"/>
    <xf numFmtId="0" fontId="45" fillId="53" borderId="31">
      <alignment horizontal="right" vertical="top" wrapText="1"/>
    </xf>
    <xf numFmtId="0" fontId="46" fillId="54" borderId="32" applyNumberFormat="0" applyAlignment="0" applyProtection="0"/>
    <xf numFmtId="0" fontId="46" fillId="54" borderId="32" applyNumberFormat="0" applyAlignment="0" applyProtection="0"/>
    <xf numFmtId="0" fontId="46" fillId="54" borderId="32" applyNumberFormat="0" applyAlignment="0" applyProtection="0"/>
    <xf numFmtId="0" fontId="47" fillId="54" borderId="32" applyNumberFormat="0" applyAlignment="0" applyProtection="0"/>
    <xf numFmtId="0" fontId="33" fillId="0" borderId="33"/>
    <xf numFmtId="0" fontId="48" fillId="55" borderId="34" applyNumberFormat="0" applyAlignment="0" applyProtection="0"/>
    <xf numFmtId="0" fontId="48" fillId="55" borderId="34" applyNumberFormat="0" applyAlignment="0" applyProtection="0"/>
    <xf numFmtId="0" fontId="48" fillId="55" borderId="34" applyNumberFormat="0" applyAlignment="0" applyProtection="0"/>
    <xf numFmtId="0" fontId="49" fillId="55" borderId="34" applyNumberFormat="0" applyAlignment="0" applyProtection="0"/>
    <xf numFmtId="0" fontId="50" fillId="56" borderId="0">
      <alignment horizontal="center"/>
    </xf>
    <xf numFmtId="0" fontId="51" fillId="56" borderId="0">
      <alignment horizontal="center" vertical="center"/>
    </xf>
    <xf numFmtId="0" fontId="6" fillId="57" borderId="0">
      <alignment horizontal="center" wrapText="1"/>
    </xf>
    <xf numFmtId="0" fontId="52" fillId="56" borderId="0">
      <alignment horizontal="center"/>
    </xf>
    <xf numFmtId="166" fontId="39" fillId="0" borderId="0" applyFont="0" applyFill="0" applyBorder="0" applyAlignment="0" applyProtection="0"/>
    <xf numFmtId="166" fontId="6" fillId="0" borderId="0" applyFont="0" applyFill="0" applyBorder="0" applyAlignment="0" applyProtection="0"/>
    <xf numFmtId="0" fontId="53" fillId="33" borderId="30" applyBorder="0">
      <protection locked="0"/>
    </xf>
    <xf numFmtId="0" fontId="54" fillId="33" borderId="30">
      <protection locked="0"/>
    </xf>
    <xf numFmtId="0" fontId="6" fillId="33" borderId="33"/>
    <xf numFmtId="0" fontId="6" fillId="56"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56" borderId="33">
      <alignment horizontal="left"/>
    </xf>
    <xf numFmtId="0" fontId="58" fillId="56" borderId="0">
      <alignment horizontal="left"/>
    </xf>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60" fillId="36" borderId="0" applyNumberFormat="0" applyBorder="0" applyAlignment="0" applyProtection="0"/>
    <xf numFmtId="0" fontId="45" fillId="58" borderId="0">
      <alignment horizontal="right" vertical="top" textRotation="90" wrapText="1"/>
    </xf>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2" fillId="0" borderId="35"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4" fillId="0" borderId="36" applyNumberFormat="0" applyFill="0" applyAlignment="0" applyProtection="0"/>
    <xf numFmtId="0" fontId="65" fillId="0" borderId="37" applyNumberFormat="0" applyFill="0" applyAlignment="0" applyProtection="0"/>
    <xf numFmtId="0" fontId="65" fillId="0" borderId="37" applyNumberFormat="0" applyFill="0" applyAlignment="0" applyProtection="0"/>
    <xf numFmtId="0" fontId="65" fillId="0" borderId="37" applyNumberFormat="0" applyFill="0" applyAlignment="0" applyProtection="0"/>
    <xf numFmtId="0" fontId="66" fillId="0" borderId="37"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39" fillId="59" borderId="38" applyNumberFormat="0" applyFont="0" applyAlignment="0" applyProtection="0"/>
    <xf numFmtId="0" fontId="39" fillId="59" borderId="38" applyNumberFormat="0" applyFont="0" applyAlignment="0" applyProtection="0"/>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39" borderId="32" applyNumberFormat="0" applyAlignment="0" applyProtection="0"/>
    <xf numFmtId="0" fontId="69" fillId="39" borderId="32" applyNumberFormat="0" applyAlignment="0" applyProtection="0"/>
    <xf numFmtId="0" fontId="69" fillId="39" borderId="32" applyNumberFormat="0" applyAlignment="0" applyProtection="0"/>
    <xf numFmtId="0" fontId="70" fillId="39" borderId="32" applyNumberFormat="0" applyAlignment="0" applyProtection="0"/>
    <xf numFmtId="0" fontId="71" fillId="57" borderId="0">
      <alignment horizontal="center"/>
    </xf>
    <xf numFmtId="0" fontId="6" fillId="56" borderId="33">
      <alignment horizontal="centerContinuous" wrapText="1"/>
    </xf>
    <xf numFmtId="0" fontId="72" fillId="60" borderId="0">
      <alignment horizontal="center" wrapText="1"/>
    </xf>
    <xf numFmtId="0" fontId="73" fillId="56" borderId="39">
      <alignment wrapText="1"/>
    </xf>
    <xf numFmtId="0" fontId="73" fillId="56" borderId="26"/>
    <xf numFmtId="0" fontId="73" fillId="56" borderId="40"/>
    <xf numFmtId="0" fontId="33" fillId="56" borderId="24">
      <alignment horizontal="center" wrapText="1"/>
    </xf>
    <xf numFmtId="0" fontId="74" fillId="0" borderId="0" applyNumberFormat="0" applyFill="0" applyBorder="0" applyAlignment="0" applyProtection="0"/>
    <xf numFmtId="0" fontId="75" fillId="0" borderId="41" applyNumberFormat="0" applyFill="0" applyAlignment="0" applyProtection="0"/>
    <xf numFmtId="0" fontId="75" fillId="0" borderId="41" applyNumberFormat="0" applyFill="0" applyAlignment="0" applyProtection="0"/>
    <xf numFmtId="0" fontId="75" fillId="0" borderId="41" applyNumberFormat="0" applyFill="0" applyAlignment="0" applyProtection="0"/>
    <xf numFmtId="0" fontId="76" fillId="0" borderId="41" applyNumberFormat="0" applyFill="0" applyAlignment="0" applyProtection="0"/>
    <xf numFmtId="167" fontId="6" fillId="0" borderId="0" applyFont="0" applyFill="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8" fillId="61" borderId="0" applyNumberFormat="0" applyBorder="0" applyAlignment="0" applyProtection="0"/>
    <xf numFmtId="0" fontId="39"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59" borderId="38"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80" fillId="54" borderId="42" applyNumberFormat="0" applyAlignment="0" applyProtection="0"/>
    <xf numFmtId="0" fontId="80" fillId="54" borderId="42" applyNumberFormat="0" applyAlignment="0" applyProtection="0"/>
    <xf numFmtId="0" fontId="80" fillId="54" borderId="42" applyNumberFormat="0" applyAlignment="0" applyProtection="0"/>
    <xf numFmtId="0" fontId="81" fillId="54" borderId="42"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NumberFormat="0" applyFont="0" applyFill="0" applyBorder="0" applyAlignment="0" applyProtection="0"/>
    <xf numFmtId="0" fontId="33" fillId="56" borderId="33"/>
    <xf numFmtId="0" fontId="51" fillId="56" borderId="0">
      <alignment horizontal="right"/>
    </xf>
    <xf numFmtId="0" fontId="82" fillId="60" borderId="0">
      <alignment horizontal="center"/>
    </xf>
    <xf numFmtId="0" fontId="83" fillId="58" borderId="33">
      <alignment horizontal="left" vertical="top" wrapText="1"/>
    </xf>
    <xf numFmtId="0" fontId="84" fillId="58" borderId="43">
      <alignment horizontal="left" vertical="top" wrapText="1"/>
    </xf>
    <xf numFmtId="0" fontId="83" fillId="58" borderId="44">
      <alignment horizontal="left" vertical="top" wrapText="1"/>
    </xf>
    <xf numFmtId="0" fontId="83" fillId="58" borderId="43">
      <alignment horizontal="left" vertical="top"/>
    </xf>
    <xf numFmtId="0" fontId="86" fillId="0" borderId="45"/>
    <xf numFmtId="0" fontId="87" fillId="0" borderId="0"/>
    <xf numFmtId="0" fontId="50" fillId="56" borderId="0">
      <alignment horizontal="center"/>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34" fillId="56" borderId="0"/>
    <xf numFmtId="0" fontId="89" fillId="0" borderId="46" applyNumberFormat="0" applyFill="0" applyAlignment="0" applyProtection="0"/>
    <xf numFmtId="0" fontId="89" fillId="0" borderId="46"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 fillId="0" borderId="0"/>
    <xf numFmtId="9" fontId="9" fillId="0" borderId="0" applyFont="0" applyFill="0" applyBorder="0" applyAlignment="0" applyProtection="0"/>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40" fillId="35" borderId="0" applyNumberFormat="0" applyBorder="0" applyAlignment="0" applyProtection="0"/>
    <xf numFmtId="0" fontId="40" fillId="39" borderId="0" applyNumberFormat="0" applyBorder="0" applyAlignment="0" applyProtection="0"/>
    <xf numFmtId="0" fontId="40" fillId="59"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37"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0" fillId="61" borderId="0" applyNumberFormat="0" applyBorder="0" applyAlignment="0" applyProtection="0"/>
    <xf numFmtId="0" fontId="40" fillId="54" borderId="0" applyNumberFormat="0" applyBorder="0" applyAlignment="0" applyProtection="0"/>
    <xf numFmtId="0" fontId="40" fillId="40" borderId="0" applyNumberFormat="0" applyBorder="0" applyAlignment="0" applyProtection="0"/>
    <xf numFmtId="0" fontId="40" fillId="39" borderId="0" applyNumberFormat="0" applyBorder="0" applyAlignment="0" applyProtection="0"/>
    <xf numFmtId="0" fontId="42" fillId="44"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2" fillId="46" borderId="0" applyNumberFormat="0" applyBorder="0" applyAlignment="0" applyProtection="0"/>
    <xf numFmtId="0" fontId="42" fillId="41" borderId="0" applyNumberFormat="0" applyBorder="0" applyAlignment="0" applyProtection="0"/>
    <xf numFmtId="0" fontId="42" fillId="61" borderId="0" applyNumberFormat="0" applyBorder="0" applyAlignment="0" applyProtection="0"/>
    <xf numFmtId="0" fontId="42" fillId="54" borderId="0" applyNumberFormat="0" applyBorder="0" applyAlignment="0" applyProtection="0"/>
    <xf numFmtId="0" fontId="42" fillId="46" borderId="0" applyNumberFormat="0" applyBorder="0" applyAlignment="0" applyProtection="0"/>
    <xf numFmtId="0" fontId="42" fillId="39" borderId="0" applyNumberFormat="0" applyBorder="0" applyAlignment="0" applyProtection="0"/>
    <xf numFmtId="168" fontId="98" fillId="0" borderId="0" applyFill="0" applyBorder="0" applyProtection="0">
      <alignment horizontal="right" vertical="center"/>
    </xf>
    <xf numFmtId="0" fontId="42" fillId="48"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51" borderId="0" applyNumberFormat="0" applyBorder="0" applyAlignment="0" applyProtection="0"/>
    <xf numFmtId="0" fontId="99" fillId="0" borderId="0" applyNumberFormat="0" applyFill="0" applyBorder="0" applyAlignment="0" applyProtection="0"/>
    <xf numFmtId="0" fontId="30" fillId="0" borderId="39">
      <alignment horizontal="center" vertical="center"/>
    </xf>
    <xf numFmtId="0" fontId="81" fillId="54" borderId="42" applyNumberFormat="0" applyAlignment="0" applyProtection="0"/>
    <xf numFmtId="0" fontId="47" fillId="54" borderId="32" applyNumberFormat="0" applyAlignment="0" applyProtection="0"/>
    <xf numFmtId="0" fontId="60" fillId="36" borderId="0" applyNumberFormat="0" applyBorder="0" applyAlignment="0" applyProtection="0"/>
    <xf numFmtId="0" fontId="100" fillId="0" borderId="0"/>
    <xf numFmtId="169" fontId="101" fillId="0" borderId="0">
      <alignment vertical="top"/>
    </xf>
    <xf numFmtId="0" fontId="47" fillId="35" borderId="32" applyNumberFormat="0" applyAlignment="0" applyProtection="0"/>
    <xf numFmtId="0" fontId="49" fillId="55" borderId="34" applyNumberFormat="0" applyAlignment="0" applyProtection="0"/>
    <xf numFmtId="0" fontId="76" fillId="0" borderId="41" applyNumberFormat="0" applyFill="0" applyAlignment="0" applyProtection="0"/>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6" fillId="57" borderId="0">
      <alignment horizontal="center" wrapText="1"/>
    </xf>
    <xf numFmtId="170" fontId="30" fillId="0" borderId="0" applyFont="0" applyFill="0" applyBorder="0" applyProtection="0">
      <alignment horizontal="right" vertical="top"/>
    </xf>
    <xf numFmtId="170" fontId="30" fillId="0" borderId="0" applyFont="0" applyFill="0" applyBorder="0" applyProtection="0">
      <alignment horizontal="right" vertical="top"/>
    </xf>
    <xf numFmtId="1" fontId="102" fillId="0" borderId="0">
      <alignment vertical="top"/>
    </xf>
    <xf numFmtId="166" fontId="96" fillId="0" borderId="0" applyFont="0" applyFill="0" applyBorder="0" applyAlignment="0" applyProtection="0"/>
    <xf numFmtId="166" fontId="6" fillId="0" borderId="0" applyFont="0" applyFill="0" applyBorder="0" applyAlignment="0" applyProtection="0"/>
    <xf numFmtId="171" fontId="6" fillId="0" borderId="0" applyFont="0" applyFill="0" applyBorder="0" applyAlignment="0" applyProtection="0"/>
    <xf numFmtId="166" fontId="96" fillId="0" borderId="0" applyFont="0" applyFill="0" applyBorder="0" applyAlignment="0" applyProtection="0"/>
    <xf numFmtId="171" fontId="6" fillId="0" borderId="0" applyFont="0" applyFill="0" applyBorder="0" applyAlignment="0" applyProtection="0"/>
    <xf numFmtId="166" fontId="6" fillId="0" borderId="0" applyFont="0" applyFill="0" applyBorder="0" applyAlignment="0" applyProtection="0"/>
    <xf numFmtId="166" fontId="57" fillId="0" borderId="0" applyFont="0" applyFill="0" applyBorder="0" applyAlignment="0" applyProtection="0"/>
    <xf numFmtId="166" fontId="96"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9"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 fillId="0" borderId="0" applyFont="0" applyFill="0" applyBorder="0" applyAlignment="0" applyProtection="0"/>
    <xf numFmtId="3" fontId="102" fillId="0" borderId="0" applyFill="0" applyBorder="0">
      <alignment horizontal="right" vertical="top"/>
    </xf>
    <xf numFmtId="0" fontId="103" fillId="0" borderId="0">
      <alignment horizontal="right" vertical="top"/>
    </xf>
    <xf numFmtId="165" fontId="101" fillId="0" borderId="0" applyFont="0" applyFill="0" applyBorder="0">
      <alignment horizontal="right" vertical="top"/>
    </xf>
    <xf numFmtId="172" fontId="102" fillId="0" borderId="0" applyFill="0" applyBorder="0">
      <alignment horizontal="right" vertical="top"/>
    </xf>
    <xf numFmtId="3" fontId="102" fillId="0" borderId="0" applyFill="0" applyBorder="0">
      <alignment horizontal="right" vertical="top"/>
    </xf>
    <xf numFmtId="165" fontId="101" fillId="0" borderId="0" applyFont="0" applyFill="0" applyBorder="0">
      <alignment horizontal="right" vertical="top"/>
    </xf>
    <xf numFmtId="165" fontId="101" fillId="0" borderId="0" applyFont="0" applyFill="0" applyBorder="0">
      <alignment horizontal="right" vertical="top"/>
    </xf>
    <xf numFmtId="173" fontId="102" fillId="0" borderId="0" applyFill="0" applyBorder="0">
      <alignment vertical="top"/>
    </xf>
    <xf numFmtId="174" fontId="102" fillId="0" borderId="0" applyFont="0" applyFill="0" applyBorder="0" applyAlignment="0" applyProtection="0">
      <alignment horizontal="right" vertical="top"/>
    </xf>
    <xf numFmtId="172" fontId="102" fillId="0" borderId="0">
      <alignment horizontal="right" vertical="top"/>
    </xf>
    <xf numFmtId="3" fontId="6" fillId="0" borderId="0" applyFont="0" applyFill="0" applyBorder="0" applyAlignment="0" applyProtection="0"/>
    <xf numFmtId="175" fontId="6" fillId="0" borderId="0" applyFont="0" applyFill="0" applyBorder="0" applyAlignment="0" applyProtection="0"/>
    <xf numFmtId="0" fontId="6" fillId="0" borderId="0" applyFont="0" applyFill="0" applyBorder="0" applyAlignment="0" applyProtection="0"/>
    <xf numFmtId="0" fontId="30" fillId="0" borderId="0">
      <protection locked="0"/>
    </xf>
    <xf numFmtId="176" fontId="30" fillId="0" borderId="0" applyFont="0" applyFill="0" applyBorder="0" applyAlignment="0" applyProtection="0"/>
    <xf numFmtId="177" fontId="99" fillId="0" borderId="0" applyFont="0" applyFill="0" applyBorder="0" applyAlignment="0" applyProtection="0"/>
    <xf numFmtId="0" fontId="104" fillId="0" borderId="0">
      <alignment horizontal="centerContinuous"/>
    </xf>
    <xf numFmtId="0" fontId="104" fillId="0" borderId="0" applyAlignment="0">
      <alignment horizontal="centerContinuous"/>
    </xf>
    <xf numFmtId="0" fontId="105" fillId="0" borderId="0" applyAlignment="0">
      <alignment horizontal="centerContinuous"/>
    </xf>
    <xf numFmtId="178" fontId="30" fillId="0" borderId="0" applyBorder="0"/>
    <xf numFmtId="178" fontId="30" fillId="0" borderId="27"/>
    <xf numFmtId="179" fontId="106" fillId="0" borderId="0" applyFont="0" applyFill="0" applyBorder="0" applyAlignment="0" applyProtection="0"/>
    <xf numFmtId="180" fontId="106" fillId="0" borderId="0" applyFont="0" applyFill="0" applyBorder="0" applyAlignment="0" applyProtection="0"/>
    <xf numFmtId="0" fontId="70" fillId="39" borderId="32" applyNumberFormat="0" applyAlignment="0" applyProtection="0"/>
    <xf numFmtId="0" fontId="107" fillId="0" borderId="0" applyNumberFormat="0" applyFill="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64" borderId="0" applyNumberFormat="0" applyBorder="0" applyAlignment="0" applyProtection="0"/>
    <xf numFmtId="0" fontId="42" fillId="46" borderId="0" applyNumberFormat="0" applyBorder="0" applyAlignment="0" applyProtection="0"/>
    <xf numFmtId="0" fontId="42" fillId="51" borderId="0" applyNumberFormat="0" applyBorder="0" applyAlignment="0" applyProtection="0"/>
    <xf numFmtId="0" fontId="70" fillId="39" borderId="32" applyNumberFormat="0" applyAlignment="0" applyProtection="0"/>
    <xf numFmtId="0" fontId="108" fillId="0" borderId="46" applyNumberFormat="0" applyFill="0" applyAlignment="0" applyProtection="0"/>
    <xf numFmtId="0" fontId="56" fillId="0" borderId="0" applyNumberFormat="0" applyFill="0" applyBorder="0" applyAlignment="0" applyProtection="0"/>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56" borderId="0"/>
    <xf numFmtId="181" fontId="6" fillId="0" borderId="0" applyFont="0" applyFill="0" applyBorder="0" applyAlignment="0" applyProtection="0"/>
    <xf numFmtId="3" fontId="109" fillId="0" borderId="0"/>
    <xf numFmtId="2" fontId="6" fillId="0" borderId="0" applyFont="0" applyFill="0" applyBorder="0" applyAlignment="0" applyProtection="0"/>
    <xf numFmtId="182" fontId="30" fillId="0" borderId="0">
      <protection locked="0"/>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8" fillId="56" borderId="0">
      <alignment horizontal="left"/>
    </xf>
    <xf numFmtId="0" fontId="39" fillId="56" borderId="0">
      <alignment horizontal="left"/>
    </xf>
    <xf numFmtId="38" fontId="33" fillId="56" borderId="0" applyNumberFormat="0" applyBorder="0" applyAlignment="0" applyProtection="0"/>
    <xf numFmtId="0" fontId="45" fillId="58" borderId="0">
      <alignment horizontal="right" vertical="top" textRotation="90" wrapText="1"/>
    </xf>
    <xf numFmtId="0" fontId="45" fillId="58" borderId="0">
      <alignment horizontal="right" vertical="top" wrapText="1"/>
    </xf>
    <xf numFmtId="0" fontId="45" fillId="58" borderId="0">
      <alignment horizontal="right" vertical="top" textRotation="90" wrapText="1"/>
    </xf>
    <xf numFmtId="0" fontId="60" fillId="36" borderId="0" applyNumberFormat="0" applyBorder="0" applyAlignment="0" applyProtection="0"/>
    <xf numFmtId="0" fontId="110" fillId="0" borderId="1" applyNumberFormat="0" applyAlignment="0" applyProtection="0">
      <alignment horizontal="left" vertical="center"/>
    </xf>
    <xf numFmtId="0" fontId="110" fillId="0" borderId="39">
      <alignment horizontal="left" vertical="center"/>
    </xf>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183" fontId="35" fillId="0" borderId="0">
      <protection locked="0"/>
    </xf>
    <xf numFmtId="0" fontId="30" fillId="0" borderId="0">
      <protection locked="0"/>
    </xf>
    <xf numFmtId="183" fontId="35" fillId="0" borderId="0">
      <protection locked="0"/>
    </xf>
    <xf numFmtId="0" fontId="30" fillId="0" borderId="0">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114"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44" fillId="37" borderId="0" applyNumberFormat="0" applyBorder="0" applyAlignment="0" applyProtection="0"/>
    <xf numFmtId="10" fontId="33" fillId="33" borderId="33" applyNumberFormat="0" applyBorder="0" applyAlignment="0" applyProtection="0"/>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43" fontId="6" fillId="0" borderId="0" applyFont="0" applyFill="0" applyBorder="0" applyAlignment="0" applyProtection="0"/>
    <xf numFmtId="43" fontId="6" fillId="0" borderId="0" applyFont="0" applyFill="0" applyBorder="0" applyAlignment="0" applyProtection="0"/>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73" fillId="56" borderId="26"/>
    <xf numFmtId="0" fontId="33" fillId="56" borderId="26"/>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184" fontId="6" fillId="0" borderId="0" applyFont="0" applyFill="0" applyBorder="0" applyAlignment="0" applyProtection="0"/>
    <xf numFmtId="185" fontId="106" fillId="0" borderId="0" applyFont="0" applyFill="0" applyBorder="0" applyAlignment="0" applyProtection="0"/>
    <xf numFmtId="186" fontId="98" fillId="0" borderId="49" applyFill="0" applyBorder="0" applyProtection="0">
      <alignment horizontal="right" vertical="center"/>
    </xf>
    <xf numFmtId="187" fontId="98" fillId="0" borderId="0" applyFill="0" applyBorder="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188" fontId="117" fillId="0" borderId="0"/>
    <xf numFmtId="0" fontId="1" fillId="0" borderId="0"/>
    <xf numFmtId="0" fontId="6" fillId="0" borderId="0"/>
    <xf numFmtId="0" fontId="6"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6" fillId="0" borderId="0"/>
    <xf numFmtId="0" fontId="9" fillId="0" borderId="0"/>
    <xf numFmtId="0" fontId="1" fillId="0" borderId="0"/>
    <xf numFmtId="0" fontId="9" fillId="0" borderId="0"/>
    <xf numFmtId="0" fontId="6" fillId="0" borderId="0"/>
    <xf numFmtId="0" fontId="30" fillId="0" borderId="0"/>
    <xf numFmtId="0" fontId="6" fillId="0" borderId="0"/>
    <xf numFmtId="0" fontId="6" fillId="0" borderId="0"/>
    <xf numFmtId="0" fontId="30" fillId="0" borderId="0"/>
    <xf numFmtId="0" fontId="30" fillId="0" borderId="0"/>
    <xf numFmtId="0" fontId="30" fillId="0" borderId="0"/>
    <xf numFmtId="0" fontId="6" fillId="0" borderId="0"/>
    <xf numFmtId="0" fontId="6" fillId="0" borderId="0"/>
    <xf numFmtId="0" fontId="6"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xf numFmtId="0" fontId="1" fillId="0" borderId="0"/>
    <xf numFmtId="0" fontId="6" fillId="0" borderId="0"/>
    <xf numFmtId="0" fontId="6"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9" fillId="0" borderId="0"/>
    <xf numFmtId="0" fontId="6" fillId="0" borderId="0"/>
    <xf numFmtId="0" fontId="79" fillId="0" borderId="0"/>
    <xf numFmtId="0" fontId="9" fillId="0" borderId="0"/>
    <xf numFmtId="0" fontId="6" fillId="0" borderId="0"/>
    <xf numFmtId="0" fontId="9" fillId="0" borderId="0"/>
    <xf numFmtId="0" fontId="9" fillId="0" borderId="0"/>
    <xf numFmtId="0" fontId="79" fillId="0" borderId="0"/>
    <xf numFmtId="0" fontId="7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xf numFmtId="0" fontId="33" fillId="0" borderId="0"/>
    <xf numFmtId="0" fontId="33" fillId="0" borderId="0"/>
    <xf numFmtId="0" fontId="9" fillId="0" borderId="0"/>
    <xf numFmtId="0" fontId="6" fillId="0" borderId="0"/>
    <xf numFmtId="0" fontId="9" fillId="0" borderId="0"/>
    <xf numFmtId="0" fontId="6" fillId="0" borderId="0"/>
    <xf numFmtId="0" fontId="9" fillId="0" borderId="0"/>
    <xf numFmtId="0" fontId="79" fillId="0" borderId="0"/>
    <xf numFmtId="0" fontId="79" fillId="0" borderId="0"/>
    <xf numFmtId="0" fontId="1" fillId="0" borderId="0"/>
    <xf numFmtId="0" fontId="33" fillId="0" borderId="0"/>
    <xf numFmtId="0" fontId="33" fillId="0" borderId="0"/>
    <xf numFmtId="0" fontId="33" fillId="0" borderId="0"/>
    <xf numFmtId="0" fontId="33" fillId="0" borderId="0"/>
    <xf numFmtId="0" fontId="6" fillId="0" borderId="0"/>
    <xf numFmtId="0" fontId="9" fillId="0" borderId="0"/>
    <xf numFmtId="0" fontId="96" fillId="0" borderId="0"/>
    <xf numFmtId="0" fontId="6" fillId="0" borderId="0"/>
    <xf numFmtId="0" fontId="9" fillId="0" borderId="0"/>
    <xf numFmtId="0" fontId="9" fillId="0" borderId="0"/>
    <xf numFmtId="0" fontId="9" fillId="0" borderId="0"/>
    <xf numFmtId="0" fontId="6" fillId="0" borderId="0"/>
    <xf numFmtId="0" fontId="96" fillId="0" borderId="0"/>
    <xf numFmtId="0" fontId="9" fillId="0" borderId="0"/>
    <xf numFmtId="0" fontId="6" fillId="0" borderId="0"/>
    <xf numFmtId="0" fontId="9" fillId="0" borderId="0"/>
    <xf numFmtId="0" fontId="96" fillId="0" borderId="0"/>
    <xf numFmtId="0" fontId="9" fillId="0" borderId="0"/>
    <xf numFmtId="0" fontId="6" fillId="0" borderId="0"/>
    <xf numFmtId="0" fontId="9" fillId="0" borderId="0"/>
    <xf numFmtId="0" fontId="118" fillId="0" borderId="0"/>
    <xf numFmtId="0" fontId="6" fillId="0" borderId="0"/>
    <xf numFmtId="0" fontId="119" fillId="0" borderId="0"/>
    <xf numFmtId="0" fontId="9" fillId="0" borderId="0"/>
    <xf numFmtId="0" fontId="119" fillId="0" borderId="0"/>
    <xf numFmtId="0" fontId="119" fillId="0" borderId="0"/>
    <xf numFmtId="0" fontId="119" fillId="0" borderId="0"/>
    <xf numFmtId="0" fontId="119" fillId="0" borderId="0"/>
    <xf numFmtId="0" fontId="120" fillId="0" borderId="0"/>
    <xf numFmtId="0" fontId="96" fillId="0" borderId="0"/>
    <xf numFmtId="0" fontId="119" fillId="0" borderId="0"/>
    <xf numFmtId="0" fontId="96" fillId="0" borderId="0"/>
    <xf numFmtId="0" fontId="119" fillId="0" borderId="0"/>
    <xf numFmtId="0" fontId="6" fillId="0" borderId="0"/>
    <xf numFmtId="0" fontId="5" fillId="0" borderId="0"/>
    <xf numFmtId="0" fontId="119" fillId="0" borderId="0"/>
    <xf numFmtId="0" fontId="119" fillId="0" borderId="0"/>
    <xf numFmtId="0" fontId="11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32" fillId="0" borderId="0"/>
    <xf numFmtId="0" fontId="6" fillId="0" borderId="0"/>
    <xf numFmtId="0" fontId="32" fillId="0" borderId="0"/>
    <xf numFmtId="0" fontId="1" fillId="0" borderId="0"/>
    <xf numFmtId="0" fontId="9" fillId="0" borderId="0"/>
    <xf numFmtId="0" fontId="9" fillId="0" borderId="0"/>
    <xf numFmtId="0" fontId="9" fillId="0" borderId="0"/>
    <xf numFmtId="0" fontId="40" fillId="0" borderId="0"/>
    <xf numFmtId="0" fontId="119" fillId="0" borderId="0"/>
    <xf numFmtId="0" fontId="119" fillId="0" borderId="0"/>
    <xf numFmtId="0" fontId="119" fillId="0" borderId="0"/>
    <xf numFmtId="0" fontId="119" fillId="0" borderId="0"/>
    <xf numFmtId="0" fontId="119" fillId="0" borderId="0"/>
    <xf numFmtId="0" fontId="6" fillId="0" borderId="0"/>
    <xf numFmtId="0" fontId="6" fillId="0" borderId="0"/>
    <xf numFmtId="0" fontId="6" fillId="0" borderId="0"/>
    <xf numFmtId="0" fontId="119" fillId="0" borderId="0"/>
    <xf numFmtId="169" fontId="85" fillId="0" borderId="0"/>
    <xf numFmtId="0" fontId="9" fillId="0" borderId="0"/>
    <xf numFmtId="0" fontId="30"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6" fillId="0" borderId="0"/>
    <xf numFmtId="0" fontId="9" fillId="0" borderId="0"/>
    <xf numFmtId="0" fontId="6" fillId="0" borderId="0"/>
    <xf numFmtId="0" fontId="5" fillId="0" borderId="0"/>
    <xf numFmtId="0" fontId="118" fillId="0" borderId="0">
      <alignment vertical="center"/>
    </xf>
    <xf numFmtId="0" fontId="6" fillId="0" borderId="0"/>
    <xf numFmtId="0" fontId="96" fillId="0" borderId="0"/>
    <xf numFmtId="0" fontId="121" fillId="0" borderId="0"/>
    <xf numFmtId="0" fontId="9" fillId="0" borderId="0"/>
    <xf numFmtId="0" fontId="6" fillId="0" borderId="0"/>
    <xf numFmtId="0" fontId="6" fillId="0" borderId="0"/>
    <xf numFmtId="0" fontId="6" fillId="0" borderId="0"/>
    <xf numFmtId="0" fontId="33" fillId="0" borderId="0"/>
    <xf numFmtId="0" fontId="9" fillId="0" borderId="0"/>
    <xf numFmtId="0" fontId="9" fillId="0" borderId="0"/>
    <xf numFmtId="0" fontId="9" fillId="0" borderId="0"/>
    <xf numFmtId="0" fontId="9" fillId="0" borderId="0"/>
    <xf numFmtId="0" fontId="9" fillId="0" borderId="0"/>
    <xf numFmtId="0" fontId="6" fillId="0" borderId="0"/>
    <xf numFmtId="0" fontId="39" fillId="0" borderId="0"/>
    <xf numFmtId="0" fontId="30" fillId="0" borderId="0"/>
    <xf numFmtId="0" fontId="39" fillId="0" borderId="0"/>
    <xf numFmtId="0" fontId="33"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2" fillId="0" borderId="0"/>
    <xf numFmtId="0" fontId="122" fillId="0" borderId="0"/>
    <xf numFmtId="0" fontId="122" fillId="0" borderId="0"/>
    <xf numFmtId="0" fontId="123" fillId="0" borderId="0"/>
    <xf numFmtId="0" fontId="9" fillId="0" borderId="0"/>
    <xf numFmtId="0" fontId="9" fillId="0" borderId="0"/>
    <xf numFmtId="0" fontId="9" fillId="0" borderId="0"/>
    <xf numFmtId="0" fontId="9" fillId="0" borderId="0"/>
    <xf numFmtId="0" fontId="39" fillId="0" borderId="0"/>
    <xf numFmtId="0" fontId="9" fillId="0" borderId="0"/>
    <xf numFmtId="0" fontId="9" fillId="0" borderId="0"/>
    <xf numFmtId="0" fontId="9" fillId="0" borderId="0"/>
    <xf numFmtId="0" fontId="9" fillId="0" borderId="0"/>
    <xf numFmtId="0" fontId="124" fillId="0" borderId="0"/>
    <xf numFmtId="0" fontId="39" fillId="0" borderId="0"/>
    <xf numFmtId="0" fontId="9" fillId="0" borderId="0"/>
    <xf numFmtId="0" fontId="6" fillId="0" borderId="0"/>
    <xf numFmtId="0" fontId="123" fillId="0" borderId="0"/>
    <xf numFmtId="0" fontId="122" fillId="0" borderId="0"/>
    <xf numFmtId="0" fontId="122" fillId="0" borderId="0"/>
    <xf numFmtId="0" fontId="32" fillId="0" borderId="0"/>
    <xf numFmtId="0" fontId="96"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101" fillId="0" borderId="0">
      <alignment vertical="top" wrapText="1"/>
    </xf>
    <xf numFmtId="1" fontId="101" fillId="0" borderId="0">
      <alignment vertical="top" wrapText="1"/>
    </xf>
    <xf numFmtId="1" fontId="125" fillId="0" borderId="0" applyFill="0" applyBorder="0" applyProtection="0"/>
    <xf numFmtId="1" fontId="35" fillId="0" borderId="0" applyFont="0" applyFill="0" applyBorder="0" applyProtection="0">
      <alignment vertical="center"/>
    </xf>
    <xf numFmtId="1" fontId="103" fillId="0" borderId="0">
      <alignment horizontal="right" vertical="top"/>
    </xf>
    <xf numFmtId="169" fontId="103" fillId="0" borderId="0">
      <alignment horizontal="right" vertical="top"/>
    </xf>
    <xf numFmtId="0" fontId="6" fillId="0" borderId="0"/>
    <xf numFmtId="169" fontId="85" fillId="0" borderId="0"/>
    <xf numFmtId="0" fontId="124" fillId="0" borderId="0"/>
    <xf numFmtId="0" fontId="126" fillId="0" borderId="0"/>
    <xf numFmtId="0" fontId="124" fillId="0" borderId="0"/>
    <xf numFmtId="0" fontId="126"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6" fillId="0" borderId="0"/>
    <xf numFmtId="0" fontId="126" fillId="0" borderId="0"/>
    <xf numFmtId="0" fontId="124" fillId="0" borderId="0"/>
    <xf numFmtId="0" fontId="124" fillId="0" borderId="0"/>
    <xf numFmtId="0" fontId="124" fillId="0" borderId="0"/>
    <xf numFmtId="0" fontId="126" fillId="0" borderId="0"/>
    <xf numFmtId="1" fontId="102" fillId="0" borderId="0" applyNumberFormat="0" applyFill="0" applyBorder="0">
      <alignment vertical="top"/>
    </xf>
    <xf numFmtId="0" fontId="6" fillId="59" borderId="38"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11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35" fillId="0" borderId="0">
      <alignment horizontal="left"/>
    </xf>
    <xf numFmtId="0" fontId="40" fillId="59" borderId="38" applyNumberFormat="0" applyFont="0" applyAlignment="0" applyProtection="0"/>
    <xf numFmtId="10" fontId="6" fillId="0" borderId="0" applyFont="0" applyFill="0" applyBorder="0" applyAlignment="0" applyProtection="0"/>
    <xf numFmtId="10"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9" fontId="39" fillId="0" borderId="0" applyFont="0" applyFill="0" applyBorder="0" applyAlignment="0" applyProtection="0"/>
    <xf numFmtId="9" fontId="9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39" fillId="0" borderId="0" applyFont="0" applyFill="0" applyBorder="0" applyAlignment="0" applyProtection="0"/>
    <xf numFmtId="9" fontId="9"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72" fillId="57" borderId="0"/>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1" fillId="35" borderId="42" applyNumberFormat="0" applyAlignment="0" applyProtection="0"/>
    <xf numFmtId="0" fontId="44" fillId="35" borderId="0" applyNumberFormat="0" applyBorder="0" applyAlignment="0" applyProtection="0"/>
    <xf numFmtId="0" fontId="30" fillId="0" borderId="40">
      <alignment horizontal="center" vertical="center"/>
    </xf>
    <xf numFmtId="169" fontId="30" fillId="0" borderId="0" applyNumberFormat="0" applyBorder="0" applyAlignment="0"/>
    <xf numFmtId="169" fontId="30" fillId="0" borderId="0" applyNumberFormat="0" applyBorder="0" applyAlignment="0"/>
    <xf numFmtId="0" fontId="33" fillId="0" borderId="0"/>
    <xf numFmtId="0" fontId="6" fillId="0" borderId="0"/>
    <xf numFmtId="0" fontId="6" fillId="0" borderId="0"/>
    <xf numFmtId="0" fontId="39" fillId="0" borderId="0"/>
    <xf numFmtId="0" fontId="127" fillId="0" borderId="43" applyNumberFormat="0" applyFont="0" applyFill="0" applyBorder="0" applyProtection="0">
      <alignment horizontal="centerContinuous" vertical="center" wrapText="1"/>
    </xf>
    <xf numFmtId="0" fontId="128" fillId="65" borderId="0">
      <alignment horizontal="left"/>
    </xf>
    <xf numFmtId="0" fontId="72" fillId="65" borderId="0">
      <alignment horizontal="left" wrapText="1"/>
    </xf>
    <xf numFmtId="0" fontId="128" fillId="65" borderId="0">
      <alignment horizontal="left"/>
    </xf>
    <xf numFmtId="0" fontId="129" fillId="0" borderId="0"/>
    <xf numFmtId="49" fontId="102" fillId="0" borderId="0" applyFill="0" applyBorder="0" applyAlignment="0" applyProtection="0">
      <alignment vertical="top"/>
    </xf>
    <xf numFmtId="0" fontId="91" fillId="0" borderId="0" applyNumberFormat="0" applyFill="0" applyBorder="0" applyAlignment="0" applyProtection="0"/>
    <xf numFmtId="0" fontId="56" fillId="0" borderId="0" applyNumberFormat="0" applyFill="0" applyBorder="0" applyAlignment="0" applyProtection="0"/>
    <xf numFmtId="0" fontId="128" fillId="65" borderId="0">
      <alignment horizontal="left"/>
    </xf>
    <xf numFmtId="0" fontId="130" fillId="0" borderId="0" applyNumberFormat="0" applyFill="0" applyBorder="0" applyAlignment="0" applyProtection="0"/>
    <xf numFmtId="0" fontId="131" fillId="0" borderId="50" applyNumberFormat="0" applyFill="0" applyAlignment="0" applyProtection="0"/>
    <xf numFmtId="0" fontId="132" fillId="0" borderId="36" applyNumberFormat="0" applyFill="0" applyAlignment="0" applyProtection="0"/>
    <xf numFmtId="0" fontId="107" fillId="0" borderId="51" applyNumberForma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189" fontId="133" fillId="0" borderId="26" applyBorder="0" applyAlignment="0"/>
    <xf numFmtId="166" fontId="6" fillId="0" borderId="0" applyFont="0" applyFill="0" applyBorder="0" applyAlignment="0" applyProtection="0"/>
    <xf numFmtId="166" fontId="6" fillId="0" borderId="0" applyFont="0" applyFill="0" applyBorder="0" applyAlignment="0" applyProtection="0"/>
    <xf numFmtId="176" fontId="30" fillId="0" borderId="0" applyFont="0" applyFill="0" applyBorder="0" applyAlignment="0" applyProtection="0"/>
    <xf numFmtId="190" fontId="7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0" fillId="0" borderId="0" applyFont="0" applyFill="0" applyBorder="0" applyAlignment="0" applyProtection="0"/>
    <xf numFmtId="0" fontId="88" fillId="0" borderId="0" applyNumberFormat="0" applyFill="0" applyBorder="0" applyAlignment="0" applyProtection="0"/>
    <xf numFmtId="0" fontId="62" fillId="0" borderId="35" applyNumberFormat="0" applyFill="0" applyAlignment="0" applyProtection="0"/>
    <xf numFmtId="0" fontId="64" fillId="0" borderId="36" applyNumberFormat="0" applyFill="0" applyAlignment="0" applyProtection="0"/>
    <xf numFmtId="0" fontId="66" fillId="0" borderId="37" applyNumberFormat="0" applyFill="0" applyAlignment="0" applyProtection="0"/>
    <xf numFmtId="0" fontId="66" fillId="0" borderId="0" applyNumberFormat="0" applyFill="0" applyBorder="0" applyAlignment="0" applyProtection="0"/>
    <xf numFmtId="0" fontId="126" fillId="8" borderId="22" applyNumberFormat="0" applyFont="0" applyAlignment="0" applyProtection="0"/>
    <xf numFmtId="0" fontId="126" fillId="8" borderId="22" applyNumberFormat="0" applyFont="0" applyAlignment="0" applyProtection="0"/>
    <xf numFmtId="191" fontId="30" fillId="0" borderId="0" applyFont="0" applyFill="0" applyBorder="0" applyAlignment="0" applyProtection="0"/>
    <xf numFmtId="192" fontId="30" fillId="0" borderId="0" applyFont="0" applyFill="0" applyBorder="0" applyAlignment="0" applyProtection="0"/>
    <xf numFmtId="0" fontId="76" fillId="0" borderId="41" applyNumberFormat="0" applyFill="0" applyAlignment="0" applyProtection="0"/>
    <xf numFmtId="191" fontId="30" fillId="0" borderId="0" applyFont="0" applyFill="0" applyBorder="0" applyAlignment="0" applyProtection="0"/>
    <xf numFmtId="192" fontId="30" fillId="0" borderId="0" applyFont="0" applyFill="0" applyBorder="0" applyAlignment="0" applyProtection="0"/>
    <xf numFmtId="0" fontId="91" fillId="0" borderId="0" applyNumberFormat="0" applyFill="0" applyBorder="0" applyAlignment="0" applyProtection="0"/>
    <xf numFmtId="1" fontId="103" fillId="0" borderId="0" applyFill="0" applyBorder="0">
      <alignment vertical="top" wrapText="1"/>
    </xf>
    <xf numFmtId="1" fontId="103" fillId="0" borderId="0" applyFill="0" applyBorder="0">
      <alignment vertical="top" wrapText="1"/>
    </xf>
    <xf numFmtId="0" fontId="49" fillId="55" borderId="34" applyNumberFormat="0" applyAlignment="0" applyProtection="0"/>
    <xf numFmtId="0" fontId="134" fillId="0" borderId="0"/>
    <xf numFmtId="193" fontId="135" fillId="0" borderId="0" applyFont="0">
      <alignment vertical="top"/>
    </xf>
    <xf numFmtId="0" fontId="136" fillId="61" borderId="0" applyNumberFormat="0" applyBorder="0" applyAlignment="0" applyProtection="0"/>
    <xf numFmtId="0" fontId="6" fillId="59" borderId="38" applyNumberFormat="0" applyFont="0" applyAlignment="0" applyProtection="0"/>
    <xf numFmtId="166" fontId="9" fillId="0" borderId="0" applyFont="0" applyFill="0" applyBorder="0" applyAlignment="0" applyProtection="0"/>
    <xf numFmtId="0" fontId="137" fillId="0" borderId="0">
      <alignment vertical="center"/>
    </xf>
    <xf numFmtId="0" fontId="32" fillId="0" borderId="0"/>
    <xf numFmtId="0" fontId="120" fillId="0" borderId="0"/>
    <xf numFmtId="0" fontId="138" fillId="0" borderId="0"/>
    <xf numFmtId="0" fontId="120" fillId="0" borderId="0"/>
    <xf numFmtId="194" fontId="120" fillId="0" borderId="0" applyFont="0" applyFill="0" applyBorder="0" applyAlignment="0" applyProtection="0"/>
    <xf numFmtId="0" fontId="139" fillId="0" borderId="0"/>
    <xf numFmtId="9" fontId="13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195" fontId="1" fillId="10" borderId="0" applyNumberFormat="0" applyBorder="0" applyAlignment="0" applyProtection="0"/>
    <xf numFmtId="195" fontId="1" fillId="14" borderId="0" applyNumberFormat="0" applyBorder="0" applyAlignment="0" applyProtection="0"/>
    <xf numFmtId="195" fontId="1" fillId="18" borderId="0" applyNumberFormat="0" applyBorder="0" applyAlignment="0" applyProtection="0"/>
    <xf numFmtId="195" fontId="1" fillId="22" borderId="0" applyNumberFormat="0" applyBorder="0" applyAlignment="0" applyProtection="0"/>
    <xf numFmtId="195" fontId="1" fillId="26" borderId="0" applyNumberFormat="0" applyBorder="0" applyAlignment="0" applyProtection="0"/>
    <xf numFmtId="195" fontId="1"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195" fontId="1" fillId="11" borderId="0" applyNumberFormat="0" applyBorder="0" applyAlignment="0" applyProtection="0"/>
    <xf numFmtId="195" fontId="1" fillId="15" borderId="0" applyNumberFormat="0" applyBorder="0" applyAlignment="0" applyProtection="0"/>
    <xf numFmtId="195" fontId="1" fillId="19" borderId="0" applyNumberFormat="0" applyBorder="0" applyAlignment="0" applyProtection="0"/>
    <xf numFmtId="195" fontId="1" fillId="23" borderId="0" applyNumberFormat="0" applyBorder="0" applyAlignment="0" applyProtection="0"/>
    <xf numFmtId="195" fontId="1" fillId="27" borderId="0" applyNumberFormat="0" applyBorder="0" applyAlignment="0" applyProtection="0"/>
    <xf numFmtId="195" fontId="1" fillId="31" borderId="0" applyNumberFormat="0" applyBorder="0" applyAlignment="0" applyProtection="0"/>
    <xf numFmtId="195" fontId="24" fillId="12" borderId="0" applyNumberFormat="0" applyBorder="0" applyAlignment="0" applyProtection="0"/>
    <xf numFmtId="195" fontId="24" fillId="16" borderId="0" applyNumberFormat="0" applyBorder="0" applyAlignment="0" applyProtection="0"/>
    <xf numFmtId="195" fontId="24" fillId="20" borderId="0" applyNumberFormat="0" applyBorder="0" applyAlignment="0" applyProtection="0"/>
    <xf numFmtId="195" fontId="24" fillId="24" borderId="0" applyNumberFormat="0" applyBorder="0" applyAlignment="0" applyProtection="0"/>
    <xf numFmtId="195" fontId="24" fillId="28" borderId="0" applyNumberFormat="0" applyBorder="0" applyAlignment="0" applyProtection="0"/>
    <xf numFmtId="195" fontId="24" fillId="32" borderId="0" applyNumberFormat="0" applyBorder="0" applyAlignment="0" applyProtection="0"/>
    <xf numFmtId="0" fontId="33" fillId="52" borderId="30"/>
    <xf numFmtId="0" fontId="33" fillId="52" borderId="30"/>
    <xf numFmtId="0" fontId="33" fillId="52" borderId="30"/>
    <xf numFmtId="0" fontId="33" fillId="52" borderId="30"/>
    <xf numFmtId="0" fontId="33" fillId="52" borderId="30"/>
    <xf numFmtId="0" fontId="33" fillId="52" borderId="30"/>
    <xf numFmtId="0" fontId="33" fillId="52" borderId="30"/>
    <xf numFmtId="0" fontId="33" fillId="52" borderId="30"/>
    <xf numFmtId="195" fontId="15" fillId="3" borderId="0" applyNumberFormat="0" applyBorder="0" applyAlignment="0" applyProtection="0"/>
    <xf numFmtId="195" fontId="19" fillId="6" borderId="18" applyNumberFormat="0" applyAlignment="0" applyProtection="0"/>
    <xf numFmtId="195" fontId="21" fillId="7" borderId="21" applyNumberFormat="0" applyAlignment="0" applyProtection="0"/>
    <xf numFmtId="195" fontId="20" fillId="0" borderId="20" applyNumberFormat="0" applyFill="0" applyAlignment="0" applyProtection="0"/>
    <xf numFmtId="0" fontId="33" fillId="0" borderId="33"/>
    <xf numFmtId="0" fontId="33" fillId="0" borderId="33"/>
    <xf numFmtId="0" fontId="33" fillId="0" borderId="33"/>
    <xf numFmtId="0" fontId="141"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184" fontId="6" fillId="0" borderId="0" applyFont="0" applyFill="0" applyBorder="0" applyAlignment="0" applyProtection="0"/>
    <xf numFmtId="167" fontId="6" fillId="0" borderId="0" applyFont="0" applyFill="0" applyBorder="0" applyAlignment="0" applyProtection="0"/>
    <xf numFmtId="3" fontId="142" fillId="0" borderId="0" applyFont="0" applyFill="0" applyBorder="0" applyAlignment="0" applyProtection="0"/>
    <xf numFmtId="0" fontId="1" fillId="8" borderId="22" applyNumberFormat="0" applyFont="0" applyAlignment="0" applyProtection="0"/>
    <xf numFmtId="196" fontId="6" fillId="0" borderId="0" applyFont="0" applyFill="0" applyBorder="0" applyAlignment="0" applyProtection="0"/>
    <xf numFmtId="197" fontId="6" fillId="0" borderId="0" applyFont="0" applyFill="0" applyBorder="0" applyAlignment="0" applyProtection="0"/>
    <xf numFmtId="175" fontId="142" fillId="0" borderId="0" applyFont="0" applyFill="0" applyBorder="0" applyAlignment="0" applyProtection="0"/>
    <xf numFmtId="195" fontId="14" fillId="0" borderId="0" applyNumberFormat="0" applyFill="0" applyBorder="0" applyAlignment="0" applyProtection="0"/>
    <xf numFmtId="195" fontId="24" fillId="9" borderId="0" applyNumberFormat="0" applyBorder="0" applyAlignment="0" applyProtection="0"/>
    <xf numFmtId="195" fontId="24" fillId="13" borderId="0" applyNumberFormat="0" applyBorder="0" applyAlignment="0" applyProtection="0"/>
    <xf numFmtId="195" fontId="24" fillId="17" borderId="0" applyNumberFormat="0" applyBorder="0" applyAlignment="0" applyProtection="0"/>
    <xf numFmtId="195" fontId="24" fillId="21" borderId="0" applyNumberFormat="0" applyBorder="0" applyAlignment="0" applyProtection="0"/>
    <xf numFmtId="195" fontId="24" fillId="25" borderId="0" applyNumberFormat="0" applyBorder="0" applyAlignment="0" applyProtection="0"/>
    <xf numFmtId="195" fontId="24" fillId="29" borderId="0" applyNumberFormat="0" applyBorder="0" applyAlignment="0" applyProtection="0"/>
    <xf numFmtId="195" fontId="17" fillId="5" borderId="18" applyNumberFormat="0" applyAlignment="0" applyProtection="0"/>
    <xf numFmtId="0" fontId="143" fillId="0" borderId="0"/>
    <xf numFmtId="0" fontId="58" fillId="56" borderId="0">
      <alignment horizontal="left"/>
    </xf>
    <xf numFmtId="0" fontId="39" fillId="56" borderId="0">
      <alignment horizontal="left"/>
    </xf>
    <xf numFmtId="0" fontId="39" fillId="56" borderId="0">
      <alignment horizontal="left"/>
    </xf>
    <xf numFmtId="0" fontId="39" fillId="56" borderId="0">
      <alignment horizontal="left"/>
    </xf>
    <xf numFmtId="0" fontId="144" fillId="0" borderId="15" applyNumberFormat="0" applyFill="0" applyAlignment="0" applyProtection="0"/>
    <xf numFmtId="0" fontId="145" fillId="0" borderId="16"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alignment vertical="top"/>
      <protection locked="0"/>
    </xf>
    <xf numFmtId="195" fontId="16" fillId="4" borderId="0" applyNumberFormat="0" applyBorder="0" applyAlignment="0" applyProtection="0"/>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3" fillId="56" borderId="39">
      <alignment wrapText="1"/>
    </xf>
    <xf numFmtId="0" fontId="33" fillId="56" borderId="39">
      <alignment wrapText="1"/>
    </xf>
    <xf numFmtId="0" fontId="33" fillId="56" borderId="39">
      <alignment wrapText="1"/>
    </xf>
    <xf numFmtId="0" fontId="73" fillId="56" borderId="26"/>
    <xf numFmtId="0" fontId="33" fillId="56" borderId="26"/>
    <xf numFmtId="0" fontId="73" fillId="56" borderId="26"/>
    <xf numFmtId="0" fontId="73" fillId="56" borderId="26"/>
    <xf numFmtId="0" fontId="73" fillId="56" borderId="26"/>
    <xf numFmtId="0" fontId="73" fillId="56" borderId="26"/>
    <xf numFmtId="0" fontId="73" fillId="56" borderId="26"/>
    <xf numFmtId="0" fontId="33" fillId="56" borderId="26"/>
    <xf numFmtId="0" fontId="33" fillId="56" borderId="26"/>
    <xf numFmtId="0" fontId="33" fillId="56" borderId="26"/>
    <xf numFmtId="0" fontId="33" fillId="56" borderId="26"/>
    <xf numFmtId="0" fontId="33" fillId="56" borderId="26"/>
    <xf numFmtId="0" fontId="33" fillId="56" borderId="26"/>
    <xf numFmtId="0" fontId="33" fillId="56" borderId="40"/>
    <xf numFmtId="0" fontId="73" fillId="56" borderId="40"/>
    <xf numFmtId="0" fontId="33" fillId="56" borderId="40"/>
    <xf numFmtId="0" fontId="73" fillId="56" borderId="40"/>
    <xf numFmtId="0" fontId="73" fillId="56" borderId="40"/>
    <xf numFmtId="0" fontId="73" fillId="56" borderId="40"/>
    <xf numFmtId="0" fontId="73" fillId="56" borderId="40"/>
    <xf numFmtId="0" fontId="73" fillId="56" borderId="40"/>
    <xf numFmtId="0" fontId="33" fillId="56" borderId="40"/>
    <xf numFmtId="0" fontId="33" fillId="56" borderId="40"/>
    <xf numFmtId="0" fontId="33" fillId="56" borderId="40"/>
    <xf numFmtId="0" fontId="33" fillId="56" borderId="40"/>
    <xf numFmtId="0" fontId="33" fillId="56" borderId="40"/>
    <xf numFmtId="0" fontId="33" fillId="56" borderId="40"/>
    <xf numFmtId="0" fontId="33" fillId="56" borderId="40"/>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112" fillId="0" borderId="0" applyNumberFormat="0" applyFill="0" applyBorder="0" applyAlignment="0" applyProtection="0">
      <alignment vertical="top"/>
      <protection locked="0"/>
    </xf>
    <xf numFmtId="43" fontId="40"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19" fillId="0" borderId="0"/>
    <xf numFmtId="0" fontId="9" fillId="0" borderId="0"/>
    <xf numFmtId="0" fontId="1" fillId="0" borderId="0"/>
    <xf numFmtId="0" fontId="5" fillId="0" borderId="0"/>
    <xf numFmtId="0" fontId="1" fillId="0" borderId="0"/>
    <xf numFmtId="0" fontId="6" fillId="0" borderId="0" applyNumberFormat="0" applyFill="0" applyBorder="0" applyAlignment="0" applyProtection="0"/>
    <xf numFmtId="0" fontId="9" fillId="0" borderId="0"/>
    <xf numFmtId="0" fontId="9" fillId="0" borderId="0"/>
    <xf numFmtId="0" fontId="119" fillId="0" borderId="0"/>
    <xf numFmtId="0" fontId="9" fillId="0" borderId="0"/>
    <xf numFmtId="0" fontId="11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3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11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146" fillId="0" borderId="0"/>
    <xf numFmtId="0" fontId="6" fillId="0" borderId="0"/>
    <xf numFmtId="0" fontId="9" fillId="0" borderId="0"/>
    <xf numFmtId="0" fontId="9" fillId="0" borderId="0"/>
    <xf numFmtId="0" fontId="146" fillId="0" borderId="0"/>
    <xf numFmtId="0" fontId="6" fillId="0" borderId="0"/>
    <xf numFmtId="0" fontId="30" fillId="0" borderId="0"/>
    <xf numFmtId="195" fontId="1"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9" fontId="6" fillId="0" borderId="0" applyFont="0" applyFill="0" applyBorder="0" applyAlignment="0" applyProtection="0"/>
    <xf numFmtId="9" fontId="146" fillId="0" borderId="0" applyFont="0" applyFill="0" applyBorder="0" applyAlignment="0" applyProtection="0"/>
    <xf numFmtId="9" fontId="5" fillId="0" borderId="0" applyFont="0" applyFill="0" applyBorder="0" applyAlignment="0" applyProtection="0"/>
    <xf numFmtId="9" fontId="6" fillId="0" borderId="0" applyFill="0" applyBorder="0" applyAlignment="0" applyProtection="0"/>
    <xf numFmtId="9" fontId="32" fillId="0" borderId="0" applyFont="0" applyFill="0" applyBorder="0" applyAlignment="0" applyProtection="0"/>
    <xf numFmtId="0" fontId="33" fillId="56" borderId="33"/>
    <xf numFmtId="0" fontId="33" fillId="56" borderId="33"/>
    <xf numFmtId="0" fontId="33" fillId="56" borderId="33"/>
    <xf numFmtId="195" fontId="18" fillId="6" borderId="19" applyNumberFormat="0" applyAlignment="0" applyProtection="0"/>
    <xf numFmtId="195" fontId="22" fillId="0" borderId="0" applyNumberFormat="0" applyFill="0" applyBorder="0" applyAlignment="0" applyProtection="0"/>
    <xf numFmtId="195" fontId="23" fillId="0" borderId="0" applyNumberFormat="0" applyFill="0" applyBorder="0" applyAlignment="0" applyProtection="0"/>
    <xf numFmtId="195" fontId="12" fillId="0" borderId="15" applyNumberFormat="0" applyFill="0" applyAlignment="0" applyProtection="0"/>
    <xf numFmtId="195" fontId="13" fillId="0" borderId="16" applyNumberFormat="0" applyFill="0" applyAlignment="0" applyProtection="0"/>
    <xf numFmtId="195" fontId="14" fillId="0" borderId="17" applyNumberFormat="0" applyFill="0" applyAlignment="0" applyProtection="0"/>
    <xf numFmtId="195" fontId="11" fillId="0" borderId="0" applyNumberFormat="0" applyFill="0" applyBorder="0" applyAlignment="0" applyProtection="0"/>
    <xf numFmtId="0" fontId="4" fillId="0" borderId="23" applyNumberFormat="0" applyFill="0" applyAlignment="0" applyProtection="0"/>
    <xf numFmtId="1" fontId="147" fillId="0" borderId="0">
      <alignment vertical="top" wrapText="1"/>
    </xf>
    <xf numFmtId="167" fontId="148" fillId="0" borderId="0" applyFont="0" applyFill="0" applyBorder="0" applyAlignment="0" applyProtection="0"/>
    <xf numFmtId="0" fontId="149" fillId="0" borderId="0"/>
    <xf numFmtId="0" fontId="150" fillId="0" borderId="0"/>
    <xf numFmtId="0" fontId="152" fillId="0" borderId="0"/>
    <xf numFmtId="0" fontId="6" fillId="0" borderId="0"/>
    <xf numFmtId="198" fontId="152" fillId="0" borderId="0" applyFont="0" applyFill="0" applyBorder="0" applyAlignment="0" applyProtection="0"/>
    <xf numFmtId="166" fontId="30" fillId="0" borderId="0" applyFont="0" applyFill="0" applyBorder="0" applyAlignment="0" applyProtection="0"/>
  </cellStyleXfs>
  <cellXfs count="191">
    <xf numFmtId="0" fontId="0" fillId="0" borderId="0" xfId="0"/>
    <xf numFmtId="0" fontId="3" fillId="0" borderId="0" xfId="0" applyFont="1" applyAlignment="1"/>
    <xf numFmtId="0" fontId="3" fillId="0" borderId="0" xfId="0" applyFont="1"/>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164" fontId="0" fillId="0" borderId="5" xfId="1" applyNumberFormat="1" applyFont="1" applyBorder="1"/>
    <xf numFmtId="164" fontId="0" fillId="0" borderId="0" xfId="1" applyNumberFormat="1" applyFont="1" applyBorder="1"/>
    <xf numFmtId="164" fontId="0" fillId="0" borderId="8" xfId="1" applyNumberFormat="1" applyFont="1" applyBorder="1"/>
    <xf numFmtId="164" fontId="0" fillId="0" borderId="4" xfId="1" applyNumberFormat="1" applyFont="1" applyBorder="1"/>
    <xf numFmtId="164" fontId="0" fillId="0" borderId="9" xfId="1" applyNumberFormat="1" applyFont="1" applyBorder="1"/>
    <xf numFmtId="164" fontId="0" fillId="0" borderId="10" xfId="1" applyNumberFormat="1" applyFont="1" applyBorder="1"/>
    <xf numFmtId="0" fontId="4" fillId="0" borderId="4" xfId="0" applyFont="1" applyBorder="1" applyAlignment="1">
      <alignment horizontal="center" vertical="center" wrapText="1"/>
    </xf>
    <xf numFmtId="0" fontId="4" fillId="0" borderId="0" xfId="0" applyFont="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 xfId="0" applyFont="1" applyBorder="1"/>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4" xfId="0" applyFont="1" applyBorder="1" applyAlignment="1">
      <alignment horizontal="center" vertical="center"/>
    </xf>
    <xf numFmtId="0" fontId="6" fillId="0" borderId="0" xfId="2" applyNumberFormat="1" applyFont="1" applyFill="1" applyBorder="1" applyAlignment="1"/>
    <xf numFmtId="0" fontId="5" fillId="0" borderId="0" xfId="2"/>
    <xf numFmtId="0" fontId="7" fillId="0" borderId="0" xfId="2" applyFont="1"/>
    <xf numFmtId="0" fontId="6" fillId="2" borderId="11" xfId="2" applyNumberFormat="1" applyFont="1" applyFill="1" applyBorder="1" applyAlignment="1"/>
    <xf numFmtId="165" fontId="6" fillId="0" borderId="11" xfId="2" applyNumberFormat="1" applyFont="1" applyFill="1" applyBorder="1" applyAlignment="1"/>
    <xf numFmtId="165" fontId="6" fillId="0" borderId="0" xfId="2" applyNumberFormat="1" applyFont="1" applyFill="1" applyBorder="1" applyAlignment="1"/>
    <xf numFmtId="0" fontId="5" fillId="0" borderId="0" xfId="2" applyFont="1" applyFill="1" applyBorder="1"/>
    <xf numFmtId="0" fontId="8" fillId="0" borderId="0" xfId="0" applyFont="1"/>
    <xf numFmtId="164" fontId="0" fillId="0" borderId="0" xfId="1" applyNumberFormat="1" applyFont="1"/>
    <xf numFmtId="10" fontId="0" fillId="0" borderId="0" xfId="0" applyNumberFormat="1"/>
    <xf numFmtId="0" fontId="9" fillId="0" borderId="0" xfId="0" applyFont="1" applyAlignment="1">
      <alignment vertical="center"/>
    </xf>
    <xf numFmtId="0" fontId="9" fillId="0" borderId="2" xfId="0" applyFont="1" applyBorder="1" applyAlignment="1">
      <alignment vertical="center"/>
    </xf>
    <xf numFmtId="0" fontId="9" fillId="0" borderId="13" xfId="0" applyFont="1" applyBorder="1" applyAlignment="1">
      <alignment vertical="center"/>
    </xf>
    <xf numFmtId="164" fontId="9" fillId="0" borderId="9" xfId="1" applyNumberFormat="1" applyFont="1" applyBorder="1" applyAlignment="1">
      <alignment vertical="center"/>
    </xf>
    <xf numFmtId="0" fontId="9" fillId="0" borderId="14" xfId="0" applyFont="1" applyBorder="1" applyAlignment="1">
      <alignment vertical="center"/>
    </xf>
    <xf numFmtId="164" fontId="9" fillId="0" borderId="10" xfId="1" applyNumberFormat="1" applyFont="1" applyBorder="1" applyAlignment="1">
      <alignment vertical="center"/>
    </xf>
    <xf numFmtId="0" fontId="10" fillId="0" borderId="0" xfId="0" applyFont="1" applyAlignment="1">
      <alignment horizontal="left" vertical="center"/>
    </xf>
    <xf numFmtId="0" fontId="10" fillId="0" borderId="0" xfId="0" applyFont="1" applyAlignment="1">
      <alignment vertical="center"/>
    </xf>
    <xf numFmtId="0" fontId="4" fillId="0" borderId="12" xfId="0" applyFont="1" applyBorder="1" applyAlignment="1">
      <alignment horizontal="center" vertical="center"/>
    </xf>
    <xf numFmtId="9" fontId="9" fillId="0" borderId="9" xfId="0" applyNumberFormat="1" applyFont="1" applyBorder="1" applyAlignment="1">
      <alignment vertical="center"/>
    </xf>
    <xf numFmtId="9" fontId="9" fillId="0" borderId="10" xfId="0" applyNumberFormat="1" applyFont="1" applyBorder="1" applyAlignment="1">
      <alignment vertical="center"/>
    </xf>
    <xf numFmtId="0" fontId="4" fillId="0" borderId="12" xfId="0" applyFont="1" applyBorder="1" applyAlignment="1">
      <alignment horizontal="center" vertical="center" wrapText="1"/>
    </xf>
    <xf numFmtId="0" fontId="25" fillId="33" borderId="0" xfId="3" applyFont="1" applyFill="1"/>
    <xf numFmtId="9" fontId="25" fillId="33" borderId="0" xfId="3" applyNumberFormat="1" applyFont="1" applyFill="1"/>
    <xf numFmtId="0" fontId="26" fillId="33" borderId="0" xfId="3" applyFont="1" applyFill="1"/>
    <xf numFmtId="9" fontId="26" fillId="33" borderId="24" xfId="4" applyNumberFormat="1" applyFont="1" applyFill="1" applyBorder="1" applyAlignment="1">
      <alignment vertical="top" wrapText="1"/>
    </xf>
    <xf numFmtId="0" fontId="27" fillId="33" borderId="25" xfId="3" applyFont="1" applyFill="1" applyBorder="1" applyAlignment="1">
      <alignment horizontal="center" vertical="top" wrapText="1"/>
    </xf>
    <xf numFmtId="9" fontId="26" fillId="33" borderId="26" xfId="4" applyNumberFormat="1" applyFont="1" applyFill="1" applyBorder="1" applyAlignment="1">
      <alignment vertical="top" wrapText="1"/>
    </xf>
    <xf numFmtId="0" fontId="27" fillId="33" borderId="27" xfId="3" applyFont="1" applyFill="1" applyBorder="1" applyAlignment="1">
      <alignment horizontal="center" vertical="top" wrapText="1"/>
    </xf>
    <xf numFmtId="9" fontId="26" fillId="33" borderId="28" xfId="3" applyNumberFormat="1" applyFont="1" applyFill="1" applyBorder="1"/>
    <xf numFmtId="0" fontId="27" fillId="33" borderId="29" xfId="3" applyFont="1" applyFill="1" applyBorder="1" applyAlignment="1">
      <alignment horizontal="center" vertical="top" wrapText="1"/>
    </xf>
    <xf numFmtId="0" fontId="29" fillId="33" borderId="0" xfId="3" applyFont="1" applyFill="1"/>
    <xf numFmtId="3" fontId="31" fillId="0" borderId="0" xfId="5" applyNumberFormat="1" applyFont="1"/>
    <xf numFmtId="3" fontId="33" fillId="0" borderId="0" xfId="7" applyNumberFormat="1" applyFont="1" applyFill="1" applyBorder="1" applyAlignment="1">
      <alignment horizontal="left" vertical="center" wrapText="1"/>
    </xf>
    <xf numFmtId="0" fontId="25" fillId="0" borderId="0" xfId="3" applyFont="1" applyFill="1"/>
    <xf numFmtId="0" fontId="35" fillId="0" borderId="0" xfId="9" applyFont="1" applyFill="1"/>
    <xf numFmtId="3" fontId="31" fillId="0" borderId="0" xfId="10" applyNumberFormat="1" applyFont="1" applyFill="1"/>
    <xf numFmtId="0" fontId="9" fillId="0" borderId="0" xfId="225"/>
    <xf numFmtId="0" fontId="92" fillId="0" borderId="0" xfId="225" applyFont="1"/>
    <xf numFmtId="0" fontId="93" fillId="0" borderId="0" xfId="225" applyFont="1" applyFill="1" applyAlignment="1"/>
    <xf numFmtId="0" fontId="94" fillId="0" borderId="0" xfId="225" applyFont="1"/>
    <xf numFmtId="0" fontId="9" fillId="0" borderId="0" xfId="226" applyNumberFormat="1" applyFont="1"/>
    <xf numFmtId="2" fontId="9" fillId="0" borderId="0" xfId="225" applyNumberFormat="1"/>
    <xf numFmtId="0" fontId="6" fillId="0" borderId="0" xfId="225" applyFont="1"/>
    <xf numFmtId="0" fontId="33" fillId="0" borderId="0" xfId="225" applyFont="1" applyAlignment="1">
      <alignment horizontal="left" vertical="center"/>
    </xf>
    <xf numFmtId="0" fontId="4" fillId="0" borderId="0" xfId="225" applyFont="1" applyAlignment="1">
      <alignment wrapText="1"/>
    </xf>
    <xf numFmtId="0" fontId="95" fillId="0" borderId="0" xfId="225" applyFont="1" applyAlignment="1">
      <alignment horizontal="left" vertical="center"/>
    </xf>
    <xf numFmtId="0" fontId="92" fillId="0" borderId="0" xfId="225" applyFont="1" applyAlignment="1"/>
    <xf numFmtId="0" fontId="71" fillId="62" borderId="0" xfId="227" applyFont="1" applyFill="1" applyAlignment="1"/>
    <xf numFmtId="0" fontId="9" fillId="62" borderId="0" xfId="225" applyFill="1"/>
    <xf numFmtId="0" fontId="97" fillId="62" borderId="0" xfId="228" applyFill="1" applyAlignment="1"/>
    <xf numFmtId="0" fontId="9" fillId="0" borderId="0" xfId="225" applyFont="1" applyAlignment="1"/>
    <xf numFmtId="0" fontId="97" fillId="0" borderId="0" xfId="229" applyAlignment="1"/>
    <xf numFmtId="0" fontId="139" fillId="0" borderId="0" xfId="1262"/>
    <xf numFmtId="0" fontId="139" fillId="0" borderId="0" xfId="1262" applyAlignment="1">
      <alignment horizontal="right"/>
    </xf>
    <xf numFmtId="0" fontId="139" fillId="62" borderId="0" xfId="1262" applyFont="1" applyFill="1"/>
    <xf numFmtId="0" fontId="139" fillId="62" borderId="0" xfId="1262" applyFont="1" applyFill="1" applyAlignment="1">
      <alignment horizontal="right"/>
    </xf>
    <xf numFmtId="0" fontId="140" fillId="62" borderId="0" xfId="1262" applyFont="1" applyFill="1" applyAlignment="1">
      <alignment vertical="center"/>
    </xf>
    <xf numFmtId="0" fontId="10" fillId="62" borderId="0" xfId="1262" applyFont="1" applyFill="1"/>
    <xf numFmtId="9" fontId="139" fillId="0" borderId="0" xfId="1262" applyNumberFormat="1"/>
    <xf numFmtId="164" fontId="139" fillId="0" borderId="0" xfId="1262" applyNumberFormat="1" applyAlignment="1">
      <alignment horizontal="right"/>
    </xf>
    <xf numFmtId="164" fontId="139" fillId="0" borderId="0" xfId="1262" applyNumberFormat="1"/>
    <xf numFmtId="164" fontId="0" fillId="0" borderId="0" xfId="1263" applyNumberFormat="1" applyFont="1" applyAlignment="1">
      <alignment horizontal="right"/>
    </xf>
    <xf numFmtId="164" fontId="0" fillId="0" borderId="0" xfId="1263" applyNumberFormat="1" applyFont="1"/>
    <xf numFmtId="178" fontId="0" fillId="0" borderId="0" xfId="0" applyNumberFormat="1"/>
    <xf numFmtId="0" fontId="0" fillId="0" borderId="0" xfId="0" applyFill="1"/>
    <xf numFmtId="178" fontId="0" fillId="0" borderId="0" xfId="0" applyNumberFormat="1" applyFill="1"/>
    <xf numFmtId="0" fontId="152" fillId="0" borderId="0" xfId="1764"/>
    <xf numFmtId="0" fontId="149" fillId="0" borderId="0" xfId="1765" applyFont="1"/>
    <xf numFmtId="0" fontId="149" fillId="0" borderId="0" xfId="1765" applyFont="1" applyAlignment="1">
      <alignment horizontal="center"/>
    </xf>
    <xf numFmtId="0" fontId="152" fillId="0" borderId="0" xfId="1764" applyFill="1"/>
    <xf numFmtId="0" fontId="31" fillId="0" borderId="0" xfId="1764" applyFont="1" applyFill="1"/>
    <xf numFmtId="199" fontId="33" fillId="0" borderId="0" xfId="1766" applyNumberFormat="1" applyFont="1" applyFill="1" applyBorder="1" applyAlignment="1">
      <alignment horizontal="right"/>
    </xf>
    <xf numFmtId="178" fontId="57" fillId="0" borderId="0" xfId="1764" applyNumberFormat="1" applyFont="1" applyFill="1" applyBorder="1" applyAlignment="1">
      <alignment horizontal="left"/>
    </xf>
    <xf numFmtId="199" fontId="33" fillId="0" borderId="24" xfId="1767" applyNumberFormat="1" applyFont="1" applyFill="1" applyBorder="1" applyAlignment="1">
      <alignment horizontal="right"/>
    </xf>
    <xf numFmtId="178" fontId="57" fillId="0" borderId="24" xfId="1764" applyNumberFormat="1" applyFont="1" applyFill="1" applyBorder="1" applyAlignment="1">
      <alignment horizontal="left"/>
    </xf>
    <xf numFmtId="199" fontId="33" fillId="0" borderId="26" xfId="1767" applyNumberFormat="1" applyFont="1" applyFill="1" applyBorder="1" applyAlignment="1">
      <alignment horizontal="right"/>
    </xf>
    <xf numFmtId="178" fontId="57" fillId="0" borderId="26" xfId="1764" applyNumberFormat="1" applyFont="1" applyFill="1" applyBorder="1" applyAlignment="1">
      <alignment horizontal="left"/>
    </xf>
    <xf numFmtId="0" fontId="152" fillId="0" borderId="26" xfId="1764" applyFill="1" applyBorder="1"/>
    <xf numFmtId="200" fontId="33" fillId="0" borderId="26" xfId="1765" applyNumberFormat="1" applyFont="1" applyFill="1" applyBorder="1" applyAlignment="1" applyProtection="1">
      <alignment horizontal="right"/>
    </xf>
    <xf numFmtId="0" fontId="154" fillId="0" borderId="26" xfId="189" applyFont="1" applyFill="1" applyBorder="1" applyAlignment="1">
      <alignment horizontal="left"/>
    </xf>
    <xf numFmtId="178" fontId="57" fillId="0" borderId="28" xfId="1764" applyNumberFormat="1" applyFont="1" applyFill="1" applyBorder="1" applyAlignment="1">
      <alignment horizontal="left"/>
    </xf>
    <xf numFmtId="0" fontId="154" fillId="33" borderId="33" xfId="1765" applyFont="1" applyFill="1" applyBorder="1" applyAlignment="1">
      <alignment horizontal="centerContinuous" vertical="center"/>
    </xf>
    <xf numFmtId="0" fontId="154" fillId="33" borderId="43" xfId="1765" applyFont="1" applyFill="1" applyBorder="1" applyAlignment="1">
      <alignment horizontal="centerContinuous" vertical="center"/>
    </xf>
    <xf numFmtId="0" fontId="57" fillId="0" borderId="28" xfId="1765" applyFont="1" applyFill="1" applyBorder="1" applyAlignment="1"/>
    <xf numFmtId="0" fontId="71" fillId="0" borderId="0" xfId="1764" applyFont="1"/>
    <xf numFmtId="169" fontId="151" fillId="33" borderId="0" xfId="1765" applyNumberFormat="1" applyFont="1" applyFill="1" applyAlignment="1" applyProtection="1">
      <alignment horizontal="left"/>
    </xf>
    <xf numFmtId="0" fontId="0" fillId="0" borderId="0" xfId="0" applyAlignment="1">
      <alignment wrapText="1"/>
    </xf>
    <xf numFmtId="3" fontId="33" fillId="0" borderId="0" xfId="7" applyNumberFormat="1" applyFont="1" applyFill="1" applyBorder="1" applyAlignment="1">
      <alignment horizontal="left" vertical="center" wrapText="1"/>
    </xf>
    <xf numFmtId="0" fontId="27" fillId="33" borderId="29" xfId="3" applyFont="1" applyFill="1" applyBorder="1" applyAlignment="1">
      <alignment horizontal="center" vertical="top" wrapText="1"/>
    </xf>
    <xf numFmtId="0" fontId="27" fillId="33" borderId="25" xfId="3" applyFont="1" applyFill="1" applyBorder="1" applyAlignment="1">
      <alignment horizontal="center" vertical="top" wrapText="1"/>
    </xf>
    <xf numFmtId="0" fontId="27" fillId="33" borderId="28" xfId="3" applyFont="1" applyFill="1" applyBorder="1" applyAlignment="1">
      <alignment horizontal="center" vertical="top" wrapText="1"/>
    </xf>
    <xf numFmtId="0" fontId="27" fillId="33" borderId="24" xfId="3" applyFont="1" applyFill="1" applyBorder="1" applyAlignment="1">
      <alignment horizontal="center" vertical="top" wrapText="1"/>
    </xf>
    <xf numFmtId="3" fontId="34" fillId="0" borderId="0" xfId="8" applyNumberFormat="1" applyFont="1" applyFill="1" applyBorder="1" applyAlignment="1">
      <alignment vertical="center"/>
    </xf>
    <xf numFmtId="3" fontId="37" fillId="0" borderId="0" xfId="10" applyNumberFormat="1" applyFont="1" applyFill="1"/>
    <xf numFmtId="3" fontId="33" fillId="0" borderId="0" xfId="6" applyNumberFormat="1" applyFont="1" applyFill="1" applyBorder="1" applyAlignment="1">
      <alignment vertical="center"/>
    </xf>
    <xf numFmtId="0" fontId="71" fillId="0" borderId="0" xfId="1764" applyFont="1"/>
    <xf numFmtId="178" fontId="34" fillId="66" borderId="53" xfId="0" applyNumberFormat="1" applyFont="1" applyFill="1" applyBorder="1" applyAlignment="1" applyProtection="1">
      <alignment horizontal="left" vertical="center"/>
      <protection locked="0"/>
    </xf>
    <xf numFmtId="1" fontId="34" fillId="66" borderId="0" xfId="0" applyNumberFormat="1" applyFont="1" applyFill="1" applyBorder="1" applyAlignment="1" applyProtection="1">
      <alignment horizontal="right" vertical="center"/>
      <protection locked="0"/>
    </xf>
    <xf numFmtId="178" fontId="34" fillId="66" borderId="0" xfId="0" applyNumberFormat="1" applyFont="1" applyFill="1" applyBorder="1" applyAlignment="1" applyProtection="1">
      <alignment horizontal="right" vertical="center"/>
      <protection locked="0"/>
    </xf>
    <xf numFmtId="178" fontId="33" fillId="62" borderId="0" xfId="0" applyNumberFormat="1" applyFont="1" applyFill="1" applyBorder="1" applyAlignment="1" applyProtection="1">
      <alignment horizontal="right"/>
      <protection locked="0"/>
    </xf>
    <xf numFmtId="178" fontId="33" fillId="67" borderId="0" xfId="0" applyNumberFormat="1" applyFont="1" applyFill="1" applyBorder="1" applyAlignment="1" applyProtection="1">
      <alignment horizontal="right"/>
      <protection locked="0"/>
    </xf>
    <xf numFmtId="0" fontId="33" fillId="67" borderId="54" xfId="0" applyFont="1" applyFill="1" applyBorder="1" applyProtection="1">
      <protection locked="0"/>
    </xf>
    <xf numFmtId="0" fontId="33" fillId="62" borderId="54" xfId="0" applyFont="1" applyFill="1" applyBorder="1" applyProtection="1">
      <protection locked="0"/>
    </xf>
    <xf numFmtId="178" fontId="33" fillId="62" borderId="53" xfId="0" applyNumberFormat="1" applyFont="1" applyFill="1" applyBorder="1" applyAlignment="1" applyProtection="1">
      <alignment horizontal="left"/>
      <protection locked="0"/>
    </xf>
    <xf numFmtId="1" fontId="33" fillId="62" borderId="0" xfId="0" applyNumberFormat="1" applyFont="1" applyFill="1" applyBorder="1" applyAlignment="1" applyProtection="1">
      <alignment horizontal="right"/>
      <protection locked="0"/>
    </xf>
    <xf numFmtId="0" fontId="33" fillId="62" borderId="13" xfId="0" applyFont="1" applyFill="1" applyBorder="1" applyProtection="1">
      <protection locked="0"/>
    </xf>
    <xf numFmtId="178" fontId="33" fillId="67" borderId="53" xfId="0" applyNumberFormat="1" applyFont="1" applyFill="1" applyBorder="1" applyAlignment="1" applyProtection="1">
      <alignment horizontal="left"/>
      <protection locked="0"/>
    </xf>
    <xf numFmtId="1" fontId="33" fillId="67" borderId="0" xfId="0" applyNumberFormat="1" applyFont="1" applyFill="1" applyBorder="1" applyAlignment="1" applyProtection="1">
      <alignment horizontal="right"/>
      <protection locked="0"/>
    </xf>
    <xf numFmtId="0" fontId="33" fillId="67" borderId="13" xfId="0" applyFont="1" applyFill="1" applyBorder="1" applyProtection="1">
      <protection locked="0"/>
    </xf>
    <xf numFmtId="0" fontId="34" fillId="66" borderId="54" xfId="0" applyNumberFormat="1" applyFont="1" applyFill="1" applyBorder="1" applyAlignment="1" applyProtection="1">
      <alignment vertical="center"/>
      <protection locked="0"/>
    </xf>
    <xf numFmtId="0" fontId="34" fillId="66" borderId="13" xfId="0" applyFont="1" applyFill="1" applyBorder="1" applyAlignment="1">
      <alignment wrapText="1"/>
    </xf>
    <xf numFmtId="49" fontId="33" fillId="67" borderId="53" xfId="0" applyNumberFormat="1" applyFont="1" applyFill="1" applyBorder="1" applyAlignment="1" applyProtection="1">
      <alignment horizontal="left"/>
      <protection locked="0"/>
    </xf>
    <xf numFmtId="201" fontId="34" fillId="0" borderId="55" xfId="0" applyNumberFormat="1" applyFont="1" applyFill="1" applyBorder="1" applyAlignment="1">
      <alignment horizontal="center" vertical="center" wrapText="1"/>
    </xf>
    <xf numFmtId="201" fontId="34" fillId="0" borderId="56" xfId="0" applyNumberFormat="1" applyFont="1" applyFill="1" applyBorder="1" applyAlignment="1">
      <alignment horizontal="center" vertical="center" wrapText="1"/>
    </xf>
    <xf numFmtId="0" fontId="34" fillId="62" borderId="40" xfId="0" applyFont="1" applyFill="1" applyBorder="1" applyAlignment="1">
      <alignment wrapText="1"/>
    </xf>
    <xf numFmtId="0" fontId="34" fillId="62" borderId="57" xfId="0" applyFont="1" applyFill="1" applyBorder="1" applyAlignment="1">
      <alignment wrapText="1"/>
    </xf>
    <xf numFmtId="0" fontId="34" fillId="0" borderId="58" xfId="0" applyFont="1" applyFill="1" applyBorder="1" applyAlignment="1">
      <alignment horizontal="center" vertical="center" wrapText="1"/>
    </xf>
    <xf numFmtId="0" fontId="34" fillId="0" borderId="25" xfId="0" applyFont="1" applyFill="1" applyBorder="1" applyAlignment="1">
      <alignment horizontal="center" vertical="center" wrapText="1"/>
    </xf>
    <xf numFmtId="0" fontId="34" fillId="0" borderId="55" xfId="0" applyFont="1" applyFill="1" applyBorder="1" applyAlignment="1">
      <alignment horizontal="center" vertical="center" wrapText="1"/>
    </xf>
    <xf numFmtId="0" fontId="34" fillId="0" borderId="59" xfId="0" applyFont="1" applyFill="1" applyBorder="1" applyAlignment="1">
      <alignment horizontal="center" vertical="center" wrapText="1"/>
    </xf>
    <xf numFmtId="49" fontId="34" fillId="0" borderId="58" xfId="0" applyNumberFormat="1" applyFont="1" applyFill="1" applyBorder="1" applyAlignment="1">
      <alignment horizontal="center" vertical="center" wrapText="1"/>
    </xf>
    <xf numFmtId="49" fontId="34" fillId="0" borderId="25" xfId="0" applyNumberFormat="1" applyFont="1" applyFill="1" applyBorder="1" applyAlignment="1">
      <alignment horizontal="center" vertical="center" wrapText="1"/>
    </xf>
    <xf numFmtId="0" fontId="34" fillId="0" borderId="40" xfId="0" applyFont="1" applyFill="1" applyBorder="1" applyAlignment="1">
      <alignment horizontal="center" vertical="center" wrapText="1"/>
    </xf>
    <xf numFmtId="0" fontId="34" fillId="62" borderId="0" xfId="0" applyFont="1" applyFill="1" applyBorder="1" applyAlignment="1">
      <alignment wrapText="1"/>
    </xf>
    <xf numFmtId="0" fontId="34" fillId="62" borderId="13" xfId="0" applyFont="1" applyFill="1" applyBorder="1" applyAlignment="1">
      <alignment wrapText="1"/>
    </xf>
    <xf numFmtId="0" fontId="34" fillId="0" borderId="53" xfId="0" applyFont="1" applyFill="1" applyBorder="1" applyAlignment="1">
      <alignment horizontal="center" vertical="center" wrapText="1"/>
    </xf>
    <xf numFmtId="0" fontId="34" fillId="0" borderId="27" xfId="0" applyFont="1" applyFill="1" applyBorder="1" applyAlignment="1">
      <alignment horizontal="center" vertical="center" wrapText="1"/>
    </xf>
    <xf numFmtId="0" fontId="34" fillId="0" borderId="60" xfId="0" applyFont="1" applyFill="1" applyBorder="1" applyAlignment="1">
      <alignment horizontal="center" vertical="center" wrapText="1"/>
    </xf>
    <xf numFmtId="0" fontId="34" fillId="0" borderId="61" xfId="0" applyFont="1" applyFill="1" applyBorder="1" applyAlignment="1">
      <alignment horizontal="center" vertical="center" wrapText="1"/>
    </xf>
    <xf numFmtId="0" fontId="34" fillId="0" borderId="56" xfId="0" applyFont="1" applyFill="1" applyBorder="1" applyAlignment="1">
      <alignment horizontal="center" vertical="center" wrapText="1"/>
    </xf>
    <xf numFmtId="49" fontId="34" fillId="0" borderId="60" xfId="0" applyNumberFormat="1" applyFont="1" applyFill="1" applyBorder="1" applyAlignment="1">
      <alignment horizontal="center" vertical="center" wrapText="1"/>
    </xf>
    <xf numFmtId="49" fontId="34" fillId="0" borderId="61" xfId="0" applyNumberFormat="1" applyFont="1" applyFill="1" applyBorder="1" applyAlignment="1">
      <alignment horizontal="center" vertical="center" wrapText="1"/>
    </xf>
    <xf numFmtId="0" fontId="34" fillId="0" borderId="55" xfId="0" applyFont="1" applyFill="1" applyBorder="1" applyAlignment="1">
      <alignment horizontal="center" vertical="center"/>
    </xf>
    <xf numFmtId="0" fontId="34" fillId="0" borderId="56" xfId="0" applyFont="1" applyFill="1" applyBorder="1" applyAlignment="1">
      <alignment horizontal="center" vertical="center"/>
    </xf>
    <xf numFmtId="0" fontId="34" fillId="0" borderId="59" xfId="0" applyFont="1" applyFill="1" applyBorder="1" applyAlignment="1">
      <alignment horizontal="center" vertical="center"/>
    </xf>
    <xf numFmtId="0" fontId="34" fillId="0" borderId="62" xfId="0" applyFont="1" applyFill="1" applyBorder="1" applyAlignment="1">
      <alignment horizontal="center" vertical="center" wrapText="1"/>
    </xf>
    <xf numFmtId="0" fontId="34" fillId="62" borderId="54" xfId="0" applyFont="1" applyFill="1" applyBorder="1" applyAlignment="1">
      <alignment wrapText="1"/>
    </xf>
    <xf numFmtId="0" fontId="34" fillId="0" borderId="55" xfId="0" applyFont="1" applyFill="1" applyBorder="1" applyAlignment="1">
      <alignment horizontal="center"/>
    </xf>
    <xf numFmtId="0" fontId="34" fillId="0" borderId="56" xfId="0" applyFont="1" applyFill="1" applyBorder="1" applyAlignment="1">
      <alignment horizontal="center"/>
    </xf>
    <xf numFmtId="0" fontId="34" fillId="0" borderId="58" xfId="0" applyFont="1" applyFill="1" applyBorder="1" applyAlignment="1">
      <alignment horizontal="center"/>
    </xf>
    <xf numFmtId="0" fontId="34" fillId="0" borderId="40" xfId="0" applyFont="1" applyFill="1" applyBorder="1" applyAlignment="1">
      <alignment horizontal="center"/>
    </xf>
    <xf numFmtId="0" fontId="34" fillId="0" borderId="25" xfId="0" applyFont="1" applyFill="1" applyBorder="1" applyAlignment="1">
      <alignment horizontal="center"/>
    </xf>
    <xf numFmtId="0" fontId="155" fillId="62" borderId="0" xfId="0" applyFont="1" applyFill="1" applyBorder="1" applyAlignment="1">
      <alignment wrapText="1"/>
    </xf>
    <xf numFmtId="0" fontId="155" fillId="62" borderId="13" xfId="0" applyFont="1" applyFill="1" applyBorder="1" applyAlignment="1">
      <alignment wrapText="1"/>
    </xf>
    <xf numFmtId="0" fontId="34" fillId="0" borderId="63" xfId="0" applyFont="1" applyFill="1" applyBorder="1" applyAlignment="1">
      <alignment horizontal="center"/>
    </xf>
    <xf numFmtId="0" fontId="34" fillId="0" borderId="64" xfId="0" applyFont="1" applyFill="1" applyBorder="1" applyAlignment="1">
      <alignment horizontal="center"/>
    </xf>
    <xf numFmtId="0" fontId="34" fillId="0" borderId="65" xfId="0" applyFont="1" applyFill="1" applyBorder="1" applyAlignment="1">
      <alignment horizontal="center"/>
    </xf>
    <xf numFmtId="0" fontId="155" fillId="62" borderId="64" xfId="0" applyFont="1" applyFill="1" applyBorder="1" applyAlignment="1">
      <alignment wrapText="1"/>
    </xf>
    <xf numFmtId="0" fontId="155" fillId="62" borderId="66" xfId="0" applyFont="1" applyFill="1" applyBorder="1" applyAlignment="1">
      <alignment wrapText="1"/>
    </xf>
    <xf numFmtId="9" fontId="0" fillId="0" borderId="0" xfId="0" applyNumberFormat="1"/>
    <xf numFmtId="0" fontId="0" fillId="0" borderId="67" xfId="0" applyBorder="1"/>
    <xf numFmtId="0" fontId="0" fillId="0" borderId="8" xfId="0" applyBorder="1"/>
    <xf numFmtId="0" fontId="157" fillId="0" borderId="0" xfId="0" applyFont="1"/>
    <xf numFmtId="0" fontId="157" fillId="0" borderId="0" xfId="0" applyFont="1" applyAlignment="1"/>
    <xf numFmtId="0" fontId="0" fillId="0" borderId="0" xfId="0" applyAlignment="1">
      <alignment horizontal="center"/>
    </xf>
    <xf numFmtId="0" fontId="0" fillId="0" borderId="0" xfId="0" applyAlignment="1">
      <alignment horizontal="center" wrapText="1"/>
    </xf>
    <xf numFmtId="0" fontId="156" fillId="0" borderId="0" xfId="0" applyFont="1" applyAlignment="1">
      <alignment horizontal="center"/>
    </xf>
    <xf numFmtId="0" fontId="158" fillId="68" borderId="33" xfId="0" applyFont="1" applyFill="1" applyBorder="1" applyAlignment="1">
      <alignment horizontal="center"/>
    </xf>
    <xf numFmtId="0" fontId="0" fillId="68" borderId="33" xfId="0" applyFill="1" applyBorder="1" applyAlignment="1">
      <alignment horizontal="center"/>
    </xf>
    <xf numFmtId="0" fontId="2" fillId="0" borderId="0" xfId="0" applyFont="1"/>
    <xf numFmtId="0" fontId="158" fillId="0" borderId="33" xfId="0" applyFont="1" applyBorder="1" applyAlignment="1">
      <alignment horizontal="center"/>
    </xf>
    <xf numFmtId="0" fontId="0" fillId="0" borderId="33" xfId="0" applyBorder="1" applyAlignment="1">
      <alignment horizontal="center"/>
    </xf>
    <xf numFmtId="0" fontId="0" fillId="68" borderId="33" xfId="0" applyFill="1" applyBorder="1"/>
    <xf numFmtId="0" fontId="0" fillId="68" borderId="33" xfId="0" applyFill="1" applyBorder="1" applyAlignment="1">
      <alignment wrapText="1"/>
    </xf>
    <xf numFmtId="0" fontId="0" fillId="68" borderId="33" xfId="0" applyFill="1" applyBorder="1" applyAlignment="1">
      <alignment horizontal="center" wrapText="1"/>
    </xf>
    <xf numFmtId="0" fontId="0" fillId="0" borderId="58" xfId="0" applyBorder="1" applyAlignment="1">
      <alignment horizontal="right"/>
    </xf>
    <xf numFmtId="0" fontId="0" fillId="68" borderId="33" xfId="0" applyFill="1" applyBorder="1" applyAlignment="1">
      <alignment horizontal="center"/>
    </xf>
    <xf numFmtId="0" fontId="159" fillId="0" borderId="0" xfId="0" applyFont="1" applyAlignment="1">
      <alignment horizontal="center"/>
    </xf>
    <xf numFmtId="0" fontId="0" fillId="0" borderId="0" xfId="0" applyBorder="1"/>
  </cellXfs>
  <cellStyles count="1768">
    <cellStyle name="20 % - Aksentti1 2" xfId="11"/>
    <cellStyle name="20 % - Aksentti1 2 2" xfId="230"/>
    <cellStyle name="20 % - Aksentti1 2 3" xfId="231"/>
    <cellStyle name="20 % - Aksentti1 2 4" xfId="232"/>
    <cellStyle name="20 % - Aksentti2 2" xfId="12"/>
    <cellStyle name="20 % - Aksentti2 2 2" xfId="233"/>
    <cellStyle name="20 % - Aksentti2 2 3" xfId="234"/>
    <cellStyle name="20 % - Aksentti2 2 4" xfId="235"/>
    <cellStyle name="20 % - Aksentti3 2" xfId="13"/>
    <cellStyle name="20 % - Aksentti3 2 2" xfId="236"/>
    <cellStyle name="20 % - Aksentti3 2 3" xfId="237"/>
    <cellStyle name="20 % - Aksentti3 2 4" xfId="238"/>
    <cellStyle name="20 % - Aksentti4 2" xfId="14"/>
    <cellStyle name="20 % - Aksentti4 2 2" xfId="239"/>
    <cellStyle name="20 % - Aksentti4 2 3" xfId="240"/>
    <cellStyle name="20 % - Aksentti4 2 4" xfId="241"/>
    <cellStyle name="20 % - Aksentti5 2" xfId="15"/>
    <cellStyle name="20 % - Aksentti5 2 2" xfId="242"/>
    <cellStyle name="20 % - Aksentti5 2 3" xfId="243"/>
    <cellStyle name="20 % - Aksentti5 2 4" xfId="244"/>
    <cellStyle name="20 % - Aksentti6 2" xfId="16"/>
    <cellStyle name="20 % - Aksentti6 2 2" xfId="245"/>
    <cellStyle name="20 % - Aksentti6 2 3" xfId="246"/>
    <cellStyle name="20 % - Aksentti6 2 4" xfId="247"/>
    <cellStyle name="20% - Accent1" xfId="17"/>
    <cellStyle name="20% - Accent1 10" xfId="248"/>
    <cellStyle name="20% - Accent1 11" xfId="249"/>
    <cellStyle name="20% - Accent1 12" xfId="250"/>
    <cellStyle name="20% - Accent1 13" xfId="1264"/>
    <cellStyle name="20% - Accent1 2" xfId="18"/>
    <cellStyle name="20% - Accent1 3" xfId="19"/>
    <cellStyle name="20% - Accent1 4" xfId="251"/>
    <cellStyle name="20% - Accent1 5" xfId="252"/>
    <cellStyle name="20% - Accent1 6" xfId="253"/>
    <cellStyle name="20% - Accent1 7" xfId="254"/>
    <cellStyle name="20% - Accent1 8" xfId="255"/>
    <cellStyle name="20% - Accent1 9" xfId="256"/>
    <cellStyle name="20% - Accent1_TC_C4_EAG2011.xlsx" xfId="20"/>
    <cellStyle name="20% - Accent2" xfId="21"/>
    <cellStyle name="20% - Accent2 10" xfId="257"/>
    <cellStyle name="20% - Accent2 11" xfId="258"/>
    <cellStyle name="20% - Accent2 12" xfId="259"/>
    <cellStyle name="20% - Accent2 13" xfId="1265"/>
    <cellStyle name="20% - Accent2 2" xfId="22"/>
    <cellStyle name="20% - Accent2 3" xfId="23"/>
    <cellStyle name="20% - Accent2 4" xfId="260"/>
    <cellStyle name="20% - Accent2 5" xfId="261"/>
    <cellStyle name="20% - Accent2 6" xfId="262"/>
    <cellStyle name="20% - Accent2 7" xfId="263"/>
    <cellStyle name="20% - Accent2 8" xfId="264"/>
    <cellStyle name="20% - Accent2 9" xfId="265"/>
    <cellStyle name="20% - Accent2_TC_C4_EAG2011.xlsx" xfId="24"/>
    <cellStyle name="20% - Accent3" xfId="25"/>
    <cellStyle name="20% - Accent3 10" xfId="266"/>
    <cellStyle name="20% - Accent3 11" xfId="267"/>
    <cellStyle name="20% - Accent3 12" xfId="268"/>
    <cellStyle name="20% - Accent3 13" xfId="1266"/>
    <cellStyle name="20% - Accent3 2" xfId="26"/>
    <cellStyle name="20% - Accent3 3" xfId="27"/>
    <cellStyle name="20% - Accent3 4" xfId="269"/>
    <cellStyle name="20% - Accent3 5" xfId="270"/>
    <cellStyle name="20% - Accent3 6" xfId="271"/>
    <cellStyle name="20% - Accent3 7" xfId="272"/>
    <cellStyle name="20% - Accent3 8" xfId="273"/>
    <cellStyle name="20% - Accent3 9" xfId="274"/>
    <cellStyle name="20% - Accent3_TC_C4_EAG2011.xlsx" xfId="28"/>
    <cellStyle name="20% - Accent4" xfId="29"/>
    <cellStyle name="20% - Accent4 10" xfId="275"/>
    <cellStyle name="20% - Accent4 11" xfId="276"/>
    <cellStyle name="20% - Accent4 12" xfId="277"/>
    <cellStyle name="20% - Accent4 13" xfId="1267"/>
    <cellStyle name="20% - Accent4 2" xfId="30"/>
    <cellStyle name="20% - Accent4 3" xfId="31"/>
    <cellStyle name="20% - Accent4 4" xfId="278"/>
    <cellStyle name="20% - Accent4 5" xfId="279"/>
    <cellStyle name="20% - Accent4 6" xfId="280"/>
    <cellStyle name="20% - Accent4 7" xfId="281"/>
    <cellStyle name="20% - Accent4 8" xfId="282"/>
    <cellStyle name="20% - Accent4 9" xfId="283"/>
    <cellStyle name="20% - Accent4_TC_C4_EAG2011.xlsx" xfId="32"/>
    <cellStyle name="20% - Accent5" xfId="33"/>
    <cellStyle name="20% - Accent5 10" xfId="284"/>
    <cellStyle name="20% - Accent5 11" xfId="285"/>
    <cellStyle name="20% - Accent5 12" xfId="286"/>
    <cellStyle name="20% - Accent5 13" xfId="1268"/>
    <cellStyle name="20% - Accent5 2" xfId="34"/>
    <cellStyle name="20% - Accent5 3" xfId="35"/>
    <cellStyle name="20% - Accent5 4" xfId="287"/>
    <cellStyle name="20% - Accent5 5" xfId="288"/>
    <cellStyle name="20% - Accent5 6" xfId="289"/>
    <cellStyle name="20% - Accent5 7" xfId="290"/>
    <cellStyle name="20% - Accent5 8" xfId="291"/>
    <cellStyle name="20% - Accent5 9" xfId="292"/>
    <cellStyle name="20% - Accent5_TC_C4_EAG2011.xlsx" xfId="36"/>
    <cellStyle name="20% - Accent6" xfId="37"/>
    <cellStyle name="20% - Accent6 10" xfId="293"/>
    <cellStyle name="20% - Accent6 11" xfId="294"/>
    <cellStyle name="20% - Accent6 12" xfId="295"/>
    <cellStyle name="20% - Accent6 13" xfId="1269"/>
    <cellStyle name="20% - Accent6 2" xfId="38"/>
    <cellStyle name="20% - Accent6 3" xfId="39"/>
    <cellStyle name="20% - Accent6 4" xfId="296"/>
    <cellStyle name="20% - Accent6 5" xfId="297"/>
    <cellStyle name="20% - Accent6 6" xfId="298"/>
    <cellStyle name="20% - Accent6 7" xfId="299"/>
    <cellStyle name="20% - Accent6 8" xfId="300"/>
    <cellStyle name="20% - Accent6 9" xfId="301"/>
    <cellStyle name="20% - Accent6_TC_C4_EAG2011.xlsx" xfId="40"/>
    <cellStyle name="20% - Akzent1" xfId="302"/>
    <cellStyle name="20% - Akzent2" xfId="303"/>
    <cellStyle name="20% - Akzent3" xfId="304"/>
    <cellStyle name="20% - Akzent4" xfId="305"/>
    <cellStyle name="20% - Akzent5" xfId="306"/>
    <cellStyle name="20% - Akzent6" xfId="307"/>
    <cellStyle name="20% - Énfasis1" xfId="308"/>
    <cellStyle name="20% - Énfasis1 2" xfId="1270"/>
    <cellStyle name="20% - Énfasis2" xfId="309"/>
    <cellStyle name="20% - Énfasis2 2" xfId="1271"/>
    <cellStyle name="20% - Énfasis3" xfId="310"/>
    <cellStyle name="20% - Énfasis3 2" xfId="1272"/>
    <cellStyle name="20% - Énfasis4" xfId="311"/>
    <cellStyle name="20% - Énfasis4 2" xfId="1273"/>
    <cellStyle name="20% - Énfasis5" xfId="312"/>
    <cellStyle name="20% - Énfasis5 2" xfId="1274"/>
    <cellStyle name="20% - Énfasis6" xfId="313"/>
    <cellStyle name="20% - Énfasis6 2" xfId="1275"/>
    <cellStyle name="40 % - Aksentti1 2" xfId="41"/>
    <cellStyle name="40 % - Aksentti1 2 2" xfId="314"/>
    <cellStyle name="40 % - Aksentti1 2 3" xfId="315"/>
    <cellStyle name="40 % - Aksentti1 2 4" xfId="316"/>
    <cellStyle name="40 % - Aksentti2 2" xfId="42"/>
    <cellStyle name="40 % - Aksentti2 2 2" xfId="317"/>
    <cellStyle name="40 % - Aksentti2 2 3" xfId="318"/>
    <cellStyle name="40 % - Aksentti2 2 4" xfId="319"/>
    <cellStyle name="40 % - Aksentti3 2" xfId="43"/>
    <cellStyle name="40 % - Aksentti3 2 2" xfId="320"/>
    <cellStyle name="40 % - Aksentti3 2 3" xfId="321"/>
    <cellStyle name="40 % - Aksentti3 2 4" xfId="322"/>
    <cellStyle name="40 % - Aksentti4 2" xfId="44"/>
    <cellStyle name="40 % - Aksentti4 2 2" xfId="323"/>
    <cellStyle name="40 % - Aksentti4 2 3" xfId="324"/>
    <cellStyle name="40 % - Aksentti4 2 4" xfId="325"/>
    <cellStyle name="40 % - Aksentti5 2" xfId="45"/>
    <cellStyle name="40 % - Aksentti5 2 2" xfId="326"/>
    <cellStyle name="40 % - Aksentti5 2 3" xfId="327"/>
    <cellStyle name="40 % - Aksentti5 2 4" xfId="328"/>
    <cellStyle name="40 % - Aksentti6 2" xfId="46"/>
    <cellStyle name="40 % - Aksentti6 2 2" xfId="329"/>
    <cellStyle name="40 % - Aksentti6 2 3" xfId="330"/>
    <cellStyle name="40 % - Aksentti6 2 4" xfId="331"/>
    <cellStyle name="40% - Accent1" xfId="47"/>
    <cellStyle name="40% - Accent1 10" xfId="332"/>
    <cellStyle name="40% - Accent1 11" xfId="333"/>
    <cellStyle name="40% - Accent1 12" xfId="334"/>
    <cellStyle name="40% - Accent1 13" xfId="1276"/>
    <cellStyle name="40% - Accent1 2" xfId="48"/>
    <cellStyle name="40% - Accent1 3" xfId="49"/>
    <cellStyle name="40% - Accent1 4" xfId="335"/>
    <cellStyle name="40% - Accent1 5" xfId="336"/>
    <cellStyle name="40% - Accent1 6" xfId="337"/>
    <cellStyle name="40% - Accent1 7" xfId="338"/>
    <cellStyle name="40% - Accent1 8" xfId="339"/>
    <cellStyle name="40% - Accent1 9" xfId="340"/>
    <cellStyle name="40% - Accent1_TC_C4_EAG2011.xlsx" xfId="50"/>
    <cellStyle name="40% - Accent2" xfId="51"/>
    <cellStyle name="40% - Accent2 10" xfId="341"/>
    <cellStyle name="40% - Accent2 11" xfId="342"/>
    <cellStyle name="40% - Accent2 12" xfId="343"/>
    <cellStyle name="40% - Accent2 13" xfId="1277"/>
    <cellStyle name="40% - Accent2 2" xfId="52"/>
    <cellStyle name="40% - Accent2 3" xfId="53"/>
    <cellStyle name="40% - Accent2 4" xfId="344"/>
    <cellStyle name="40% - Accent2 5" xfId="345"/>
    <cellStyle name="40% - Accent2 6" xfId="346"/>
    <cellStyle name="40% - Accent2 7" xfId="347"/>
    <cellStyle name="40% - Accent2 8" xfId="348"/>
    <cellStyle name="40% - Accent2 9" xfId="349"/>
    <cellStyle name="40% - Accent2_TC_C4_EAG2011.xlsx" xfId="54"/>
    <cellStyle name="40% - Accent3" xfId="55"/>
    <cellStyle name="40% - Accent3 10" xfId="350"/>
    <cellStyle name="40% - Accent3 11" xfId="351"/>
    <cellStyle name="40% - Accent3 12" xfId="352"/>
    <cellStyle name="40% - Accent3 13" xfId="1278"/>
    <cellStyle name="40% - Accent3 2" xfId="56"/>
    <cellStyle name="40% - Accent3 3" xfId="57"/>
    <cellStyle name="40% - Accent3 4" xfId="353"/>
    <cellStyle name="40% - Accent3 5" xfId="354"/>
    <cellStyle name="40% - Accent3 6" xfId="355"/>
    <cellStyle name="40% - Accent3 7" xfId="356"/>
    <cellStyle name="40% - Accent3 8" xfId="357"/>
    <cellStyle name="40% - Accent3 9" xfId="358"/>
    <cellStyle name="40% - Accent3_TC_C4_EAG2011.xlsx" xfId="58"/>
    <cellStyle name="40% - Accent4" xfId="59"/>
    <cellStyle name="40% - Accent4 10" xfId="359"/>
    <cellStyle name="40% - Accent4 11" xfId="360"/>
    <cellStyle name="40% - Accent4 12" xfId="361"/>
    <cellStyle name="40% - Accent4 13" xfId="1279"/>
    <cellStyle name="40% - Accent4 2" xfId="60"/>
    <cellStyle name="40% - Accent4 3" xfId="61"/>
    <cellStyle name="40% - Accent4 4" xfId="362"/>
    <cellStyle name="40% - Accent4 5" xfId="363"/>
    <cellStyle name="40% - Accent4 6" xfId="364"/>
    <cellStyle name="40% - Accent4 7" xfId="365"/>
    <cellStyle name="40% - Accent4 8" xfId="366"/>
    <cellStyle name="40% - Accent4 9" xfId="367"/>
    <cellStyle name="40% - Accent4_TC_C4_EAG2011.xlsx" xfId="62"/>
    <cellStyle name="40% - Accent5" xfId="63"/>
    <cellStyle name="40% - Accent5 10" xfId="368"/>
    <cellStyle name="40% - Accent5 11" xfId="369"/>
    <cellStyle name="40% - Accent5 12" xfId="370"/>
    <cellStyle name="40% - Accent5 13" xfId="1280"/>
    <cellStyle name="40% - Accent5 2" xfId="64"/>
    <cellStyle name="40% - Accent5 3" xfId="65"/>
    <cellStyle name="40% - Accent5 4" xfId="371"/>
    <cellStyle name="40% - Accent5 5" xfId="372"/>
    <cellStyle name="40% - Accent5 6" xfId="373"/>
    <cellStyle name="40% - Accent5 7" xfId="374"/>
    <cellStyle name="40% - Accent5 8" xfId="375"/>
    <cellStyle name="40% - Accent5 9" xfId="376"/>
    <cellStyle name="40% - Accent5_TC_C4_EAG2011.xlsx" xfId="66"/>
    <cellStyle name="40% - Accent6" xfId="67"/>
    <cellStyle name="40% - Accent6 10" xfId="377"/>
    <cellStyle name="40% - Accent6 11" xfId="378"/>
    <cellStyle name="40% - Accent6 12" xfId="379"/>
    <cellStyle name="40% - Accent6 13" xfId="1281"/>
    <cellStyle name="40% - Accent6 2" xfId="68"/>
    <cellStyle name="40% - Accent6 3" xfId="69"/>
    <cellStyle name="40% - Accent6 4" xfId="380"/>
    <cellStyle name="40% - Accent6 5" xfId="381"/>
    <cellStyle name="40% - Accent6 6" xfId="382"/>
    <cellStyle name="40% - Accent6 7" xfId="383"/>
    <cellStyle name="40% - Accent6 8" xfId="384"/>
    <cellStyle name="40% - Accent6 9" xfId="385"/>
    <cellStyle name="40% - Accent6_TC_C4_EAG2011.xlsx" xfId="70"/>
    <cellStyle name="40% - Akzent1" xfId="386"/>
    <cellStyle name="40% - Akzent2" xfId="387"/>
    <cellStyle name="40% - Akzent3" xfId="388"/>
    <cellStyle name="40% - Akzent4" xfId="389"/>
    <cellStyle name="40% - Akzent5" xfId="390"/>
    <cellStyle name="40% - Akzent6" xfId="391"/>
    <cellStyle name="40% - Énfasis1" xfId="392"/>
    <cellStyle name="40% - Énfasis1 2" xfId="1282"/>
    <cellStyle name="40% - Énfasis2" xfId="393"/>
    <cellStyle name="40% - Énfasis2 2" xfId="1283"/>
    <cellStyle name="40% - Énfasis3" xfId="394"/>
    <cellStyle name="40% - Énfasis3 2" xfId="1284"/>
    <cellStyle name="40% - Énfasis4" xfId="395"/>
    <cellStyle name="40% - Énfasis4 2" xfId="1285"/>
    <cellStyle name="40% - Énfasis5" xfId="396"/>
    <cellStyle name="40% - Énfasis5 2" xfId="1286"/>
    <cellStyle name="40% - Énfasis6" xfId="397"/>
    <cellStyle name="40% - Énfasis6 2" xfId="1287"/>
    <cellStyle name="60% - Accent1" xfId="71"/>
    <cellStyle name="60% - Accent1 2" xfId="72"/>
    <cellStyle name="60% - Accent1 3" xfId="73"/>
    <cellStyle name="60% - Accent1_TC_C4_EAG2011.xlsx" xfId="74"/>
    <cellStyle name="60% - Accent2" xfId="75"/>
    <cellStyle name="60% - Accent2 2" xfId="76"/>
    <cellStyle name="60% - Accent2 3" xfId="77"/>
    <cellStyle name="60% - Accent2_TC_C4_EAG2011.xlsx" xfId="78"/>
    <cellStyle name="60% - Accent3" xfId="79"/>
    <cellStyle name="60% - Accent3 2" xfId="80"/>
    <cellStyle name="60% - Accent3 3" xfId="81"/>
    <cellStyle name="60% - Accent3_TC_C4_EAG2011.xlsx" xfId="82"/>
    <cellStyle name="60% - Accent4" xfId="83"/>
    <cellStyle name="60% - Accent4 2" xfId="84"/>
    <cellStyle name="60% - Accent4 3" xfId="85"/>
    <cellStyle name="60% - Accent4_TC_C4_EAG2011.xlsx" xfId="86"/>
    <cellStyle name="60% - Accent5" xfId="87"/>
    <cellStyle name="60% - Accent5 2" xfId="88"/>
    <cellStyle name="60% - Accent5 3" xfId="89"/>
    <cellStyle name="60% - Accent5_TC_C4_EAG2011.xlsx" xfId="90"/>
    <cellStyle name="60% - Accent6" xfId="91"/>
    <cellStyle name="60% - Accent6 2" xfId="92"/>
    <cellStyle name="60% - Accent6 3" xfId="93"/>
    <cellStyle name="60% - Accent6_TC_C4_EAG2011.xlsx" xfId="94"/>
    <cellStyle name="60% - Akzent1" xfId="398"/>
    <cellStyle name="60% - Akzent2" xfId="399"/>
    <cellStyle name="60% - Akzent3" xfId="400"/>
    <cellStyle name="60% - Akzent4" xfId="401"/>
    <cellStyle name="60% - Akzent5" xfId="402"/>
    <cellStyle name="60% - Akzent6" xfId="403"/>
    <cellStyle name="60% - Énfasis1" xfId="404"/>
    <cellStyle name="60% - Énfasis1 2" xfId="1288"/>
    <cellStyle name="60% - Énfasis2" xfId="405"/>
    <cellStyle name="60% - Énfasis2 2" xfId="1289"/>
    <cellStyle name="60% - Énfasis3" xfId="406"/>
    <cellStyle name="60% - Énfasis3 2" xfId="1290"/>
    <cellStyle name="60% - Énfasis4" xfId="407"/>
    <cellStyle name="60% - Énfasis4 2" xfId="1291"/>
    <cellStyle name="60% - Énfasis5" xfId="408"/>
    <cellStyle name="60% - Énfasis5 2" xfId="1292"/>
    <cellStyle name="60% - Énfasis6" xfId="409"/>
    <cellStyle name="60% - Énfasis6 2" xfId="1293"/>
    <cellStyle name="a0" xfId="410"/>
    <cellStyle name="Accent1 2" xfId="95"/>
    <cellStyle name="Accent1 3" xfId="96"/>
    <cellStyle name="Accent2 2" xfId="97"/>
    <cellStyle name="Accent2 3" xfId="98"/>
    <cellStyle name="Accent3 2" xfId="99"/>
    <cellStyle name="Accent3 3" xfId="100"/>
    <cellStyle name="Accent4 2" xfId="101"/>
    <cellStyle name="Accent4 3" xfId="102"/>
    <cellStyle name="Accent5 2" xfId="103"/>
    <cellStyle name="Accent5 3" xfId="104"/>
    <cellStyle name="Accent6 2" xfId="105"/>
    <cellStyle name="Accent6 3" xfId="106"/>
    <cellStyle name="Akzent1" xfId="411"/>
    <cellStyle name="Akzent2" xfId="412"/>
    <cellStyle name="Akzent3" xfId="413"/>
    <cellStyle name="Akzent4" xfId="414"/>
    <cellStyle name="Akzent5" xfId="415"/>
    <cellStyle name="Akzent6" xfId="416"/>
    <cellStyle name="ANCLAS,REZONES Y SUS PARTES,DE FUNDICION,DE HIERRO O DE ACERO" xfId="417"/>
    <cellStyle name="annee semestre" xfId="418"/>
    <cellStyle name="Ausgabe" xfId="419"/>
    <cellStyle name="Bad" xfId="107"/>
    <cellStyle name="Bad 2" xfId="108"/>
    <cellStyle name="Bad 3" xfId="109"/>
    <cellStyle name="Bad_TC_C4_EAG2011.xlsx" xfId="110"/>
    <cellStyle name="Berechnung" xfId="420"/>
    <cellStyle name="bin" xfId="111"/>
    <cellStyle name="bin 2" xfId="1294"/>
    <cellStyle name="bin 3" xfId="1295"/>
    <cellStyle name="bin 4" xfId="1296"/>
    <cellStyle name="bin 5" xfId="1297"/>
    <cellStyle name="bin 6" xfId="1298"/>
    <cellStyle name="bin 7" xfId="1299"/>
    <cellStyle name="bin 8" xfId="1300"/>
    <cellStyle name="bin 9" xfId="1301"/>
    <cellStyle name="blue" xfId="112"/>
    <cellStyle name="Buena" xfId="421"/>
    <cellStyle name="Buena 2" xfId="1302"/>
    <cellStyle name="Ç¥ÁØ_ENRL2" xfId="422"/>
    <cellStyle name="caché" xfId="423"/>
    <cellStyle name="Calculation" xfId="113"/>
    <cellStyle name="Calculation 2" xfId="114"/>
    <cellStyle name="Calculation 3" xfId="115"/>
    <cellStyle name="Calculation_TC_C4_EAG2011.xlsx" xfId="116"/>
    <cellStyle name="Cálculo" xfId="424"/>
    <cellStyle name="Cálculo 2" xfId="1303"/>
    <cellStyle name="Celda de comprobación" xfId="425"/>
    <cellStyle name="Celda de comprobación 2" xfId="1304"/>
    <cellStyle name="Celda vinculada" xfId="426"/>
    <cellStyle name="Celda vinculada 2" xfId="1305"/>
    <cellStyle name="cell" xfId="117"/>
    <cellStyle name="cell 2" xfId="427"/>
    <cellStyle name="cell 2 2" xfId="428"/>
    <cellStyle name="cell 3" xfId="429"/>
    <cellStyle name="cell 3 2" xfId="430"/>
    <cellStyle name="cell 3 3" xfId="431"/>
    <cellStyle name="cell 4" xfId="432"/>
    <cellStyle name="cell 4 2" xfId="433"/>
    <cellStyle name="cell 4 3" xfId="434"/>
    <cellStyle name="cell 5" xfId="435"/>
    <cellStyle name="cell 6" xfId="436"/>
    <cellStyle name="cell 7" xfId="1306"/>
    <cellStyle name="cell 8" xfId="1307"/>
    <cellStyle name="cell 9" xfId="1308"/>
    <cellStyle name="Check Cell" xfId="118"/>
    <cellStyle name="Check Cell 2" xfId="119"/>
    <cellStyle name="Check Cell 3" xfId="120"/>
    <cellStyle name="Check Cell_TC_C4_EAG2011.xlsx" xfId="121"/>
    <cellStyle name="Code additions" xfId="437"/>
    <cellStyle name="Code additions 2" xfId="438"/>
    <cellStyle name="Code additions 2 2" xfId="439"/>
    <cellStyle name="Code additions 2 3" xfId="440"/>
    <cellStyle name="Code additions 3" xfId="441"/>
    <cellStyle name="Code additions 3 2" xfId="442"/>
    <cellStyle name="Code additions 3 3" xfId="443"/>
    <cellStyle name="Code additions 4" xfId="444"/>
    <cellStyle name="Code additions 4 2" xfId="445"/>
    <cellStyle name="Code additions 4 3" xfId="446"/>
    <cellStyle name="Code additions 5" xfId="447"/>
    <cellStyle name="Code additions 6" xfId="448"/>
    <cellStyle name="Code additions 7" xfId="449"/>
    <cellStyle name="Col&amp;RowHeadings" xfId="122"/>
    <cellStyle name="ColCodes" xfId="123"/>
    <cellStyle name="Collegamento ipertestuale 2" xfId="1309"/>
    <cellStyle name="Collegamento ipertestuale 2 2" xfId="1310"/>
    <cellStyle name="ColTitles" xfId="124"/>
    <cellStyle name="ColTitles 10" xfId="1311"/>
    <cellStyle name="ColTitles 10 2" xfId="1312"/>
    <cellStyle name="ColTitles 11" xfId="1313"/>
    <cellStyle name="ColTitles 11 2" xfId="1314"/>
    <cellStyle name="ColTitles 12" xfId="1315"/>
    <cellStyle name="ColTitles 12 2" xfId="1316"/>
    <cellStyle name="ColTitles 13" xfId="1317"/>
    <cellStyle name="ColTitles 13 2" xfId="1318"/>
    <cellStyle name="ColTitles 14" xfId="1319"/>
    <cellStyle name="ColTitles 14 2" xfId="1320"/>
    <cellStyle name="ColTitles 15" xfId="1321"/>
    <cellStyle name="ColTitles 15 2" xfId="1322"/>
    <cellStyle name="ColTitles 16" xfId="1323"/>
    <cellStyle name="ColTitles 16 2" xfId="1324"/>
    <cellStyle name="ColTitles 17" xfId="1325"/>
    <cellStyle name="ColTitles 2" xfId="450"/>
    <cellStyle name="ColTitles 2 2" xfId="1326"/>
    <cellStyle name="ColTitles 3" xfId="1327"/>
    <cellStyle name="ColTitles 3 2" xfId="1328"/>
    <cellStyle name="ColTitles 4" xfId="1329"/>
    <cellStyle name="ColTitles 4 2" xfId="1330"/>
    <cellStyle name="ColTitles 5" xfId="1331"/>
    <cellStyle name="ColTitles 5 2" xfId="1332"/>
    <cellStyle name="ColTitles 6" xfId="1333"/>
    <cellStyle name="ColTitles 6 2" xfId="1334"/>
    <cellStyle name="ColTitles 7" xfId="1335"/>
    <cellStyle name="ColTitles 7 2" xfId="1336"/>
    <cellStyle name="ColTitles 8" xfId="1337"/>
    <cellStyle name="ColTitles 8 2" xfId="1338"/>
    <cellStyle name="ColTitles 9" xfId="1339"/>
    <cellStyle name="ColTitles 9 2" xfId="1340"/>
    <cellStyle name="column" xfId="125"/>
    <cellStyle name="Comma" xfId="1341"/>
    <cellStyle name="Comma  [1]" xfId="451"/>
    <cellStyle name="Comma  [1] 2" xfId="452"/>
    <cellStyle name="Comma [0]" xfId="1342"/>
    <cellStyle name="Comma [1]" xfId="453"/>
    <cellStyle name="Comma 10" xfId="454"/>
    <cellStyle name="Comma 2" xfId="126"/>
    <cellStyle name="Comma 2 2" xfId="127"/>
    <cellStyle name="Comma 2 2 2" xfId="455"/>
    <cellStyle name="Comma 2 3" xfId="456"/>
    <cellStyle name="Comma 2 3 2" xfId="457"/>
    <cellStyle name="Comma 2 4" xfId="458"/>
    <cellStyle name="Comma 2 5" xfId="459"/>
    <cellStyle name="Comma 2 6" xfId="460"/>
    <cellStyle name="Comma 2 7" xfId="461"/>
    <cellStyle name="Comma 2 8" xfId="462"/>
    <cellStyle name="Comma 3" xfId="463"/>
    <cellStyle name="Comma 3 2" xfId="464"/>
    <cellStyle name="Comma 3 2 2" xfId="465"/>
    <cellStyle name="Comma 3 3" xfId="466"/>
    <cellStyle name="Comma 3 3 2" xfId="467"/>
    <cellStyle name="Comma 3 4" xfId="468"/>
    <cellStyle name="Comma 3 4 2" xfId="469"/>
    <cellStyle name="Comma 3 5" xfId="470"/>
    <cellStyle name="Comma 3 6" xfId="471"/>
    <cellStyle name="Comma 3 7" xfId="472"/>
    <cellStyle name="Comma 4" xfId="473"/>
    <cellStyle name="Comma 4 2" xfId="474"/>
    <cellStyle name="Comma 4 2 2" xfId="475"/>
    <cellStyle name="Comma 4 3" xfId="476"/>
    <cellStyle name="Comma 4 3 2" xfId="477"/>
    <cellStyle name="Comma 4 4" xfId="478"/>
    <cellStyle name="Comma 4 4 2" xfId="479"/>
    <cellStyle name="Comma 4 5" xfId="480"/>
    <cellStyle name="Comma 5" xfId="481"/>
    <cellStyle name="Comma 5 2" xfId="482"/>
    <cellStyle name="Comma 5 2 2" xfId="483"/>
    <cellStyle name="Comma 5 3" xfId="484"/>
    <cellStyle name="Comma 5 3 2" xfId="485"/>
    <cellStyle name="Comma 5 4" xfId="486"/>
    <cellStyle name="Comma 5 4 2" xfId="487"/>
    <cellStyle name="Comma 5 5" xfId="488"/>
    <cellStyle name="Comma 6" xfId="489"/>
    <cellStyle name="Comma 6 2" xfId="490"/>
    <cellStyle name="Comma 6 2 2" xfId="491"/>
    <cellStyle name="Comma 6 2 2 2" xfId="492"/>
    <cellStyle name="Comma 6 2 3" xfId="493"/>
    <cellStyle name="Comma 6 2 3 2" xfId="494"/>
    <cellStyle name="Comma 6 2 4" xfId="495"/>
    <cellStyle name="Comma 6 2 4 2" xfId="496"/>
    <cellStyle name="Comma 6 2 5" xfId="497"/>
    <cellStyle name="Comma 6 3" xfId="498"/>
    <cellStyle name="Comma 6 3 2" xfId="499"/>
    <cellStyle name="Comma 6 4" xfId="500"/>
    <cellStyle name="Comma 6 4 2" xfId="501"/>
    <cellStyle name="Comma 6 5" xfId="502"/>
    <cellStyle name="Comma 6 5 2" xfId="503"/>
    <cellStyle name="Comma 6 6" xfId="504"/>
    <cellStyle name="Comma 7" xfId="505"/>
    <cellStyle name="Comma 7 2" xfId="506"/>
    <cellStyle name="Comma 7 2 2" xfId="507"/>
    <cellStyle name="Comma 7 2 2 2" xfId="508"/>
    <cellStyle name="Comma 7 2 3" xfId="509"/>
    <cellStyle name="Comma 7 2 3 2" xfId="510"/>
    <cellStyle name="Comma 7 2 4" xfId="511"/>
    <cellStyle name="Comma 7 2 4 2" xfId="512"/>
    <cellStyle name="Comma 7 2 5" xfId="513"/>
    <cellStyle name="Comma 7 3" xfId="514"/>
    <cellStyle name="Comma 7 3 2" xfId="515"/>
    <cellStyle name="Comma 7 4" xfId="516"/>
    <cellStyle name="Comma 7 4 2" xfId="517"/>
    <cellStyle name="Comma 7 5" xfId="518"/>
    <cellStyle name="Comma 7 5 2" xfId="519"/>
    <cellStyle name="Comma 7 6" xfId="520"/>
    <cellStyle name="Comma 7 7" xfId="521"/>
    <cellStyle name="Comma 7 8" xfId="522"/>
    <cellStyle name="Comma 8" xfId="523"/>
    <cellStyle name="Comma 8 2" xfId="524"/>
    <cellStyle name="Comma 9" xfId="525"/>
    <cellStyle name="Comma(0)" xfId="526"/>
    <cellStyle name="comma(1)" xfId="527"/>
    <cellStyle name="comma(1) 2" xfId="528"/>
    <cellStyle name="Comma(3)" xfId="529"/>
    <cellStyle name="Comma[0]" xfId="530"/>
    <cellStyle name="Comma[1]" xfId="531"/>
    <cellStyle name="Comma[1] 2" xfId="532"/>
    <cellStyle name="Comma[1]__" xfId="533"/>
    <cellStyle name="Comma[2]__" xfId="534"/>
    <cellStyle name="Comma[3]" xfId="535"/>
    <cellStyle name="Comma0" xfId="536"/>
    <cellStyle name="Comma0 2" xfId="1343"/>
    <cellStyle name="Commentaire 2" xfId="1344"/>
    <cellStyle name="Currency" xfId="1345"/>
    <cellStyle name="Currency [0]" xfId="1346"/>
    <cellStyle name="Currency0" xfId="537"/>
    <cellStyle name="Currency0 2" xfId="1347"/>
    <cellStyle name="DataEntryCells" xfId="128"/>
    <cellStyle name="Date" xfId="538"/>
    <cellStyle name="Date 2" xfId="539"/>
    <cellStyle name="Dezimal [0]_DIAGRAM" xfId="540"/>
    <cellStyle name="Dezimal_03-09-03" xfId="541"/>
    <cellStyle name="Didier" xfId="542"/>
    <cellStyle name="Didier - Title" xfId="543"/>
    <cellStyle name="Didier subtitles" xfId="544"/>
    <cellStyle name="données" xfId="545"/>
    <cellStyle name="donnéesbord" xfId="546"/>
    <cellStyle name="èárky [0]_CZLFS0X0" xfId="547"/>
    <cellStyle name="èárky_CZLFS0X0" xfId="548"/>
    <cellStyle name="Eingabe" xfId="549"/>
    <cellStyle name="Encabezado 4" xfId="550"/>
    <cellStyle name="Encabezado 4 2" xfId="1348"/>
    <cellStyle name="Énfasis1" xfId="551"/>
    <cellStyle name="Énfasis1 2" xfId="1349"/>
    <cellStyle name="Énfasis2" xfId="552"/>
    <cellStyle name="Énfasis2 2" xfId="1350"/>
    <cellStyle name="Énfasis3" xfId="553"/>
    <cellStyle name="Énfasis3 2" xfId="1351"/>
    <cellStyle name="Énfasis4" xfId="554"/>
    <cellStyle name="Énfasis4 2" xfId="1352"/>
    <cellStyle name="Énfasis5" xfId="555"/>
    <cellStyle name="Énfasis5 2" xfId="1353"/>
    <cellStyle name="Énfasis6" xfId="556"/>
    <cellStyle name="Énfasis6 2" xfId="1354"/>
    <cellStyle name="Entrada" xfId="557"/>
    <cellStyle name="Entrada 2" xfId="1355"/>
    <cellStyle name="Ergebnis" xfId="558"/>
    <cellStyle name="Erklärender Text" xfId="559"/>
    <cellStyle name="ErrRpt_DataEntryCells" xfId="129"/>
    <cellStyle name="ErrRpt-DataEntryCells" xfId="130"/>
    <cellStyle name="ErrRpt-DataEntryCells 2" xfId="560"/>
    <cellStyle name="ErrRpt-DataEntryCells 2 2" xfId="561"/>
    <cellStyle name="ErrRpt-DataEntryCells 3" xfId="562"/>
    <cellStyle name="ErrRpt-DataEntryCells 3 2" xfId="563"/>
    <cellStyle name="ErrRpt-DataEntryCells 3 3" xfId="564"/>
    <cellStyle name="ErrRpt-DataEntryCells 4" xfId="565"/>
    <cellStyle name="ErrRpt-DataEntryCells 4 2" xfId="566"/>
    <cellStyle name="ErrRpt-DataEntryCells 4 3" xfId="567"/>
    <cellStyle name="ErrRpt-DataEntryCells 5" xfId="568"/>
    <cellStyle name="ErrRpt-DataEntryCells 6" xfId="569"/>
    <cellStyle name="ErrRpt-GreyBackground" xfId="131"/>
    <cellStyle name="ErrRpt-GreyBackground 2" xfId="570"/>
    <cellStyle name="Euro" xfId="571"/>
    <cellStyle name="Excel Built-in Normal" xfId="1356"/>
    <cellStyle name="Explanatory Text" xfId="132"/>
    <cellStyle name="Explanatory Text 2" xfId="133"/>
    <cellStyle name="Explanatory Text 3" xfId="134"/>
    <cellStyle name="Explanatory Text_TC_C4_EAG2011.xlsx" xfId="135"/>
    <cellStyle name="financniO" xfId="572"/>
    <cellStyle name="Fixed" xfId="573"/>
    <cellStyle name="Fixed 2" xfId="574"/>
    <cellStyle name="formula" xfId="136"/>
    <cellStyle name="formula 2" xfId="575"/>
    <cellStyle name="formula 2 2" xfId="576"/>
    <cellStyle name="formula 3" xfId="577"/>
    <cellStyle name="formula 3 2" xfId="578"/>
    <cellStyle name="formula 3 3" xfId="579"/>
    <cellStyle name="formula 4" xfId="580"/>
    <cellStyle name="formula 4 2" xfId="581"/>
    <cellStyle name="formula 4 3" xfId="582"/>
    <cellStyle name="formula 5" xfId="583"/>
    <cellStyle name="formula 6" xfId="584"/>
    <cellStyle name="gap" xfId="137"/>
    <cellStyle name="gap 2" xfId="585"/>
    <cellStyle name="gap 2 2" xfId="1357"/>
    <cellStyle name="gap 2 2 2" xfId="1358"/>
    <cellStyle name="gap 2 2 2 2" xfId="1359"/>
    <cellStyle name="gap 2 3" xfId="1360"/>
    <cellStyle name="gap 3" xfId="586"/>
    <cellStyle name="Good" xfId="138"/>
    <cellStyle name="Good 2" xfId="139"/>
    <cellStyle name="Good 3" xfId="140"/>
    <cellStyle name="Good_TC_C4_EAG2011.xlsx" xfId="141"/>
    <cellStyle name="Grey" xfId="587"/>
    <cellStyle name="GreyBackground" xfId="142"/>
    <cellStyle name="GreyBackground 2" xfId="588"/>
    <cellStyle name="GreyBackground 3" xfId="589"/>
    <cellStyle name="GreyBackground 4" xfId="590"/>
    <cellStyle name="Gut" xfId="591"/>
    <cellStyle name="Header1" xfId="592"/>
    <cellStyle name="Header2" xfId="593"/>
    <cellStyle name="Heading 1" xfId="143"/>
    <cellStyle name="Heading 1 10" xfId="594"/>
    <cellStyle name="Heading 1 10 2" xfId="595"/>
    <cellStyle name="Heading 1 11" xfId="596"/>
    <cellStyle name="Heading 1 11 2" xfId="597"/>
    <cellStyle name="Heading 1 12" xfId="598"/>
    <cellStyle name="Heading 1 12 2" xfId="599"/>
    <cellStyle name="Heading 1 13" xfId="600"/>
    <cellStyle name="Heading 1 13 2" xfId="601"/>
    <cellStyle name="Heading 1 14" xfId="1361"/>
    <cellStyle name="Heading 1 2" xfId="144"/>
    <cellStyle name="Heading 1 2 2" xfId="602"/>
    <cellStyle name="Heading 1 3" xfId="145"/>
    <cellStyle name="Heading 1 3 2" xfId="603"/>
    <cellStyle name="Heading 1 4" xfId="604"/>
    <cellStyle name="Heading 1 4 2" xfId="605"/>
    <cellStyle name="Heading 1 5" xfId="606"/>
    <cellStyle name="Heading 1 5 2" xfId="607"/>
    <cellStyle name="Heading 1 6" xfId="608"/>
    <cellStyle name="Heading 1 6 2" xfId="609"/>
    <cellStyle name="Heading 1 7" xfId="610"/>
    <cellStyle name="Heading 1 7 2" xfId="611"/>
    <cellStyle name="Heading 1 8" xfId="612"/>
    <cellStyle name="Heading 1 8 2" xfId="613"/>
    <cellStyle name="Heading 1 9" xfId="614"/>
    <cellStyle name="Heading 1 9 2" xfId="615"/>
    <cellStyle name="Heading 1_TC_C4_EAG2011.xlsx" xfId="146"/>
    <cellStyle name="Heading 2" xfId="147"/>
    <cellStyle name="Heading 2 10" xfId="616"/>
    <cellStyle name="Heading 2 10 2" xfId="617"/>
    <cellStyle name="Heading 2 11" xfId="618"/>
    <cellStyle name="Heading 2 11 2" xfId="619"/>
    <cellStyle name="Heading 2 12" xfId="620"/>
    <cellStyle name="Heading 2 12 2" xfId="621"/>
    <cellStyle name="Heading 2 13" xfId="622"/>
    <cellStyle name="Heading 2 13 2" xfId="623"/>
    <cellStyle name="Heading 2 14" xfId="1362"/>
    <cellStyle name="Heading 2 2" xfId="148"/>
    <cellStyle name="Heading 2 2 2" xfId="624"/>
    <cellStyle name="Heading 2 3" xfId="149"/>
    <cellStyle name="Heading 2 3 2" xfId="625"/>
    <cellStyle name="Heading 2 4" xfId="626"/>
    <cellStyle name="Heading 2 4 2" xfId="627"/>
    <cellStyle name="Heading 2 5" xfId="628"/>
    <cellStyle name="Heading 2 5 2" xfId="629"/>
    <cellStyle name="Heading 2 6" xfId="630"/>
    <cellStyle name="Heading 2 6 2" xfId="631"/>
    <cellStyle name="Heading 2 7" xfId="632"/>
    <cellStyle name="Heading 2 7 2" xfId="633"/>
    <cellStyle name="Heading 2 8" xfId="634"/>
    <cellStyle name="Heading 2 8 2" xfId="635"/>
    <cellStyle name="Heading 2 9" xfId="636"/>
    <cellStyle name="Heading 2 9 2" xfId="637"/>
    <cellStyle name="Heading 2_TC_C4_EAG2011.xlsx" xfId="150"/>
    <cellStyle name="Heading 3" xfId="151"/>
    <cellStyle name="Heading 3 2" xfId="152"/>
    <cellStyle name="Heading 3 3" xfId="153"/>
    <cellStyle name="Heading 3_TC_C4_EAG2011.xlsx" xfId="154"/>
    <cellStyle name="Heading 4" xfId="155"/>
    <cellStyle name="Heading 4 2" xfId="156"/>
    <cellStyle name="Heading 4 3" xfId="157"/>
    <cellStyle name="Heading 4_TC_C4_EAG2011.xlsx" xfId="158"/>
    <cellStyle name="Heading1" xfId="638"/>
    <cellStyle name="Heading1 2" xfId="639"/>
    <cellStyle name="Heading2" xfId="640"/>
    <cellStyle name="Heading2 2" xfId="641"/>
    <cellStyle name="Hipervínculo" xfId="642"/>
    <cellStyle name="Hipervínculo visitado" xfId="643"/>
    <cellStyle name="Huomautus 2" xfId="159"/>
    <cellStyle name="Huomautus 2 2" xfId="644"/>
    <cellStyle name="Huomautus 2 2 2" xfId="645"/>
    <cellStyle name="Huomautus 2 3" xfId="646"/>
    <cellStyle name="Huomautus 2 3 2" xfId="647"/>
    <cellStyle name="Huomautus 2 4" xfId="648"/>
    <cellStyle name="Huomautus 2 4 2" xfId="649"/>
    <cellStyle name="Huomautus 2 5" xfId="650"/>
    <cellStyle name="Huomautus 3" xfId="160"/>
    <cellStyle name="Huomautus 3 2" xfId="651"/>
    <cellStyle name="Huomautus 3 2 2" xfId="652"/>
    <cellStyle name="Huomautus 3 3" xfId="653"/>
    <cellStyle name="Huomautus 3 3 2" xfId="654"/>
    <cellStyle name="Huomautus 3 4" xfId="655"/>
    <cellStyle name="Huomautus 3 4 2" xfId="656"/>
    <cellStyle name="Huomautus 3 5" xfId="657"/>
    <cellStyle name="Hyperlink 2" xfId="161"/>
    <cellStyle name="Hyperlink 2 2" xfId="658"/>
    <cellStyle name="Hyperlink 2 3" xfId="1363"/>
    <cellStyle name="Hyperlink 3" xfId="162"/>
    <cellStyle name="Hyperlink 3 2" xfId="659"/>
    <cellStyle name="Hyperlink 4" xfId="228"/>
    <cellStyle name="Hyperlink 5" xfId="660"/>
    <cellStyle name="Hyperlink 6" xfId="661"/>
    <cellStyle name="Hyperlink 7" xfId="1364"/>
    <cellStyle name="Incorrecto" xfId="662"/>
    <cellStyle name="Incorrecto 2" xfId="1365"/>
    <cellStyle name="Input" xfId="163"/>
    <cellStyle name="Input [yellow]" xfId="663"/>
    <cellStyle name="Input 2" xfId="164"/>
    <cellStyle name="Input 3" xfId="165"/>
    <cellStyle name="Input_TC_C4_EAG2011.xlsx" xfId="166"/>
    <cellStyle name="ISC" xfId="167"/>
    <cellStyle name="ISC 2" xfId="1366"/>
    <cellStyle name="ISC 3" xfId="1367"/>
    <cellStyle name="ISC 4" xfId="1368"/>
    <cellStyle name="ISC 5" xfId="1369"/>
    <cellStyle name="ISC 6" xfId="1370"/>
    <cellStyle name="ISC 7" xfId="1371"/>
    <cellStyle name="ISC 8" xfId="1372"/>
    <cellStyle name="ISC 9" xfId="1373"/>
    <cellStyle name="isced" xfId="168"/>
    <cellStyle name="isced 2" xfId="664"/>
    <cellStyle name="isced 2 2" xfId="665"/>
    <cellStyle name="isced 3" xfId="666"/>
    <cellStyle name="isced 3 2" xfId="667"/>
    <cellStyle name="isced 3 3" xfId="668"/>
    <cellStyle name="isced 4" xfId="669"/>
    <cellStyle name="isced 4 2" xfId="670"/>
    <cellStyle name="isced 4 3" xfId="671"/>
    <cellStyle name="isced 5" xfId="672"/>
    <cellStyle name="isced 6" xfId="673"/>
    <cellStyle name="ISCED Titles" xfId="169"/>
    <cellStyle name="isced_8gradk" xfId="674"/>
    <cellStyle name="Komma 2" xfId="675"/>
    <cellStyle name="Komma 2 2" xfId="676"/>
    <cellStyle name="level1a" xfId="170"/>
    <cellStyle name="level1a 2" xfId="677"/>
    <cellStyle name="level1a 2 2" xfId="678"/>
    <cellStyle name="level1a 2 2 2" xfId="679"/>
    <cellStyle name="level1a 2 2 2 2" xfId="680"/>
    <cellStyle name="level1a 2 2 2 3" xfId="681"/>
    <cellStyle name="level1a 2 2 3" xfId="682"/>
    <cellStyle name="level1a 2 2 3 2" xfId="683"/>
    <cellStyle name="level1a 2 2 3 3" xfId="684"/>
    <cellStyle name="level1a 2 2 3 4" xfId="685"/>
    <cellStyle name="level1a 2 2 4" xfId="686"/>
    <cellStyle name="level1a 2 2 4 2" xfId="687"/>
    <cellStyle name="level1a 2 2 4 3" xfId="688"/>
    <cellStyle name="level1a 2 2 4 4" xfId="689"/>
    <cellStyle name="level1a 2 2 5" xfId="690"/>
    <cellStyle name="level1a 2 2 5 2" xfId="691"/>
    <cellStyle name="level1a 2 2 5 3" xfId="692"/>
    <cellStyle name="level1a 2 2 5 4" xfId="693"/>
    <cellStyle name="level1a 2 2 6" xfId="694"/>
    <cellStyle name="level1a 2 3" xfId="695"/>
    <cellStyle name="level1a 2 3 2" xfId="696"/>
    <cellStyle name="level1a 2 3 2 2" xfId="697"/>
    <cellStyle name="level1a 2 3 2 3" xfId="698"/>
    <cellStyle name="level1a 2 3 2 4" xfId="699"/>
    <cellStyle name="level1a 2 3 3" xfId="700"/>
    <cellStyle name="level1a 2 3 3 2" xfId="701"/>
    <cellStyle name="level1a 2 3 3 3" xfId="702"/>
    <cellStyle name="level1a 2 3 3 4" xfId="703"/>
    <cellStyle name="level1a 2 3 4" xfId="704"/>
    <cellStyle name="level1a 2 3 4 2" xfId="705"/>
    <cellStyle name="level1a 2 3 4 3" xfId="706"/>
    <cellStyle name="level1a 2 3 4 4" xfId="707"/>
    <cellStyle name="level1a 2 3 5" xfId="708"/>
    <cellStyle name="level1a 2 4" xfId="709"/>
    <cellStyle name="level1a 2 4 2" xfId="710"/>
    <cellStyle name="level1a 2 4 3" xfId="711"/>
    <cellStyle name="level1a 2 5" xfId="712"/>
    <cellStyle name="level1a 2 6" xfId="713"/>
    <cellStyle name="level1a 2 7" xfId="1374"/>
    <cellStyle name="level1a 3" xfId="714"/>
    <cellStyle name="level1a 3 2" xfId="715"/>
    <cellStyle name="level1a 3 2 2" xfId="716"/>
    <cellStyle name="level1a 3 2 3" xfId="717"/>
    <cellStyle name="level1a 3 3" xfId="718"/>
    <cellStyle name="level1a 3 3 2" xfId="719"/>
    <cellStyle name="level1a 3 3 3" xfId="720"/>
    <cellStyle name="level1a 3 3 4" xfId="721"/>
    <cellStyle name="level1a 3 4" xfId="722"/>
    <cellStyle name="level1a 3 4 2" xfId="723"/>
    <cellStyle name="level1a 3 4 3" xfId="724"/>
    <cellStyle name="level1a 3 4 4" xfId="725"/>
    <cellStyle name="level1a 3 5" xfId="726"/>
    <cellStyle name="level1a 3 5 2" xfId="727"/>
    <cellStyle name="level1a 3 5 3" xfId="728"/>
    <cellStyle name="level1a 3 5 4" xfId="729"/>
    <cellStyle name="level1a 3 6" xfId="730"/>
    <cellStyle name="level1a 4" xfId="731"/>
    <cellStyle name="level1a 4 2" xfId="732"/>
    <cellStyle name="level1a 4 2 2" xfId="733"/>
    <cellStyle name="level1a 4 2 3" xfId="734"/>
    <cellStyle name="level1a 4 2 4" xfId="735"/>
    <cellStyle name="level1a 4 3" xfId="736"/>
    <cellStyle name="level1a 4 3 2" xfId="737"/>
    <cellStyle name="level1a 4 3 3" xfId="738"/>
    <cellStyle name="level1a 4 3 4" xfId="739"/>
    <cellStyle name="level1a 4 4" xfId="740"/>
    <cellStyle name="level1a 4 4 2" xfId="741"/>
    <cellStyle name="level1a 4 4 3" xfId="742"/>
    <cellStyle name="level1a 4 4 4" xfId="743"/>
    <cellStyle name="level1a 4 5" xfId="744"/>
    <cellStyle name="level1a 5" xfId="745"/>
    <cellStyle name="level1a 5 2" xfId="746"/>
    <cellStyle name="level1a 5 3" xfId="747"/>
    <cellStyle name="level1a 6" xfId="748"/>
    <cellStyle name="level1a 7" xfId="749"/>
    <cellStyle name="level1a 8" xfId="1375"/>
    <cellStyle name="level1a 9" xfId="1376"/>
    <cellStyle name="level2" xfId="171"/>
    <cellStyle name="level2 2" xfId="750"/>
    <cellStyle name="level2 2 2" xfId="1377"/>
    <cellStyle name="level2 2 2 2" xfId="1378"/>
    <cellStyle name="level2 2 3" xfId="1379"/>
    <cellStyle name="level2 2 4" xfId="1380"/>
    <cellStyle name="level2 2 5" xfId="1381"/>
    <cellStyle name="level2 2 6" xfId="1382"/>
    <cellStyle name="level2 2 7" xfId="1383"/>
    <cellStyle name="level2 3" xfId="751"/>
    <cellStyle name="level2 4" xfId="1384"/>
    <cellStyle name="level2 5" xfId="1385"/>
    <cellStyle name="level2 6" xfId="1386"/>
    <cellStyle name="level2 7" xfId="1387"/>
    <cellStyle name="level2 8" xfId="1388"/>
    <cellStyle name="level2 9" xfId="1389"/>
    <cellStyle name="level2a" xfId="172"/>
    <cellStyle name="level2a 2" xfId="1390"/>
    <cellStyle name="level2a 2 2" xfId="1391"/>
    <cellStyle name="level2a 2 2 2" xfId="1392"/>
    <cellStyle name="level2a 2 3" xfId="1393"/>
    <cellStyle name="level2a 2 4" xfId="1394"/>
    <cellStyle name="level2a 2 5" xfId="1395"/>
    <cellStyle name="level2a 2 6" xfId="1396"/>
    <cellStyle name="level2a 2 7" xfId="1397"/>
    <cellStyle name="level2a 3" xfId="1398"/>
    <cellStyle name="level2a 4" xfId="1399"/>
    <cellStyle name="level2a 5" xfId="1400"/>
    <cellStyle name="level2a 6" xfId="1401"/>
    <cellStyle name="level2a 7" xfId="1402"/>
    <cellStyle name="level2a 8" xfId="1403"/>
    <cellStyle name="level2a 9" xfId="1404"/>
    <cellStyle name="level3" xfId="173"/>
    <cellStyle name="level3 2" xfId="1405"/>
    <cellStyle name="level3 3" xfId="1406"/>
    <cellStyle name="level3 4" xfId="1407"/>
    <cellStyle name="level3 5" xfId="1408"/>
    <cellStyle name="level3 6" xfId="1409"/>
    <cellStyle name="level3 7" xfId="1410"/>
    <cellStyle name="level3 8" xfId="1411"/>
    <cellStyle name="level3 9" xfId="1412"/>
    <cellStyle name="Lien hypertexte" xfId="229" builtinId="8"/>
    <cellStyle name="Lien hypertexte 2" xfId="174"/>
    <cellStyle name="Lien hypertexte 3" xfId="1413"/>
    <cellStyle name="Line titles-Rows" xfId="752"/>
    <cellStyle name="Line titles-Rows 2" xfId="753"/>
    <cellStyle name="Line titles-Rows 2 2" xfId="754"/>
    <cellStyle name="Line titles-Rows 2 2 2" xfId="755"/>
    <cellStyle name="Line titles-Rows 2 2 3" xfId="756"/>
    <cellStyle name="Line titles-Rows 2 3" xfId="757"/>
    <cellStyle name="Line titles-Rows 2 3 2" xfId="758"/>
    <cellStyle name="Line titles-Rows 2 3 3" xfId="759"/>
    <cellStyle name="Line titles-Rows 2 4" xfId="760"/>
    <cellStyle name="Line titles-Rows 2 4 2" xfId="761"/>
    <cellStyle name="Line titles-Rows 2 4 3" xfId="762"/>
    <cellStyle name="Line titles-Rows 2 5" xfId="763"/>
    <cellStyle name="Line titles-Rows 2 6" xfId="764"/>
    <cellStyle name="Line titles-Rows 3" xfId="765"/>
    <cellStyle name="Line titles-Rows 3 2" xfId="766"/>
    <cellStyle name="Line titles-Rows 3 3" xfId="767"/>
    <cellStyle name="Line titles-Rows 4" xfId="768"/>
    <cellStyle name="Line titles-Rows 4 2" xfId="769"/>
    <cellStyle name="Line titles-Rows 4 3" xfId="770"/>
    <cellStyle name="Line titles-Rows 5" xfId="771"/>
    <cellStyle name="Line titles-Rows 5 2" xfId="772"/>
    <cellStyle name="Line titles-Rows 5 3" xfId="773"/>
    <cellStyle name="Line titles-Rows 6" xfId="774"/>
    <cellStyle name="Line titles-Rows 7" xfId="775"/>
    <cellStyle name="Linked Cell" xfId="175"/>
    <cellStyle name="Linked Cell 2" xfId="176"/>
    <cellStyle name="Linked Cell 3" xfId="177"/>
    <cellStyle name="Linked Cell_TC_C4_EAG2011.xlsx" xfId="178"/>
    <cellStyle name="Migliaia (0)_conti99" xfId="179"/>
    <cellStyle name="Migliaia_FIN" xfId="776"/>
    <cellStyle name="Millares 2" xfId="1414"/>
    <cellStyle name="Milliers 2" xfId="1415"/>
    <cellStyle name="Milliers 3" xfId="1416"/>
    <cellStyle name="Milliers 4" xfId="1766"/>
    <cellStyle name="Milliers_Feuil1" xfId="1767"/>
    <cellStyle name="mìny_CZLFS0X0" xfId="777"/>
    <cellStyle name="n0" xfId="778"/>
    <cellStyle name="n2" xfId="779"/>
    <cellStyle name="Neutral" xfId="180"/>
    <cellStyle name="Neutral 2" xfId="181"/>
    <cellStyle name="Neutral 3" xfId="182"/>
    <cellStyle name="Neutral_TC_C4_EAG2011.xlsx" xfId="183"/>
    <cellStyle name="Normaali 2" xfId="184"/>
    <cellStyle name="Normaali 2 2" xfId="780"/>
    <cellStyle name="Normaali 2 3" xfId="781"/>
    <cellStyle name="Normaali 2 4" xfId="782"/>
    <cellStyle name="Normaali 3" xfId="185"/>
    <cellStyle name="Normaali 3 2" xfId="783"/>
    <cellStyle name="Normaali 3 3" xfId="784"/>
    <cellStyle name="Normaali 3 4" xfId="785"/>
    <cellStyle name="Normaali_sektorituotanto" xfId="786"/>
    <cellStyle name="Normal" xfId="0" builtinId="0"/>
    <cellStyle name="Normal - Style1" xfId="787"/>
    <cellStyle name="Normal 10" xfId="788"/>
    <cellStyle name="Normal 10 2" xfId="789"/>
    <cellStyle name="Normal 10 3" xfId="790"/>
    <cellStyle name="Normal 11" xfId="791"/>
    <cellStyle name="Normal 11 2" xfId="792"/>
    <cellStyle name="Normal 11 2 2" xfId="793"/>
    <cellStyle name="Normal 11 2 3" xfId="794"/>
    <cellStyle name="Normal 11 2 4" xfId="795"/>
    <cellStyle name="Normal 11 2 5" xfId="796"/>
    <cellStyle name="Normal 11 2 6" xfId="797"/>
    <cellStyle name="Normal 11 3" xfId="1417"/>
    <cellStyle name="Normal 11 3 2" xfId="1418"/>
    <cellStyle name="Normal 11 4" xfId="1419"/>
    <cellStyle name="Normal 11 4 2" xfId="1420"/>
    <cellStyle name="Normal 11 5" xfId="1421"/>
    <cellStyle name="Normal 11 5 2" xfId="1422"/>
    <cellStyle name="Normal 11 6" xfId="1423"/>
    <cellStyle name="Normal 11 6 2" xfId="1424"/>
    <cellStyle name="Normal 12" xfId="798"/>
    <cellStyle name="Normal 12 2" xfId="1425"/>
    <cellStyle name="Normal 13" xfId="799"/>
    <cellStyle name="Normal 13 2" xfId="800"/>
    <cellStyle name="Normal 14" xfId="801"/>
    <cellStyle name="Normal 14 2" xfId="802"/>
    <cellStyle name="Normal 14 2 2" xfId="1426"/>
    <cellStyle name="Normal 14 2 2 2" xfId="1427"/>
    <cellStyle name="Normal 15" xfId="803"/>
    <cellStyle name="Normal 16" xfId="804"/>
    <cellStyle name="Normal 16 2" xfId="805"/>
    <cellStyle name="Normal 16 2 2" xfId="806"/>
    <cellStyle name="Normal 17" xfId="227"/>
    <cellStyle name="Normal 18" xfId="807"/>
    <cellStyle name="Normal 18 2" xfId="808"/>
    <cellStyle name="Normal 18 2 2" xfId="809"/>
    <cellStyle name="Normal 19" xfId="810"/>
    <cellStyle name="Normal 2" xfId="2"/>
    <cellStyle name="Normal 2 10" xfId="811"/>
    <cellStyle name="Normal 2 11" xfId="812"/>
    <cellStyle name="Normal 2 12" xfId="813"/>
    <cellStyle name="Normal 2 13" xfId="814"/>
    <cellStyle name="Normal 2 14" xfId="815"/>
    <cellStyle name="Normal 2 15" xfId="816"/>
    <cellStyle name="Normal 2 16" xfId="817"/>
    <cellStyle name="Normal 2 17" xfId="818"/>
    <cellStyle name="Normal 2 17 2" xfId="819"/>
    <cellStyle name="Normal 2 18" xfId="820"/>
    <cellStyle name="Normal 2 19" xfId="821"/>
    <cellStyle name="Normal 2 2" xfId="186"/>
    <cellStyle name="Normal 2 2 2" xfId="822"/>
    <cellStyle name="Normal 2 2 2 2" xfId="823"/>
    <cellStyle name="Normal 2 2 2 2 2" xfId="824"/>
    <cellStyle name="Normal 2 2 2 2 3" xfId="825"/>
    <cellStyle name="Normal 2 2 2 2 3 2 2 2" xfId="1428"/>
    <cellStyle name="Normal 2 2 2 2 4" xfId="826"/>
    <cellStyle name="Normal 2 2 2 3" xfId="827"/>
    <cellStyle name="Normal 2 2 2 3 2" xfId="828"/>
    <cellStyle name="Normal 2 2 2 3 3" xfId="829"/>
    <cellStyle name="Normal 2 2 2 4" xfId="830"/>
    <cellStyle name="Normal 2 2 2 5" xfId="831"/>
    <cellStyle name="Normal 2 2 2 6" xfId="832"/>
    <cellStyle name="Normal 2 2 3" xfId="833"/>
    <cellStyle name="Normal 2 2 3 2" xfId="1429"/>
    <cellStyle name="Normal 2 2 4" xfId="834"/>
    <cellStyle name="Normal 2 2 4 2" xfId="835"/>
    <cellStyle name="Normal 2 2 4 3" xfId="836"/>
    <cellStyle name="Normal 2 2 5" xfId="837"/>
    <cellStyle name="Normal 2 2_DEU_neac12_FORMEL" xfId="838"/>
    <cellStyle name="Normal 2 20" xfId="839"/>
    <cellStyle name="Normal 2 21" xfId="840"/>
    <cellStyle name="Normal 2 22" xfId="841"/>
    <cellStyle name="Normal 2 23" xfId="842"/>
    <cellStyle name="Normal 2 24" xfId="843"/>
    <cellStyle name="Normal 2 25" xfId="844"/>
    <cellStyle name="Normal 2 26" xfId="845"/>
    <cellStyle name="Normal 2 27" xfId="846"/>
    <cellStyle name="Normal 2 28" xfId="847"/>
    <cellStyle name="Normal 2 29" xfId="848"/>
    <cellStyle name="Normal 2 3" xfId="187"/>
    <cellStyle name="Normal 2 3 2" xfId="849"/>
    <cellStyle name="Normal 2 3 2 2" xfId="850"/>
    <cellStyle name="Normal 2 3 2 3" xfId="851"/>
    <cellStyle name="Normal 2 3 3" xfId="852"/>
    <cellStyle name="Normal 2 3 3 2" xfId="853"/>
    <cellStyle name="Normal 2 3 3 3" xfId="854"/>
    <cellStyle name="Normal 2 3 4" xfId="855"/>
    <cellStyle name="Normal 2 3 5" xfId="856"/>
    <cellStyle name="Normal 2 3 6" xfId="857"/>
    <cellStyle name="Normal 2 30" xfId="858"/>
    <cellStyle name="Normal 2 31" xfId="859"/>
    <cellStyle name="Normal 2 32" xfId="860"/>
    <cellStyle name="Normal 2 33" xfId="861"/>
    <cellStyle name="Normal 2 34" xfId="862"/>
    <cellStyle name="Normal 2 35" xfId="863"/>
    <cellStyle name="Normal 2 36" xfId="864"/>
    <cellStyle name="Normal 2 37" xfId="865"/>
    <cellStyle name="Normal 2 38" xfId="866"/>
    <cellStyle name="Normal 2 39" xfId="867"/>
    <cellStyle name="Normal 2 4" xfId="188"/>
    <cellStyle name="Normal 2 4 2" xfId="868"/>
    <cellStyle name="Normal 2 4 2 2" xfId="869"/>
    <cellStyle name="Normal 2 4 2 3" xfId="870"/>
    <cellStyle name="Normal 2 4 3" xfId="871"/>
    <cellStyle name="Normal 2 4 4" xfId="872"/>
    <cellStyle name="Normal 2 4 5" xfId="873"/>
    <cellStyle name="Normal 2 4 6" xfId="874"/>
    <cellStyle name="Normal 2 4 7" xfId="875"/>
    <cellStyle name="Normal 2 40" xfId="876"/>
    <cellStyle name="Normal 2 41" xfId="877"/>
    <cellStyle name="Normal 2 42" xfId="878"/>
    <cellStyle name="Normal 2 43" xfId="879"/>
    <cellStyle name="Normal 2 44" xfId="880"/>
    <cellStyle name="Normal 2 45" xfId="881"/>
    <cellStyle name="Normal 2 46" xfId="1430"/>
    <cellStyle name="Normal 2 46 2" xfId="1431"/>
    <cellStyle name="Normal 2 47" xfId="1432"/>
    <cellStyle name="Normal 2 47 2" xfId="1433"/>
    <cellStyle name="Normal 2 48" xfId="1434"/>
    <cellStyle name="Normal 2 49" xfId="1435"/>
    <cellStyle name="Normal 2 5" xfId="882"/>
    <cellStyle name="Normal 2 5 2" xfId="883"/>
    <cellStyle name="Normal 2 5 3" xfId="884"/>
    <cellStyle name="Normal 2 5 4" xfId="885"/>
    <cellStyle name="Normal 2 5 5" xfId="886"/>
    <cellStyle name="Normal 2 5 6" xfId="887"/>
    <cellStyle name="Normal 2 5 7" xfId="888"/>
    <cellStyle name="Normal 2 50" xfId="1436"/>
    <cellStyle name="Normal 2 6" xfId="889"/>
    <cellStyle name="Normal 2 6 2" xfId="890"/>
    <cellStyle name="Normal 2 6 3" xfId="891"/>
    <cellStyle name="Normal 2 7" xfId="892"/>
    <cellStyle name="Normal 2 7 2" xfId="1437"/>
    <cellStyle name="Normal 2 8" xfId="893"/>
    <cellStyle name="Normal 2 8 2" xfId="894"/>
    <cellStyle name="Normal 2 8 3" xfId="895"/>
    <cellStyle name="Normal 2 9" xfId="896"/>
    <cellStyle name="Normal 2 9 2" xfId="1438"/>
    <cellStyle name="Normal 2_AUG_TabChap2" xfId="897"/>
    <cellStyle name="Normal 20" xfId="898"/>
    <cellStyle name="Normal 20 2" xfId="899"/>
    <cellStyle name="Normal 20 2 2" xfId="1439"/>
    <cellStyle name="Normal 20 3" xfId="900"/>
    <cellStyle name="Normal 20 4" xfId="901"/>
    <cellStyle name="Normal 20 4 2" xfId="902"/>
    <cellStyle name="Normal 20 5" xfId="1440"/>
    <cellStyle name="Normal 20 5 2" xfId="1441"/>
    <cellStyle name="Normal 20 5 3" xfId="1442"/>
    <cellStyle name="Normal 20 6" xfId="1443"/>
    <cellStyle name="Normal 20 7" xfId="1444"/>
    <cellStyle name="Normal 20 7 2" xfId="1445"/>
    <cellStyle name="Normal 20 8" xfId="1446"/>
    <cellStyle name="Normal 21" xfId="903"/>
    <cellStyle name="Normal 22" xfId="904"/>
    <cellStyle name="Normal 23" xfId="905"/>
    <cellStyle name="Normal 23 2" xfId="906"/>
    <cellStyle name="Normal 23 3" xfId="907"/>
    <cellStyle name="Normal 24" xfId="908"/>
    <cellStyle name="Normal 24 2" xfId="1447"/>
    <cellStyle name="Normal 25" xfId="909"/>
    <cellStyle name="Normal 25 2" xfId="1448"/>
    <cellStyle name="Normal 25 2 2" xfId="1449"/>
    <cellStyle name="Normal 25 2 2 2" xfId="1450"/>
    <cellStyle name="Normal 25 2 2 3" xfId="1451"/>
    <cellStyle name="Normal 26" xfId="910"/>
    <cellStyle name="Normal 27" xfId="911"/>
    <cellStyle name="Normal 28" xfId="912"/>
    <cellStyle name="Normal 29" xfId="913"/>
    <cellStyle name="Normal 3" xfId="189"/>
    <cellStyle name="Normal 3 10" xfId="1452"/>
    <cellStyle name="Normal 3 10 2" xfId="1453"/>
    <cellStyle name="Normal 3 11" xfId="1454"/>
    <cellStyle name="Normal 3 2" xfId="914"/>
    <cellStyle name="Normal 3 2 2" xfId="915"/>
    <cellStyle name="Normal 3 2 2 2" xfId="916"/>
    <cellStyle name="Normal 3 2 2 2 2" xfId="917"/>
    <cellStyle name="Normal 3 2 2 2 3" xfId="1455"/>
    <cellStyle name="Normal 3 2 2 3" xfId="918"/>
    <cellStyle name="Normal 3 2 3" xfId="919"/>
    <cellStyle name="Normal 3 2 4" xfId="920"/>
    <cellStyle name="Normal 3 2 5" xfId="921"/>
    <cellStyle name="Normal 3 3" xfId="922"/>
    <cellStyle name="Normal 3 3 2" xfId="923"/>
    <cellStyle name="Normal 3 3 3" xfId="924"/>
    <cellStyle name="Normal 3 4" xfId="925"/>
    <cellStyle name="Normal 3 4 2" xfId="1456"/>
    <cellStyle name="Normal 3 5" xfId="926"/>
    <cellStyle name="Normal 3 5 2" xfId="1457"/>
    <cellStyle name="Normal 3 6" xfId="927"/>
    <cellStyle name="Normal 3 6 2" xfId="1458"/>
    <cellStyle name="Normal 3 7" xfId="928"/>
    <cellStyle name="Normal 3 7 2" xfId="1459"/>
    <cellStyle name="Normal 3 8" xfId="1460"/>
    <cellStyle name="Normal 3 8 2" xfId="1461"/>
    <cellStyle name="Normal 3 9" xfId="1462"/>
    <cellStyle name="Normal 3 9 2" xfId="1463"/>
    <cellStyle name="Normal 3_DEU_neac12_FORMEL" xfId="929"/>
    <cellStyle name="Normal 30" xfId="930"/>
    <cellStyle name="Normal 31" xfId="931"/>
    <cellStyle name="Normal 32" xfId="932"/>
    <cellStyle name="Normal 33" xfId="933"/>
    <cellStyle name="Normal 34" xfId="934"/>
    <cellStyle name="Normal 35" xfId="935"/>
    <cellStyle name="Normal 36" xfId="936"/>
    <cellStyle name="Normal 37" xfId="937"/>
    <cellStyle name="Normal 38" xfId="938"/>
    <cellStyle name="Normal 39" xfId="939"/>
    <cellStyle name="Normal 4" xfId="190"/>
    <cellStyle name="Normal 4 10" xfId="1464"/>
    <cellStyle name="Normal 4 10 2" xfId="1465"/>
    <cellStyle name="Normal 4 11" xfId="1466"/>
    <cellStyle name="Normal 4 2" xfId="940"/>
    <cellStyle name="Normal 4 2 2" xfId="941"/>
    <cellStyle name="Normal 4 2 3" xfId="942"/>
    <cellStyle name="Normal 4 2 4" xfId="943"/>
    <cellStyle name="Normal 4 2 5" xfId="944"/>
    <cellStyle name="Normal 4 2 6" xfId="945"/>
    <cellStyle name="Normal 4 3" xfId="946"/>
    <cellStyle name="Normal 4 3 2" xfId="947"/>
    <cellStyle name="Normal 4 3 3" xfId="948"/>
    <cellStyle name="Normal 4 3 4" xfId="949"/>
    <cellStyle name="Normal 4 4" xfId="950"/>
    <cellStyle name="Normal 4 4 2" xfId="951"/>
    <cellStyle name="Normal 4 4 3" xfId="952"/>
    <cellStyle name="Normal 4 5" xfId="953"/>
    <cellStyle name="Normal 4 5 2" xfId="1467"/>
    <cellStyle name="Normal 4 6" xfId="1468"/>
    <cellStyle name="Normal 4 6 2" xfId="1469"/>
    <cellStyle name="Normal 4 7" xfId="1470"/>
    <cellStyle name="Normal 4 7 2" xfId="1471"/>
    <cellStyle name="Normal 4 8" xfId="1472"/>
    <cellStyle name="Normal 4 8 2" xfId="1473"/>
    <cellStyle name="Normal 4 9" xfId="954"/>
    <cellStyle name="Normal 4 9 2" xfId="1474"/>
    <cellStyle name="Normal 40" xfId="955"/>
    <cellStyle name="Normal 41" xfId="956"/>
    <cellStyle name="Normal 41 2" xfId="1475"/>
    <cellStyle name="Normal 41 2 2" xfId="1476"/>
    <cellStyle name="Normal 42" xfId="957"/>
    <cellStyle name="Normal 43" xfId="958"/>
    <cellStyle name="Normal 43 2" xfId="959"/>
    <cellStyle name="Normal 44" xfId="960"/>
    <cellStyle name="Normal 45" xfId="961"/>
    <cellStyle name="Normal 46" xfId="962"/>
    <cellStyle name="Normal 46 2" xfId="1477"/>
    <cellStyle name="Normal 47" xfId="963"/>
    <cellStyle name="Normal 48" xfId="964"/>
    <cellStyle name="Normal 48 2" xfId="1478"/>
    <cellStyle name="Normal 49" xfId="965"/>
    <cellStyle name="Normal 5" xfId="191"/>
    <cellStyle name="Normal 5 12" xfId="966"/>
    <cellStyle name="Normal 5 2" xfId="967"/>
    <cellStyle name="Normal 5 2 2" xfId="968"/>
    <cellStyle name="Normal 5 2 2 2" xfId="1479"/>
    <cellStyle name="Normal 5 2 3" xfId="969"/>
    <cellStyle name="Normal 5 2 3 2" xfId="1480"/>
    <cellStyle name="Normal 5 2 4" xfId="970"/>
    <cellStyle name="Normal 5 2 4 2" xfId="1481"/>
    <cellStyle name="Normal 5 2 5" xfId="1482"/>
    <cellStyle name="Normal 5 2 5 2" xfId="1483"/>
    <cellStyle name="Normal 5 2 6" xfId="1484"/>
    <cellStyle name="Normal 5 2 6 2" xfId="1485"/>
    <cellStyle name="Normal 5 3" xfId="971"/>
    <cellStyle name="Normal 5 3 2" xfId="1486"/>
    <cellStyle name="Normal 5 4" xfId="972"/>
    <cellStyle name="Normal 5 5" xfId="973"/>
    <cellStyle name="Normal 5 6" xfId="974"/>
    <cellStyle name="Normal 50" xfId="975"/>
    <cellStyle name="Normal 51" xfId="976"/>
    <cellStyle name="Normal 52" xfId="977"/>
    <cellStyle name="Normal 53" xfId="978"/>
    <cellStyle name="Normal 54" xfId="979"/>
    <cellStyle name="Normal 55" xfId="980"/>
    <cellStyle name="Normal 56" xfId="981"/>
    <cellStyle name="Normal 57" xfId="982"/>
    <cellStyle name="Normal 58" xfId="983"/>
    <cellStyle name="Normal 59" xfId="984"/>
    <cellStyle name="Normal 6" xfId="192"/>
    <cellStyle name="Normal 6 2" xfId="985"/>
    <cellStyle name="Normal 6 3" xfId="986"/>
    <cellStyle name="Normal 6 4" xfId="987"/>
    <cellStyle name="Normal 60" xfId="988"/>
    <cellStyle name="Normal 60 2" xfId="1487"/>
    <cellStyle name="Normal 61" xfId="989"/>
    <cellStyle name="Normal 62" xfId="990"/>
    <cellStyle name="Normal 63" xfId="991"/>
    <cellStyle name="Normal 64" xfId="992"/>
    <cellStyle name="Normal 65" xfId="993"/>
    <cellStyle name="Normal 66" xfId="994"/>
    <cellStyle name="Normal 67" xfId="995"/>
    <cellStyle name="Normal 68" xfId="996"/>
    <cellStyle name="Normal 69" xfId="997"/>
    <cellStyle name="Normal 69 2" xfId="998"/>
    <cellStyle name="Normal 7" xfId="193"/>
    <cellStyle name="Normal 7 2" xfId="999"/>
    <cellStyle name="Normal 7 2 2" xfId="1000"/>
    <cellStyle name="Normal 7 2 3" xfId="1001"/>
    <cellStyle name="Normal 7 2 4" xfId="1002"/>
    <cellStyle name="Normal 7 2 5" xfId="1003"/>
    <cellStyle name="Normal 7 2 6" xfId="1004"/>
    <cellStyle name="Normal 7 3" xfId="1005"/>
    <cellStyle name="Normal 7 4" xfId="1006"/>
    <cellStyle name="Normal 7 5" xfId="1007"/>
    <cellStyle name="Normal 7 6" xfId="1008"/>
    <cellStyle name="Normal 7 7" xfId="1009"/>
    <cellStyle name="Normal 7 8" xfId="1010"/>
    <cellStyle name="Normal 70" xfId="1011"/>
    <cellStyle name="Normal 71" xfId="1262"/>
    <cellStyle name="Normal 72" xfId="1012"/>
    <cellStyle name="Normal 73" xfId="1764"/>
    <cellStyle name="Normal 75" xfId="1013"/>
    <cellStyle name="Normal 78" xfId="1014"/>
    <cellStyle name="Normal 8" xfId="225"/>
    <cellStyle name="Normal 8 10" xfId="1015"/>
    <cellStyle name="Normal 8 11" xfId="1488"/>
    <cellStyle name="Normal 8 12" xfId="1489"/>
    <cellStyle name="Normal 8 13" xfId="1490"/>
    <cellStyle name="Normal 8 14" xfId="1491"/>
    <cellStyle name="Normal 8 15" xfId="1492"/>
    <cellStyle name="Normal 8 16" xfId="1493"/>
    <cellStyle name="Normal 8 2" xfId="1016"/>
    <cellStyle name="Normal 8 3" xfId="1017"/>
    <cellStyle name="Normal 8 3 2" xfId="1018"/>
    <cellStyle name="Normal 8 3 3" xfId="1019"/>
    <cellStyle name="Normal 8 3 4" xfId="1494"/>
    <cellStyle name="Normal 8 3 5" xfId="1495"/>
    <cellStyle name="Normal 8 3 6" xfId="1496"/>
    <cellStyle name="Normal 8 3 7" xfId="1497"/>
    <cellStyle name="Normal 8 4" xfId="1020"/>
    <cellStyle name="Normal 8 4 2" xfId="1498"/>
    <cellStyle name="Normal 8 4 3" xfId="1499"/>
    <cellStyle name="Normal 8 4 4" xfId="1500"/>
    <cellStyle name="Normal 8 4 5" xfId="1501"/>
    <cellStyle name="Normal 8 4 6" xfId="1502"/>
    <cellStyle name="Normal 8 4 7" xfId="1503"/>
    <cellStyle name="Normal 8 5" xfId="1021"/>
    <cellStyle name="Normal 8 5 2" xfId="1504"/>
    <cellStyle name="Normal 8 5 3" xfId="1505"/>
    <cellStyle name="Normal 8 5 4" xfId="1506"/>
    <cellStyle name="Normal 8 5 5" xfId="1507"/>
    <cellStyle name="Normal 8 5 6" xfId="1508"/>
    <cellStyle name="Normal 8 5 7" xfId="1509"/>
    <cellStyle name="Normal 8 6" xfId="1022"/>
    <cellStyle name="Normal 8 7" xfId="1510"/>
    <cellStyle name="Normal 8 8" xfId="1511"/>
    <cellStyle name="Normal 8 9" xfId="1512"/>
    <cellStyle name="Normal 88" xfId="1023"/>
    <cellStyle name="Normal 9" xfId="1024"/>
    <cellStyle name="Normal 9 2" xfId="1025"/>
    <cellStyle name="Normal 9 2 2" xfId="1513"/>
    <cellStyle name="Normal 9 3" xfId="1514"/>
    <cellStyle name="Normal 90" xfId="1026"/>
    <cellStyle name="Normal 91" xfId="1027"/>
    <cellStyle name="Normal 92" xfId="1028"/>
    <cellStyle name="Normal 93" xfId="1029"/>
    <cellStyle name="Normal 94" xfId="1030"/>
    <cellStyle name="Normal_1975 à 1981 (présentable) 2" xfId="8"/>
    <cellStyle name="Normal_2004_8_11_SitProfessionnelle" xfId="9"/>
    <cellStyle name="Normal_823T1 2" xfId="3"/>
    <cellStyle name="Normal_825T1 2" xfId="4"/>
    <cellStyle name="Normál_8gradk" xfId="1031"/>
    <cellStyle name="Normal_C1.1a" xfId="1765"/>
    <cellStyle name="Normal_CHOMAGE" xfId="10"/>
    <cellStyle name="Normal_CHOMAGE 2" xfId="5"/>
    <cellStyle name="Normal_Estimations_BFE_1973-1991" xfId="6"/>
    <cellStyle name="Normal_Estimations_BFE_1973-1991 2" xfId="7"/>
    <cellStyle name="Normal-blank" xfId="1032"/>
    <cellStyle name="Normal-blank 2" xfId="1033"/>
    <cellStyle name="Normal-bottom" xfId="1034"/>
    <cellStyle name="Normal-center" xfId="1035"/>
    <cellStyle name="Normal-droit" xfId="1036"/>
    <cellStyle name="Normal-droite" xfId="1037"/>
    <cellStyle name="Normale 2" xfId="1515"/>
    <cellStyle name="Normale 2 2" xfId="1516"/>
    <cellStyle name="Normale 2 3" xfId="1517"/>
    <cellStyle name="Normale 3" xfId="1518"/>
    <cellStyle name="Normale 4" xfId="1519"/>
    <cellStyle name="Normale_AUS" xfId="1038"/>
    <cellStyle name="normální_CZLFS0X0" xfId="1039"/>
    <cellStyle name="Normalny 10" xfId="1040"/>
    <cellStyle name="Normalny 2" xfId="1041"/>
    <cellStyle name="Normalny 2 2" xfId="1042"/>
    <cellStyle name="Normalny 2 2 2" xfId="1043"/>
    <cellStyle name="Normalny 2 2 2 2" xfId="1044"/>
    <cellStyle name="Normalny 2 3" xfId="1045"/>
    <cellStyle name="Normalny 2 3 2" xfId="1046"/>
    <cellStyle name="Normalny 2 4" xfId="1047"/>
    <cellStyle name="Normalny 2 4 2" xfId="1048"/>
    <cellStyle name="Normalny 2 5" xfId="1049"/>
    <cellStyle name="Normalny 2 5 2" xfId="1050"/>
    <cellStyle name="Normalny 2 6" xfId="1051"/>
    <cellStyle name="Normalny 2 6 2" xfId="1052"/>
    <cellStyle name="Normalny 2 7" xfId="1053"/>
    <cellStyle name="Normalny 2 7 2" xfId="1054"/>
    <cellStyle name="Normalny 2 8" xfId="1055"/>
    <cellStyle name="Normalny 2 8 2" xfId="1056"/>
    <cellStyle name="Normalny 3" xfId="1057"/>
    <cellStyle name="Normalny 3 2" xfId="1058"/>
    <cellStyle name="Normalny 4" xfId="1059"/>
    <cellStyle name="Normalny 4 2" xfId="1060"/>
    <cellStyle name="Normalny 5" xfId="1061"/>
    <cellStyle name="Normalny 5 2" xfId="1062"/>
    <cellStyle name="Normalny 5 3" xfId="1063"/>
    <cellStyle name="Normalny 5 3 2" xfId="1064"/>
    <cellStyle name="Normalny 5 4" xfId="1065"/>
    <cellStyle name="Normalny 6" xfId="1066"/>
    <cellStyle name="Normalny 7" xfId="1067"/>
    <cellStyle name="Normalny 8" xfId="1068"/>
    <cellStyle name="Normalny 9" xfId="1069"/>
    <cellStyle name="Normal-top" xfId="1070"/>
    <cellStyle name="Notas" xfId="1071"/>
    <cellStyle name="Notas 2" xfId="1520"/>
    <cellStyle name="Note" xfId="194"/>
    <cellStyle name="Note 10" xfId="1072"/>
    <cellStyle name="Note 10 2" xfId="1521"/>
    <cellStyle name="Note 10 2 2" xfId="1522"/>
    <cellStyle name="Note 10 2 3" xfId="1523"/>
    <cellStyle name="Note 10 3" xfId="1524"/>
    <cellStyle name="Note 10 3 2" xfId="1525"/>
    <cellStyle name="Note 10 3 3" xfId="1526"/>
    <cellStyle name="Note 10 4" xfId="1527"/>
    <cellStyle name="Note 10 4 2" xfId="1528"/>
    <cellStyle name="Note 10 4 3" xfId="1529"/>
    <cellStyle name="Note 10 5" xfId="1530"/>
    <cellStyle name="Note 10 5 2" xfId="1531"/>
    <cellStyle name="Note 10 5 3" xfId="1532"/>
    <cellStyle name="Note 10 6" xfId="1533"/>
    <cellStyle name="Note 10 6 2" xfId="1534"/>
    <cellStyle name="Note 10 6 3" xfId="1535"/>
    <cellStyle name="Note 10 7" xfId="1536"/>
    <cellStyle name="Note 10 7 2" xfId="1537"/>
    <cellStyle name="Note 10 7 3" xfId="1538"/>
    <cellStyle name="Note 11" xfId="1073"/>
    <cellStyle name="Note 11 2" xfId="1539"/>
    <cellStyle name="Note 11 2 2" xfId="1540"/>
    <cellStyle name="Note 11 2 3" xfId="1541"/>
    <cellStyle name="Note 11 3" xfId="1542"/>
    <cellStyle name="Note 11 3 2" xfId="1543"/>
    <cellStyle name="Note 11 3 3" xfId="1544"/>
    <cellStyle name="Note 11 4" xfId="1545"/>
    <cellStyle name="Note 11 4 2" xfId="1546"/>
    <cellStyle name="Note 11 4 3" xfId="1547"/>
    <cellStyle name="Note 11 5" xfId="1548"/>
    <cellStyle name="Note 11 5 2" xfId="1549"/>
    <cellStyle name="Note 11 5 3" xfId="1550"/>
    <cellStyle name="Note 11 6" xfId="1551"/>
    <cellStyle name="Note 11 6 2" xfId="1552"/>
    <cellStyle name="Note 11 6 3" xfId="1553"/>
    <cellStyle name="Note 12" xfId="1074"/>
    <cellStyle name="Note 12 2" xfId="1554"/>
    <cellStyle name="Note 12 2 2" xfId="1555"/>
    <cellStyle name="Note 12 2 3" xfId="1556"/>
    <cellStyle name="Note 12 3" xfId="1557"/>
    <cellStyle name="Note 12 3 2" xfId="1558"/>
    <cellStyle name="Note 12 3 3" xfId="1559"/>
    <cellStyle name="Note 12 4" xfId="1560"/>
    <cellStyle name="Note 12 4 2" xfId="1561"/>
    <cellStyle name="Note 12 4 3" xfId="1562"/>
    <cellStyle name="Note 12 5" xfId="1563"/>
    <cellStyle name="Note 12 5 2" xfId="1564"/>
    <cellStyle name="Note 12 5 3" xfId="1565"/>
    <cellStyle name="Note 13" xfId="1566"/>
    <cellStyle name="Note 13 2" xfId="1567"/>
    <cellStyle name="Note 13 2 2" xfId="1568"/>
    <cellStyle name="Note 13 2 3" xfId="1569"/>
    <cellStyle name="Note 14 2" xfId="1570"/>
    <cellStyle name="Note 14 2 2" xfId="1571"/>
    <cellStyle name="Note 14 2 3" xfId="1572"/>
    <cellStyle name="Note 15 2" xfId="1573"/>
    <cellStyle name="Note 15 2 2" xfId="1574"/>
    <cellStyle name="Note 15 2 3" xfId="1575"/>
    <cellStyle name="Note 2" xfId="195"/>
    <cellStyle name="Note 2 2" xfId="1576"/>
    <cellStyle name="Note 2 2 2" xfId="1577"/>
    <cellStyle name="Note 2 2 3" xfId="1578"/>
    <cellStyle name="Note 2 3" xfId="1579"/>
    <cellStyle name="Note 2 3 2" xfId="1580"/>
    <cellStyle name="Note 2 3 3" xfId="1581"/>
    <cellStyle name="Note 2 4" xfId="1582"/>
    <cellStyle name="Note 2 4 2" xfId="1583"/>
    <cellStyle name="Note 2 4 3" xfId="1584"/>
    <cellStyle name="Note 2 5" xfId="1585"/>
    <cellStyle name="Note 2 5 2" xfId="1586"/>
    <cellStyle name="Note 2 5 3" xfId="1587"/>
    <cellStyle name="Note 2 6" xfId="1588"/>
    <cellStyle name="Note 2 6 2" xfId="1589"/>
    <cellStyle name="Note 2 6 3" xfId="1590"/>
    <cellStyle name="Note 2 7" xfId="1591"/>
    <cellStyle name="Note 2 7 2" xfId="1592"/>
    <cellStyle name="Note 2 7 3" xfId="1593"/>
    <cellStyle name="Note 2 8" xfId="1594"/>
    <cellStyle name="Note 2 8 2" xfId="1595"/>
    <cellStyle name="Note 2 8 3" xfId="1596"/>
    <cellStyle name="Note 3" xfId="196"/>
    <cellStyle name="Note 3 2" xfId="1597"/>
    <cellStyle name="Note 3 2 2" xfId="1598"/>
    <cellStyle name="Note 3 2 3" xfId="1599"/>
    <cellStyle name="Note 3 3" xfId="1600"/>
    <cellStyle name="Note 3 3 2" xfId="1601"/>
    <cellStyle name="Note 3 3 3" xfId="1602"/>
    <cellStyle name="Note 3 4" xfId="1603"/>
    <cellStyle name="Note 3 4 2" xfId="1604"/>
    <cellStyle name="Note 3 4 3" xfId="1605"/>
    <cellStyle name="Note 3 5" xfId="1606"/>
    <cellStyle name="Note 3 5 2" xfId="1607"/>
    <cellStyle name="Note 3 5 3" xfId="1608"/>
    <cellStyle name="Note 3 6" xfId="1609"/>
    <cellStyle name="Note 3 6 2" xfId="1610"/>
    <cellStyle name="Note 3 6 3" xfId="1611"/>
    <cellStyle name="Note 3 7" xfId="1612"/>
    <cellStyle name="Note 3 7 2" xfId="1613"/>
    <cellStyle name="Note 3 7 3" xfId="1614"/>
    <cellStyle name="Note 3 8" xfId="1615"/>
    <cellStyle name="Note 3 8 2" xfId="1616"/>
    <cellStyle name="Note 3 8 3" xfId="1617"/>
    <cellStyle name="Note 4" xfId="1075"/>
    <cellStyle name="Note 4 2" xfId="1618"/>
    <cellStyle name="Note 4 2 2" xfId="1619"/>
    <cellStyle name="Note 4 2 3" xfId="1620"/>
    <cellStyle name="Note 4 3" xfId="1621"/>
    <cellStyle name="Note 4 3 2" xfId="1622"/>
    <cellStyle name="Note 4 3 3" xfId="1623"/>
    <cellStyle name="Note 4 4" xfId="1624"/>
    <cellStyle name="Note 4 4 2" xfId="1625"/>
    <cellStyle name="Note 4 4 3" xfId="1626"/>
    <cellStyle name="Note 4 5" xfId="1627"/>
    <cellStyle name="Note 4 5 2" xfId="1628"/>
    <cellStyle name="Note 4 5 3" xfId="1629"/>
    <cellStyle name="Note 4 6" xfId="1630"/>
    <cellStyle name="Note 4 6 2" xfId="1631"/>
    <cellStyle name="Note 4 6 3" xfId="1632"/>
    <cellStyle name="Note 4 7" xfId="1633"/>
    <cellStyle name="Note 4 7 2" xfId="1634"/>
    <cellStyle name="Note 4 7 3" xfId="1635"/>
    <cellStyle name="Note 4 8" xfId="1636"/>
    <cellStyle name="Note 4 8 2" xfId="1637"/>
    <cellStyle name="Note 4 8 3" xfId="1638"/>
    <cellStyle name="Note 5" xfId="1076"/>
    <cellStyle name="Note 5 2" xfId="1639"/>
    <cellStyle name="Note 5 2 2" xfId="1640"/>
    <cellStyle name="Note 5 2 3" xfId="1641"/>
    <cellStyle name="Note 5 3" xfId="1642"/>
    <cellStyle name="Note 5 3 2" xfId="1643"/>
    <cellStyle name="Note 5 3 3" xfId="1644"/>
    <cellStyle name="Note 5 4" xfId="1645"/>
    <cellStyle name="Note 5 4 2" xfId="1646"/>
    <cellStyle name="Note 5 4 3" xfId="1647"/>
    <cellStyle name="Note 5 5" xfId="1648"/>
    <cellStyle name="Note 5 5 2" xfId="1649"/>
    <cellStyle name="Note 5 5 3" xfId="1650"/>
    <cellStyle name="Note 5 6" xfId="1651"/>
    <cellStyle name="Note 5 6 2" xfId="1652"/>
    <cellStyle name="Note 5 6 3" xfId="1653"/>
    <cellStyle name="Note 5 7" xfId="1654"/>
    <cellStyle name="Note 5 7 2" xfId="1655"/>
    <cellStyle name="Note 5 7 3" xfId="1656"/>
    <cellStyle name="Note 5 8" xfId="1657"/>
    <cellStyle name="Note 5 8 2" xfId="1658"/>
    <cellStyle name="Note 5 8 3" xfId="1659"/>
    <cellStyle name="Note 6" xfId="1077"/>
    <cellStyle name="Note 6 2" xfId="1660"/>
    <cellStyle name="Note 6 2 2" xfId="1661"/>
    <cellStyle name="Note 6 2 3" xfId="1662"/>
    <cellStyle name="Note 6 3" xfId="1663"/>
    <cellStyle name="Note 6 3 2" xfId="1664"/>
    <cellStyle name="Note 6 3 3" xfId="1665"/>
    <cellStyle name="Note 6 4" xfId="1666"/>
    <cellStyle name="Note 6 4 2" xfId="1667"/>
    <cellStyle name="Note 6 4 3" xfId="1668"/>
    <cellStyle name="Note 6 5" xfId="1669"/>
    <cellStyle name="Note 6 5 2" xfId="1670"/>
    <cellStyle name="Note 6 5 3" xfId="1671"/>
    <cellStyle name="Note 6 6" xfId="1672"/>
    <cellStyle name="Note 6 6 2" xfId="1673"/>
    <cellStyle name="Note 6 6 3" xfId="1674"/>
    <cellStyle name="Note 6 7" xfId="1675"/>
    <cellStyle name="Note 6 7 2" xfId="1676"/>
    <cellStyle name="Note 6 7 3" xfId="1677"/>
    <cellStyle name="Note 6 8" xfId="1678"/>
    <cellStyle name="Note 6 8 2" xfId="1679"/>
    <cellStyle name="Note 6 8 3" xfId="1680"/>
    <cellStyle name="Note 7" xfId="1078"/>
    <cellStyle name="Note 7 2" xfId="1681"/>
    <cellStyle name="Note 7 2 2" xfId="1682"/>
    <cellStyle name="Note 7 2 3" xfId="1683"/>
    <cellStyle name="Note 7 3" xfId="1684"/>
    <cellStyle name="Note 7 3 2" xfId="1685"/>
    <cellStyle name="Note 7 3 3" xfId="1686"/>
    <cellStyle name="Note 7 4" xfId="1687"/>
    <cellStyle name="Note 7 4 2" xfId="1688"/>
    <cellStyle name="Note 7 4 3" xfId="1689"/>
    <cellStyle name="Note 7 5" xfId="1690"/>
    <cellStyle name="Note 7 5 2" xfId="1691"/>
    <cellStyle name="Note 7 5 3" xfId="1692"/>
    <cellStyle name="Note 7 6" xfId="1693"/>
    <cellStyle name="Note 7 6 2" xfId="1694"/>
    <cellStyle name="Note 7 6 3" xfId="1695"/>
    <cellStyle name="Note 7 7" xfId="1696"/>
    <cellStyle name="Note 7 7 2" xfId="1697"/>
    <cellStyle name="Note 7 7 3" xfId="1698"/>
    <cellStyle name="Note 7 8" xfId="1699"/>
    <cellStyle name="Note 7 8 2" xfId="1700"/>
    <cellStyle name="Note 7 8 3" xfId="1701"/>
    <cellStyle name="Note 8" xfId="1079"/>
    <cellStyle name="Note 8 2" xfId="1702"/>
    <cellStyle name="Note 8 2 2" xfId="1703"/>
    <cellStyle name="Note 8 2 3" xfId="1704"/>
    <cellStyle name="Note 8 3" xfId="1705"/>
    <cellStyle name="Note 8 3 2" xfId="1706"/>
    <cellStyle name="Note 8 3 3" xfId="1707"/>
    <cellStyle name="Note 8 4" xfId="1708"/>
    <cellStyle name="Note 8 4 2" xfId="1709"/>
    <cellStyle name="Note 8 4 3" xfId="1710"/>
    <cellStyle name="Note 8 5" xfId="1711"/>
    <cellStyle name="Note 8 5 2" xfId="1712"/>
    <cellStyle name="Note 8 5 3" xfId="1713"/>
    <cellStyle name="Note 8 6" xfId="1714"/>
    <cellStyle name="Note 8 6 2" xfId="1715"/>
    <cellStyle name="Note 8 6 3" xfId="1716"/>
    <cellStyle name="Note 8 7" xfId="1717"/>
    <cellStyle name="Note 8 7 2" xfId="1718"/>
    <cellStyle name="Note 8 7 3" xfId="1719"/>
    <cellStyle name="Note 8 8" xfId="1720"/>
    <cellStyle name="Note 8 8 2" xfId="1721"/>
    <cellStyle name="Note 8 8 3" xfId="1722"/>
    <cellStyle name="Note 9" xfId="1080"/>
    <cellStyle name="Note 9 2" xfId="1723"/>
    <cellStyle name="Note 9 2 2" xfId="1724"/>
    <cellStyle name="Note 9 2 3" xfId="1725"/>
    <cellStyle name="Note 9 3" xfId="1726"/>
    <cellStyle name="Note 9 3 2" xfId="1727"/>
    <cellStyle name="Note 9 3 3" xfId="1728"/>
    <cellStyle name="Note 9 4" xfId="1729"/>
    <cellStyle name="Note 9 4 2" xfId="1730"/>
    <cellStyle name="Note 9 4 3" xfId="1731"/>
    <cellStyle name="Note 9 5" xfId="1732"/>
    <cellStyle name="Note 9 5 2" xfId="1733"/>
    <cellStyle name="Note 9 5 3" xfId="1734"/>
    <cellStyle name="Note 9 6" xfId="1735"/>
    <cellStyle name="Note 9 6 2" xfId="1736"/>
    <cellStyle name="Note 9 6 3" xfId="1737"/>
    <cellStyle name="Note 9 7" xfId="1738"/>
    <cellStyle name="Note 9 7 2" xfId="1739"/>
    <cellStyle name="Note 9 7 3" xfId="1740"/>
    <cellStyle name="Note 9 8" xfId="1741"/>
    <cellStyle name="Note 9 8 2" xfId="1742"/>
    <cellStyle name="Note 9 8 3" xfId="1743"/>
    <cellStyle name="Note_EAG2012_TC_C5" xfId="197"/>
    <cellStyle name="notes" xfId="1081"/>
    <cellStyle name="Notiz" xfId="1082"/>
    <cellStyle name="Output" xfId="198"/>
    <cellStyle name="Output 2" xfId="199"/>
    <cellStyle name="Output 3" xfId="200"/>
    <cellStyle name="Output_TC_C4_EAG2011.xlsx" xfId="201"/>
    <cellStyle name="Percent" xfId="1744"/>
    <cellStyle name="Percent [2]" xfId="1083"/>
    <cellStyle name="Percent [2] 2" xfId="1084"/>
    <cellStyle name="Percent 2" xfId="202"/>
    <cellStyle name="Percent 2 2" xfId="203"/>
    <cellStyle name="Percent 2 2 2" xfId="1085"/>
    <cellStyle name="Percent 2 2 2 2" xfId="1086"/>
    <cellStyle name="Percent 2 2 3" xfId="1087"/>
    <cellStyle name="Percent 2 2 3 2" xfId="1088"/>
    <cellStyle name="Percent 2 2 4" xfId="1089"/>
    <cellStyle name="Percent 2 2 4 2" xfId="1090"/>
    <cellStyle name="Percent 2 2 5" xfId="1091"/>
    <cellStyle name="Percent 2 2 5 2" xfId="1092"/>
    <cellStyle name="Percent 2 2 6" xfId="1093"/>
    <cellStyle name="Percent 2 2 7" xfId="1094"/>
    <cellStyle name="Percent 2 3" xfId="1095"/>
    <cellStyle name="Percent 2 3 2" xfId="1096"/>
    <cellStyle name="Percent 2 3 3" xfId="1097"/>
    <cellStyle name="Percent 2 4" xfId="1098"/>
    <cellStyle name="Percent 2 4 2" xfId="1099"/>
    <cellStyle name="Percent 2 5" xfId="1100"/>
    <cellStyle name="Percent 2 6" xfId="1101"/>
    <cellStyle name="Percent 2 7" xfId="1102"/>
    <cellStyle name="Percent 2 8" xfId="1103"/>
    <cellStyle name="Percent 3" xfId="1104"/>
    <cellStyle name="Percent 3 2" xfId="1105"/>
    <cellStyle name="Percent 3 2 2" xfId="1106"/>
    <cellStyle name="Percent 3 2 2 2" xfId="1107"/>
    <cellStyle name="Percent 3 2 3" xfId="1108"/>
    <cellStyle name="Percent 3 2 3 2" xfId="1109"/>
    <cellStyle name="Percent 3 2 4" xfId="1110"/>
    <cellStyle name="Percent 3 2 4 2" xfId="1111"/>
    <cellStyle name="Percent 3 2 5" xfId="1112"/>
    <cellStyle name="Percent 3 3" xfId="1113"/>
    <cellStyle name="Percent 3 4" xfId="1114"/>
    <cellStyle name="Percent 3 4 2" xfId="1115"/>
    <cellStyle name="Percent 3 5" xfId="1116"/>
    <cellStyle name="Percent 3 5 2" xfId="1117"/>
    <cellStyle name="Percent 3 6" xfId="1118"/>
    <cellStyle name="Percent 3 6 2" xfId="1119"/>
    <cellStyle name="Percent 3 7" xfId="1120"/>
    <cellStyle name="Percent 3 8" xfId="1121"/>
    <cellStyle name="Percent 4" xfId="1122"/>
    <cellStyle name="Percent 4 2" xfId="1123"/>
    <cellStyle name="Percent 4 2 2" xfId="1124"/>
    <cellStyle name="Percent 4 3" xfId="1125"/>
    <cellStyle name="Percent 5" xfId="1126"/>
    <cellStyle name="Percent 5 2" xfId="1127"/>
    <cellStyle name="Percent 6" xfId="1128"/>
    <cellStyle name="Percentuale 2" xfId="1745"/>
    <cellStyle name="Pourcentage" xfId="1" builtinId="5"/>
    <cellStyle name="Pourcentage 2" xfId="226"/>
    <cellStyle name="Pourcentage 3" xfId="1263"/>
    <cellStyle name="Pourcentage 4" xfId="1746"/>
    <cellStyle name="Pourcentage 5" xfId="1747"/>
    <cellStyle name="Pourcentage 6" xfId="1748"/>
    <cellStyle name="Procentowy 3" xfId="1129"/>
    <cellStyle name="Procentowy 3 2" xfId="1130"/>
    <cellStyle name="Procentowy 8" xfId="1131"/>
    <cellStyle name="Procentowy 8 2" xfId="1132"/>
    <cellStyle name="Prozent_SubCatperStud" xfId="204"/>
    <cellStyle name="row" xfId="205"/>
    <cellStyle name="row 2" xfId="1133"/>
    <cellStyle name="row 2 2" xfId="1134"/>
    <cellStyle name="row 3" xfId="1135"/>
    <cellStyle name="row 3 2" xfId="1136"/>
    <cellStyle name="row 3 3" xfId="1137"/>
    <cellStyle name="row 4" xfId="1138"/>
    <cellStyle name="row 4 2" xfId="1139"/>
    <cellStyle name="row 4 3" xfId="1140"/>
    <cellStyle name="row 5" xfId="1141"/>
    <cellStyle name="row 6" xfId="1142"/>
    <cellStyle name="row 7" xfId="1749"/>
    <cellStyle name="row 8" xfId="1750"/>
    <cellStyle name="row 9" xfId="1751"/>
    <cellStyle name="RowCodes" xfId="206"/>
    <cellStyle name="Row-Col Headings" xfId="207"/>
    <cellStyle name="RowTitles" xfId="208"/>
    <cellStyle name="RowTitles 2" xfId="1143"/>
    <cellStyle name="RowTitles 2 2" xfId="1144"/>
    <cellStyle name="RowTitles 3" xfId="1145"/>
    <cellStyle name="RowTitles 3 2" xfId="1146"/>
    <cellStyle name="RowTitles 3 3" xfId="1147"/>
    <cellStyle name="RowTitles 4" xfId="1148"/>
    <cellStyle name="RowTitles 4 2" xfId="1149"/>
    <cellStyle name="RowTitles 4 3" xfId="1150"/>
    <cellStyle name="RowTitles 5" xfId="1151"/>
    <cellStyle name="RowTitles 6" xfId="1152"/>
    <cellStyle name="RowTitles_CENTRAL_GOVT" xfId="1153"/>
    <cellStyle name="RowTitles1-Detail" xfId="209"/>
    <cellStyle name="RowTitles1-Detail 2" xfId="1154"/>
    <cellStyle name="RowTitles1-Detail 2 2" xfId="1155"/>
    <cellStyle name="RowTitles1-Detail 2 2 2" xfId="1156"/>
    <cellStyle name="RowTitles1-Detail 2 2 3" xfId="1157"/>
    <cellStyle name="RowTitles1-Detail 2 3" xfId="1158"/>
    <cellStyle name="RowTitles1-Detail 2 3 2" xfId="1159"/>
    <cellStyle name="RowTitles1-Detail 2 3 3" xfId="1160"/>
    <cellStyle name="RowTitles1-Detail 2 4" xfId="1161"/>
    <cellStyle name="RowTitles1-Detail 2 4 2" xfId="1162"/>
    <cellStyle name="RowTitles-Col2" xfId="210"/>
    <cellStyle name="RowTitles-Col2 2" xfId="1163"/>
    <cellStyle name="RowTitles-Col2 2 2" xfId="1164"/>
    <cellStyle name="RowTitles-Col2 2 2 2" xfId="1165"/>
    <cellStyle name="RowTitles-Col2 2 2 3" xfId="1166"/>
    <cellStyle name="RowTitles-Col2 2 3" xfId="1167"/>
    <cellStyle name="RowTitles-Col2 2 3 2" xfId="1168"/>
    <cellStyle name="RowTitles-Col2 2 3 3" xfId="1169"/>
    <cellStyle name="RowTitles-Col2 2 4" xfId="1170"/>
    <cellStyle name="RowTitles-Col2 2 4 2" xfId="1171"/>
    <cellStyle name="RowTitles-Col2 2 5" xfId="1172"/>
    <cellStyle name="RowTitles-Col2 3" xfId="1173"/>
    <cellStyle name="RowTitles-Detail" xfId="211"/>
    <cellStyle name="RowTitles-Detail 2" xfId="1174"/>
    <cellStyle name="RowTitles-Detail 2 2" xfId="1175"/>
    <cellStyle name="RowTitles-Detail 2 2 2" xfId="1176"/>
    <cellStyle name="RowTitles-Detail 2 2 3" xfId="1177"/>
    <cellStyle name="RowTitles-Detail 2 3" xfId="1178"/>
    <cellStyle name="RowTitles-Detail 2 3 2" xfId="1179"/>
    <cellStyle name="RowTitles-Detail 2 3 3" xfId="1180"/>
    <cellStyle name="RowTitles-Detail 2 4" xfId="1181"/>
    <cellStyle name="RowTitles-Detail 2 4 2" xfId="1182"/>
    <cellStyle name="Salida" xfId="1183"/>
    <cellStyle name="Salida 2" xfId="1752"/>
    <cellStyle name="Schlecht" xfId="1184"/>
    <cellStyle name="semestre" xfId="1185"/>
    <cellStyle name="Snorm" xfId="1186"/>
    <cellStyle name="socxn" xfId="1187"/>
    <cellStyle name="Standaard_Blad1" xfId="1188"/>
    <cellStyle name="Standard 2" xfId="1189"/>
    <cellStyle name="Standard 2 2" xfId="1190"/>
    <cellStyle name="Standard_CHE" xfId="1191"/>
    <cellStyle name="Style 1" xfId="1192"/>
    <cellStyle name="Sub-titles" xfId="1193"/>
    <cellStyle name="Sub-titles Cols" xfId="1194"/>
    <cellStyle name="Sub-titles rows" xfId="1195"/>
    <cellStyle name="Table No." xfId="212"/>
    <cellStyle name="Table Title" xfId="213"/>
    <cellStyle name="temp" xfId="214"/>
    <cellStyle name="tête chapitre" xfId="1196"/>
    <cellStyle name="TEXT" xfId="1197"/>
    <cellStyle name="Texto de advertencia" xfId="1198"/>
    <cellStyle name="Texto de advertencia 2" xfId="1753"/>
    <cellStyle name="Texto explicativo" xfId="1199"/>
    <cellStyle name="Texto explicativo 2" xfId="1754"/>
    <cellStyle name="Title" xfId="215"/>
    <cellStyle name="Title 2" xfId="216"/>
    <cellStyle name="Title 3" xfId="217"/>
    <cellStyle name="title1" xfId="218"/>
    <cellStyle name="Titles" xfId="1200"/>
    <cellStyle name="Título" xfId="1201"/>
    <cellStyle name="Título 1" xfId="1202"/>
    <cellStyle name="Título 1 2" xfId="1755"/>
    <cellStyle name="Título 2" xfId="1203"/>
    <cellStyle name="Título 2 2" xfId="1756"/>
    <cellStyle name="Título 3" xfId="1204"/>
    <cellStyle name="Título 3 2" xfId="1757"/>
    <cellStyle name="Título 4" xfId="1758"/>
    <cellStyle name="Total 10" xfId="1205"/>
    <cellStyle name="Total 10 2" xfId="1206"/>
    <cellStyle name="Total 11" xfId="1207"/>
    <cellStyle name="Total 11 2" xfId="1208"/>
    <cellStyle name="Total 12" xfId="1209"/>
    <cellStyle name="Total 12 2" xfId="1210"/>
    <cellStyle name="Total 13" xfId="1211"/>
    <cellStyle name="Total 13 2" xfId="1212"/>
    <cellStyle name="Total 14" xfId="1759"/>
    <cellStyle name="Total 2" xfId="219"/>
    <cellStyle name="Total 2 2" xfId="1213"/>
    <cellStyle name="Total 3" xfId="220"/>
    <cellStyle name="Total 3 2" xfId="1214"/>
    <cellStyle name="Total 4" xfId="1215"/>
    <cellStyle name="Total 4 2" xfId="1216"/>
    <cellStyle name="Total 5" xfId="1217"/>
    <cellStyle name="Total 5 2" xfId="1218"/>
    <cellStyle name="Total 6" xfId="1219"/>
    <cellStyle name="Total 6 2" xfId="1220"/>
    <cellStyle name="Total 7" xfId="1221"/>
    <cellStyle name="Total 7 2" xfId="1222"/>
    <cellStyle name="Total 8" xfId="1223"/>
    <cellStyle name="Total 8 2" xfId="1224"/>
    <cellStyle name="Total 9" xfId="1225"/>
    <cellStyle name="Total 9 2" xfId="1226"/>
    <cellStyle name="t-Stud" xfId="1227"/>
    <cellStyle name="Tusenskille 2" xfId="1228"/>
    <cellStyle name="Tusenskille 2 2" xfId="1229"/>
    <cellStyle name="Tusental (0)_Blad2" xfId="1230"/>
    <cellStyle name="Tusental 2" xfId="1231"/>
    <cellStyle name="Tusental 3" xfId="1232"/>
    <cellStyle name="Tusental 3 2" xfId="1233"/>
    <cellStyle name="Tusental_Blad2" xfId="1234"/>
    <cellStyle name="Überschrift" xfId="1235"/>
    <cellStyle name="Überschrift 1" xfId="1236"/>
    <cellStyle name="Überschrift 2" xfId="1237"/>
    <cellStyle name="Überschrift 3" xfId="1238"/>
    <cellStyle name="Überschrift 4" xfId="1239"/>
    <cellStyle name="Uwaga 2" xfId="1240"/>
    <cellStyle name="Uwaga 2 2" xfId="1241"/>
    <cellStyle name="Valuta (0)_Blad2" xfId="1242"/>
    <cellStyle name="Valuta_Blad2" xfId="1243"/>
    <cellStyle name="Verknüpfte Zelle" xfId="1244"/>
    <cellStyle name="Währung [0]_DIAGRAM" xfId="1245"/>
    <cellStyle name="Währung_DIAGRAM" xfId="1246"/>
    <cellStyle name="Warnender Text" xfId="1247"/>
    <cellStyle name="Warning Text" xfId="221"/>
    <cellStyle name="Warning Text 2" xfId="222"/>
    <cellStyle name="Warning Text 3" xfId="223"/>
    <cellStyle name="Warning Text_TC_C4_EAG2011.xlsx" xfId="224"/>
    <cellStyle name="Wrapped" xfId="1248"/>
    <cellStyle name="Wrapped 2" xfId="1249"/>
    <cellStyle name="Wrapped 3" xfId="1760"/>
    <cellStyle name="Zelle überprüfen" xfId="1250"/>
    <cellStyle name="Обычный_Лист1" xfId="1251"/>
    <cellStyle name="Тысяч человек" xfId="1252"/>
    <cellStyle name="محايد 2" xfId="1253"/>
    <cellStyle name="ملاحظة 2" xfId="1254"/>
    <cellStyle name="쉼표 [0] 2 2" xfId="1761"/>
    <cellStyle name="쉼표 2" xfId="1255"/>
    <cellStyle name="표준 4" xfId="1762"/>
    <cellStyle name="표준_6차 코드북(개인&amp;직업력)" xfId="1256"/>
    <cellStyle name="一般_d6trf011f" xfId="1257"/>
    <cellStyle name="標準 2" xfId="1258"/>
    <cellStyle name="標準 3" xfId="1763"/>
    <cellStyle name="標準 4" xfId="1259"/>
    <cellStyle name="標準_c026x_入力訂正84_入力訂正84_入力訂正84_入力訂正84_入力訂正86_入力訂正84_C章取込_TMSシステム（２係用）" xfId="1260"/>
    <cellStyle name="通貨 2" xfId="1261"/>
  </cellStyles>
  <dxfs count="0"/>
  <tableStyles count="0" defaultTableStyle="TableStyleMedium2" defaultPivotStyle="PivotStyleLight16"/>
  <colors>
    <mruColors>
      <color rgb="FF142882"/>
      <color rgb="FFE10014"/>
      <color rgb="FF64B43C"/>
      <color rgb="FF00A0E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externalLink" Target="externalLinks/externalLink24.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3061915836651E-2"/>
          <c:y val="1.9594681205292095E-2"/>
          <c:w val="0.91796318688700795"/>
          <c:h val="0.85798394390048482"/>
        </c:manualLayout>
      </c:layout>
      <c:lineChart>
        <c:grouping val="standard"/>
        <c:varyColors val="0"/>
        <c:ser>
          <c:idx val="0"/>
          <c:order val="0"/>
          <c:tx>
            <c:strRef>
              <c:f>contrats!$B$3:$B$4</c:f>
              <c:strCache>
                <c:ptCount val="1"/>
                <c:pt idx="0">
                  <c:v>ensemble de l'emploi salarié hors apprentis</c:v>
                </c:pt>
              </c:strCache>
            </c:strRef>
          </c:tx>
          <c:spPr>
            <a:ln>
              <a:solidFill>
                <a:srgbClr val="0070C0"/>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contrats!$B$5:$B$37</c:f>
              <c:numCache>
                <c:formatCode>0.0</c:formatCode>
                <c:ptCount val="33"/>
                <c:pt idx="0">
                  <c:v>5.4836788826936607</c:v>
                </c:pt>
                <c:pt idx="1">
                  <c:v>5.1713835623879625</c:v>
                </c:pt>
                <c:pt idx="2">
                  <c:v>4.9066578556087892</c:v>
                </c:pt>
                <c:pt idx="3">
                  <c:v>5.7382861506572844</c:v>
                </c:pt>
                <c:pt idx="4">
                  <c:v>6.7415123873266047</c:v>
                </c:pt>
                <c:pt idx="5">
                  <c:v>7.5165331469433845</c:v>
                </c:pt>
                <c:pt idx="6">
                  <c:v>8.0984220379780698</c:v>
                </c:pt>
                <c:pt idx="7">
                  <c:v>8.451808488396404</c:v>
                </c:pt>
                <c:pt idx="8">
                  <c:v>8.194495221183475</c:v>
                </c:pt>
                <c:pt idx="9">
                  <c:v>7.6565762004175362</c:v>
                </c:pt>
                <c:pt idx="10">
                  <c:v>8.1821026282853566</c:v>
                </c:pt>
                <c:pt idx="11">
                  <c:v>8.6893405226047289</c:v>
                </c:pt>
                <c:pt idx="12">
                  <c:v>8.790808899979206</c:v>
                </c:pt>
                <c:pt idx="13">
                  <c:v>10.068451164691458</c:v>
                </c:pt>
                <c:pt idx="14">
                  <c:v>10.268985741733239</c:v>
                </c:pt>
                <c:pt idx="15">
                  <c:v>10.76541710932362</c:v>
                </c:pt>
                <c:pt idx="16">
                  <c:v>11.316903161563356</c:v>
                </c:pt>
                <c:pt idx="17">
                  <c:v>11.356497840596781</c:v>
                </c:pt>
                <c:pt idx="18">
                  <c:v>12.345503622673675</c:v>
                </c:pt>
                <c:pt idx="19">
                  <c:v>11.830750672728961</c:v>
                </c:pt>
                <c:pt idx="20">
                  <c:v>11.272126937540127</c:v>
                </c:pt>
                <c:pt idx="21">
                  <c:v>11.247196930767977</c:v>
                </c:pt>
                <c:pt idx="22">
                  <c:v>11.062675758782722</c:v>
                </c:pt>
                <c:pt idx="23">
                  <c:v>11.435521212943524</c:v>
                </c:pt>
                <c:pt idx="24">
                  <c:v>11.671538637347966</c:v>
                </c:pt>
                <c:pt idx="25">
                  <c:v>11.838962537202288</c:v>
                </c:pt>
                <c:pt idx="26">
                  <c:v>11.747077306745428</c:v>
                </c:pt>
                <c:pt idx="27">
                  <c:v>11.171766402667881</c:v>
                </c:pt>
                <c:pt idx="28">
                  <c:v>11.833492793300845</c:v>
                </c:pt>
                <c:pt idx="29">
                  <c:v>12.040651260799525</c:v>
                </c:pt>
                <c:pt idx="30">
                  <c:v>11.920083716238</c:v>
                </c:pt>
                <c:pt idx="31">
                  <c:v>11.742197850187805</c:v>
                </c:pt>
                <c:pt idx="32">
                  <c:v>12.036731426028656</c:v>
                </c:pt>
              </c:numCache>
            </c:numRef>
          </c:val>
          <c:smooth val="0"/>
        </c:ser>
        <c:ser>
          <c:idx val="1"/>
          <c:order val="1"/>
          <c:tx>
            <c:strRef>
              <c:f>contrats!$C$3:$C$4</c:f>
              <c:strCache>
                <c:ptCount val="1"/>
                <c:pt idx="0">
                  <c:v>ensemble de l'emploi salarié</c:v>
                </c:pt>
              </c:strCache>
            </c:strRef>
          </c:tx>
          <c:spPr>
            <a:ln>
              <a:solidFill>
                <a:schemeClr val="tx2">
                  <a:lumMod val="40000"/>
                  <a:lumOff val="60000"/>
                </a:schemeClr>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contrats!$C$5:$C$37</c:f>
              <c:numCache>
                <c:formatCode>0.0</c:formatCode>
                <c:ptCount val="33"/>
                <c:pt idx="0">
                  <c:v>6.4201808044172575</c:v>
                </c:pt>
                <c:pt idx="1">
                  <c:v>6.1274376663588459</c:v>
                </c:pt>
                <c:pt idx="2">
                  <c:v>5.8097912880665232</c:v>
                </c:pt>
                <c:pt idx="3">
                  <c:v>6.6819396716303929</c:v>
                </c:pt>
                <c:pt idx="4">
                  <c:v>7.6375020240729743</c:v>
                </c:pt>
                <c:pt idx="5">
                  <c:v>8.4574439485993871</c:v>
                </c:pt>
                <c:pt idx="6">
                  <c:v>9.1254346081840065</c:v>
                </c:pt>
                <c:pt idx="7">
                  <c:v>9.5128580388877282</c:v>
                </c:pt>
                <c:pt idx="8">
                  <c:v>9.1345902752389403</c:v>
                </c:pt>
                <c:pt idx="9">
                  <c:v>8.4394572025052188</c:v>
                </c:pt>
                <c:pt idx="10">
                  <c:v>8.9382561535252396</c:v>
                </c:pt>
                <c:pt idx="11">
                  <c:v>9.4307341352136049</c:v>
                </c:pt>
                <c:pt idx="12">
                  <c:v>9.5757953836556453</c:v>
                </c:pt>
                <c:pt idx="13">
                  <c:v>10.906211687780957</c:v>
                </c:pt>
                <c:pt idx="14">
                  <c:v>11.189200121346952</c:v>
                </c:pt>
                <c:pt idx="15">
                  <c:v>11.767086558405424</c:v>
                </c:pt>
                <c:pt idx="16">
                  <c:v>12.407269106298232</c:v>
                </c:pt>
                <c:pt idx="17">
                  <c:v>12.553985080486846</c:v>
                </c:pt>
                <c:pt idx="18">
                  <c:v>13.482028697258134</c:v>
                </c:pt>
                <c:pt idx="19">
                  <c:v>12.842163867495593</c:v>
                </c:pt>
                <c:pt idx="20">
                  <c:v>12.345226084563881</c:v>
                </c:pt>
                <c:pt idx="21">
                  <c:v>12.423278679851196</c:v>
                </c:pt>
                <c:pt idx="22">
                  <c:v>12.339903523179149</c:v>
                </c:pt>
                <c:pt idx="23">
                  <c:v>12.920764778093979</c:v>
                </c:pt>
                <c:pt idx="24">
                  <c:v>13.149171122017126</c:v>
                </c:pt>
                <c:pt idx="25">
                  <c:v>13.386777918229628</c:v>
                </c:pt>
                <c:pt idx="26">
                  <c:v>13.234742178238522</c:v>
                </c:pt>
                <c:pt idx="27">
                  <c:v>12.695179153738408</c:v>
                </c:pt>
                <c:pt idx="28">
                  <c:v>13.370376873961989</c:v>
                </c:pt>
                <c:pt idx="29">
                  <c:v>13.660443557116229</c:v>
                </c:pt>
                <c:pt idx="30">
                  <c:v>13.615980631870356</c:v>
                </c:pt>
                <c:pt idx="31">
                  <c:v>13.510764457763447</c:v>
                </c:pt>
                <c:pt idx="32">
                  <c:v>13.627794406325798</c:v>
                </c:pt>
              </c:numCache>
            </c:numRef>
          </c:val>
          <c:smooth val="0"/>
        </c:ser>
        <c:ser>
          <c:idx val="2"/>
          <c:order val="2"/>
          <c:tx>
            <c:strRef>
              <c:f>contrats!$H$3:$H$4</c:f>
              <c:strCache>
                <c:ptCount val="1"/>
                <c:pt idx="0">
                  <c:v>15-29 ans hors apprentis </c:v>
                </c:pt>
              </c:strCache>
            </c:strRef>
          </c:tx>
          <c:spPr>
            <a:ln>
              <a:solidFill>
                <a:schemeClr val="tx1"/>
              </a:solidFill>
            </a:ln>
          </c:spPr>
          <c:marker>
            <c:symbol val="none"/>
          </c:marker>
          <c:dPt>
            <c:idx val="21"/>
            <c:bubble3D val="0"/>
            <c:spPr>
              <a:ln>
                <a:noFill/>
              </a:ln>
            </c:spPr>
          </c:dPt>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contrats!$H$5:$H$37</c:f>
              <c:numCache>
                <c:formatCode>0.0</c:formatCode>
                <c:ptCount val="33"/>
                <c:pt idx="0">
                  <c:v>9.4947076798197756</c:v>
                </c:pt>
                <c:pt idx="1">
                  <c:v>9.0760627341088096</c:v>
                </c:pt>
                <c:pt idx="2">
                  <c:v>8.8379891591646906</c:v>
                </c:pt>
                <c:pt idx="3">
                  <c:v>10.625611811835984</c:v>
                </c:pt>
                <c:pt idx="4">
                  <c:v>13.394443233068969</c:v>
                </c:pt>
                <c:pt idx="5">
                  <c:v>15.479320440604752</c:v>
                </c:pt>
                <c:pt idx="6">
                  <c:v>17.005620105293957</c:v>
                </c:pt>
                <c:pt idx="7">
                  <c:v>18.288686241679112</c:v>
                </c:pt>
                <c:pt idx="8">
                  <c:v>17.707459848919587</c:v>
                </c:pt>
                <c:pt idx="9">
                  <c:v>16.322742761773565</c:v>
                </c:pt>
                <c:pt idx="10">
                  <c:v>17.522820569075471</c:v>
                </c:pt>
                <c:pt idx="11">
                  <c:v>17.832385955880998</c:v>
                </c:pt>
                <c:pt idx="12">
                  <c:v>18.949796991008725</c:v>
                </c:pt>
                <c:pt idx="13">
                  <c:v>21.567135273852809</c:v>
                </c:pt>
                <c:pt idx="14">
                  <c:v>22.397414619302122</c:v>
                </c:pt>
                <c:pt idx="15">
                  <c:v>23.665460450767487</c:v>
                </c:pt>
                <c:pt idx="16">
                  <c:v>24.999857768737218</c:v>
                </c:pt>
                <c:pt idx="17">
                  <c:v>25.421677057805205</c:v>
                </c:pt>
                <c:pt idx="18">
                  <c:v>27.208396767535444</c:v>
                </c:pt>
                <c:pt idx="19">
                  <c:v>26.417460412785641</c:v>
                </c:pt>
                <c:pt idx="20">
                  <c:v>24.986452434091017</c:v>
                </c:pt>
                <c:pt idx="21">
                  <c:v>24.237395582878058</c:v>
                </c:pt>
                <c:pt idx="22">
                  <c:v>24.280045590015618</c:v>
                </c:pt>
                <c:pt idx="23">
                  <c:v>24.301487400418782</c:v>
                </c:pt>
                <c:pt idx="24">
                  <c:v>25.249686470534844</c:v>
                </c:pt>
                <c:pt idx="25">
                  <c:v>25.619600587096677</c:v>
                </c:pt>
                <c:pt idx="26">
                  <c:v>24.998982763558214</c:v>
                </c:pt>
                <c:pt idx="27">
                  <c:v>23.443586104749933</c:v>
                </c:pt>
                <c:pt idx="28">
                  <c:v>25.834119918774544</c:v>
                </c:pt>
                <c:pt idx="29">
                  <c:v>26.618289486859297</c:v>
                </c:pt>
                <c:pt idx="30">
                  <c:v>26.401843653862873</c:v>
                </c:pt>
                <c:pt idx="31">
                  <c:v>26.624731476982323</c:v>
                </c:pt>
                <c:pt idx="32">
                  <c:v>27.213597108593962</c:v>
                </c:pt>
              </c:numCache>
            </c:numRef>
          </c:val>
          <c:smooth val="0"/>
        </c:ser>
        <c:ser>
          <c:idx val="3"/>
          <c:order val="3"/>
          <c:tx>
            <c:strRef>
              <c:f>contrats!$I$3:$I$4</c:f>
              <c:strCache>
                <c:ptCount val="1"/>
                <c:pt idx="0">
                  <c:v>15-29 ans </c:v>
                </c:pt>
              </c:strCache>
            </c:strRef>
          </c:tx>
          <c:spPr>
            <a:ln>
              <a:solidFill>
                <a:schemeClr val="bg1">
                  <a:lumMod val="75000"/>
                </a:schemeClr>
              </a:solidFill>
            </a:ln>
          </c:spPr>
          <c:marker>
            <c:symbol val="none"/>
          </c:marker>
          <c:dPt>
            <c:idx val="21"/>
            <c:bubble3D val="0"/>
            <c:spPr>
              <a:ln>
                <a:noFill/>
              </a:ln>
            </c:spPr>
          </c:dPt>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contrats!$I$5:$I$37</c:f>
              <c:numCache>
                <c:formatCode>0.0</c:formatCode>
                <c:ptCount val="33"/>
                <c:pt idx="0">
                  <c:v>12.648483476020598</c:v>
                </c:pt>
                <c:pt idx="1">
                  <c:v>12.366902079422186</c:v>
                </c:pt>
                <c:pt idx="2">
                  <c:v>11.994811456057322</c:v>
                </c:pt>
                <c:pt idx="3">
                  <c:v>13.975938305079257</c:v>
                </c:pt>
                <c:pt idx="4">
                  <c:v>16.633653557890597</c:v>
                </c:pt>
                <c:pt idx="5">
                  <c:v>18.977896695605203</c:v>
                </c:pt>
                <c:pt idx="6">
                  <c:v>20.847216064418504</c:v>
                </c:pt>
                <c:pt idx="7">
                  <c:v>22.342022472940858</c:v>
                </c:pt>
                <c:pt idx="8">
                  <c:v>21.689356953004122</c:v>
                </c:pt>
                <c:pt idx="9">
                  <c:v>19.833051302622323</c:v>
                </c:pt>
                <c:pt idx="10">
                  <c:v>20.917510610629645</c:v>
                </c:pt>
                <c:pt idx="11">
                  <c:v>21.367891962887498</c:v>
                </c:pt>
                <c:pt idx="12">
                  <c:v>22.764754475228418</c:v>
                </c:pt>
                <c:pt idx="13">
                  <c:v>25.658077715194441</c:v>
                </c:pt>
                <c:pt idx="14">
                  <c:v>27.186852911548257</c:v>
                </c:pt>
                <c:pt idx="15">
                  <c:v>28.852226016275768</c:v>
                </c:pt>
                <c:pt idx="16">
                  <c:v>30.567489609459209</c:v>
                </c:pt>
                <c:pt idx="17">
                  <c:v>31.297601361217986</c:v>
                </c:pt>
                <c:pt idx="18">
                  <c:v>32.955475033184584</c:v>
                </c:pt>
                <c:pt idx="19">
                  <c:v>31.679641905989619</c:v>
                </c:pt>
                <c:pt idx="20">
                  <c:v>30.492835343013965</c:v>
                </c:pt>
                <c:pt idx="21">
                  <c:v>29.216006335030109</c:v>
                </c:pt>
                <c:pt idx="22">
                  <c:v>29.931202242374837</c:v>
                </c:pt>
                <c:pt idx="23">
                  <c:v>30.887466204561683</c:v>
                </c:pt>
                <c:pt idx="24">
                  <c:v>31.789793897080585</c:v>
                </c:pt>
                <c:pt idx="25">
                  <c:v>32.496059494342724</c:v>
                </c:pt>
                <c:pt idx="26">
                  <c:v>31.646090072508613</c:v>
                </c:pt>
                <c:pt idx="27">
                  <c:v>30.332093234655169</c:v>
                </c:pt>
                <c:pt idx="28">
                  <c:v>32.901415367559778</c:v>
                </c:pt>
                <c:pt idx="29">
                  <c:v>34.183823352953979</c:v>
                </c:pt>
                <c:pt idx="30">
                  <c:v>34.559324130302471</c:v>
                </c:pt>
                <c:pt idx="31">
                  <c:v>35.283795062024609</c:v>
                </c:pt>
                <c:pt idx="32">
                  <c:v>34.981972116352438</c:v>
                </c:pt>
              </c:numCache>
            </c:numRef>
          </c:val>
          <c:smooth val="0"/>
        </c:ser>
        <c:ser>
          <c:idx val="4"/>
          <c:order val="4"/>
          <c:tx>
            <c:strRef>
              <c:f>contrats!$J$3:$J$4</c:f>
              <c:strCache>
                <c:ptCount val="1"/>
                <c:pt idx="0">
                  <c:v>15-24 ans hors apprentis </c:v>
                </c:pt>
              </c:strCache>
            </c:strRef>
          </c:tx>
          <c:spPr>
            <a:ln>
              <a:solidFill>
                <a:srgbClr val="FF0000"/>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contrats!$J$5:$J$37</c:f>
              <c:numCache>
                <c:formatCode>0.0</c:formatCode>
                <c:ptCount val="33"/>
                <c:pt idx="0">
                  <c:v>13.51277121669871</c:v>
                </c:pt>
                <c:pt idx="1">
                  <c:v>12.699747687132044</c:v>
                </c:pt>
                <c:pt idx="2">
                  <c:v>12.5</c:v>
                </c:pt>
                <c:pt idx="3">
                  <c:v>16.276951108411783</c:v>
                </c:pt>
                <c:pt idx="4">
                  <c:v>21.584699453551913</c:v>
                </c:pt>
                <c:pt idx="5">
                  <c:v>26.130806845965772</c:v>
                </c:pt>
                <c:pt idx="6">
                  <c:v>27.694275663575311</c:v>
                </c:pt>
                <c:pt idx="7">
                  <c:v>28.553259141494436</c:v>
                </c:pt>
                <c:pt idx="8">
                  <c:v>27.23347725008303</c:v>
                </c:pt>
                <c:pt idx="9">
                  <c:v>24.254545454545454</c:v>
                </c:pt>
                <c:pt idx="10">
                  <c:v>25.731660965412392</c:v>
                </c:pt>
                <c:pt idx="11">
                  <c:v>26.957955482275349</c:v>
                </c:pt>
                <c:pt idx="12">
                  <c:v>27.658623771224306</c:v>
                </c:pt>
                <c:pt idx="13">
                  <c:v>30.989699955217198</c:v>
                </c:pt>
                <c:pt idx="14">
                  <c:v>31.330868761552679</c:v>
                </c:pt>
                <c:pt idx="15">
                  <c:v>32.858546168958746</c:v>
                </c:pt>
                <c:pt idx="16">
                  <c:v>35.516739446870453</c:v>
                </c:pt>
                <c:pt idx="17">
                  <c:v>36.986962819893769</c:v>
                </c:pt>
                <c:pt idx="18">
                  <c:v>38.247011952191237</c:v>
                </c:pt>
                <c:pt idx="19">
                  <c:v>37.59791122715405</c:v>
                </c:pt>
                <c:pt idx="20">
                  <c:v>34.358974358974358</c:v>
                </c:pt>
                <c:pt idx="21">
                  <c:v>33.903960253859736</c:v>
                </c:pt>
                <c:pt idx="22">
                  <c:v>33.33222915060081</c:v>
                </c:pt>
                <c:pt idx="23">
                  <c:v>32.579740491844774</c:v>
                </c:pt>
                <c:pt idx="24">
                  <c:v>33.210882353073437</c:v>
                </c:pt>
                <c:pt idx="25">
                  <c:v>34.598914533984512</c:v>
                </c:pt>
                <c:pt idx="26">
                  <c:v>33.221137590948082</c:v>
                </c:pt>
                <c:pt idx="27">
                  <c:v>32.464723549745933</c:v>
                </c:pt>
                <c:pt idx="28">
                  <c:v>34.709593284783189</c:v>
                </c:pt>
                <c:pt idx="29">
                  <c:v>35.270529750615509</c:v>
                </c:pt>
                <c:pt idx="30">
                  <c:v>33.997048626963533</c:v>
                </c:pt>
                <c:pt idx="31">
                  <c:v>35.124112963351912</c:v>
                </c:pt>
                <c:pt idx="32">
                  <c:v>36.45646366119604</c:v>
                </c:pt>
              </c:numCache>
            </c:numRef>
          </c:val>
          <c:smooth val="0"/>
        </c:ser>
        <c:ser>
          <c:idx val="5"/>
          <c:order val="5"/>
          <c:tx>
            <c:strRef>
              <c:f>contrats!$K$3:$K$4</c:f>
              <c:strCache>
                <c:ptCount val="1"/>
                <c:pt idx="0">
                  <c:v>15-24 ans </c:v>
                </c:pt>
              </c:strCache>
            </c:strRef>
          </c:tx>
          <c:spPr>
            <a:ln>
              <a:solidFill>
                <a:schemeClr val="accent6"/>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contrats!$K$5:$K$37</c:f>
              <c:numCache>
                <c:formatCode>0.0</c:formatCode>
                <c:ptCount val="33"/>
                <c:pt idx="0">
                  <c:v>18.181818181818183</c:v>
                </c:pt>
                <c:pt idx="1">
                  <c:v>17.577796467619848</c:v>
                </c:pt>
                <c:pt idx="2">
                  <c:v>17.372881355932204</c:v>
                </c:pt>
                <c:pt idx="3">
                  <c:v>21.439416945034921</c:v>
                </c:pt>
                <c:pt idx="4">
                  <c:v>26.563448694596236</c:v>
                </c:pt>
                <c:pt idx="5">
                  <c:v>31.448655256723715</c:v>
                </c:pt>
                <c:pt idx="6">
                  <c:v>33.706427886152859</c:v>
                </c:pt>
                <c:pt idx="7">
                  <c:v>34.848966613672495</c:v>
                </c:pt>
                <c:pt idx="8">
                  <c:v>33.045499833942209</c:v>
                </c:pt>
                <c:pt idx="9">
                  <c:v>29.527272727272727</c:v>
                </c:pt>
                <c:pt idx="10">
                  <c:v>30.900798175598631</c:v>
                </c:pt>
                <c:pt idx="11">
                  <c:v>32.605111294311627</c:v>
                </c:pt>
                <c:pt idx="12">
                  <c:v>34.048257372654156</c:v>
                </c:pt>
                <c:pt idx="13">
                  <c:v>37.841468875951634</c:v>
                </c:pt>
                <c:pt idx="14">
                  <c:v>39.417744916820702</c:v>
                </c:pt>
                <c:pt idx="15">
                  <c:v>42.141453831041254</c:v>
                </c:pt>
                <c:pt idx="16">
                  <c:v>45.560407569141191</c:v>
                </c:pt>
                <c:pt idx="17">
                  <c:v>48.044422984065669</c:v>
                </c:pt>
                <c:pt idx="18">
                  <c:v>48.3842408145197</c:v>
                </c:pt>
                <c:pt idx="19">
                  <c:v>46.736292428198432</c:v>
                </c:pt>
                <c:pt idx="20">
                  <c:v>43.63247863247863</c:v>
                </c:pt>
                <c:pt idx="21">
                  <c:v>44.591032951329538</c:v>
                </c:pt>
                <c:pt idx="22">
                  <c:v>45.411502404026649</c:v>
                </c:pt>
                <c:pt idx="23">
                  <c:v>46.673613952253447</c:v>
                </c:pt>
                <c:pt idx="24">
                  <c:v>47.596511653528935</c:v>
                </c:pt>
                <c:pt idx="25">
                  <c:v>49.223448600974692</c:v>
                </c:pt>
                <c:pt idx="26">
                  <c:v>47.615163243718698</c:v>
                </c:pt>
                <c:pt idx="27">
                  <c:v>47.676031443197431</c:v>
                </c:pt>
                <c:pt idx="28">
                  <c:v>50.220465710887282</c:v>
                </c:pt>
                <c:pt idx="29">
                  <c:v>51.58011049723757</c:v>
                </c:pt>
                <c:pt idx="30">
                  <c:v>51.722910646837683</c:v>
                </c:pt>
                <c:pt idx="31">
                  <c:v>53.754097365243595</c:v>
                </c:pt>
                <c:pt idx="32">
                  <c:v>52.874740401412517</c:v>
                </c:pt>
              </c:numCache>
            </c:numRef>
          </c:val>
          <c:smooth val="0"/>
        </c:ser>
        <c:dLbls>
          <c:showLegendKey val="0"/>
          <c:showVal val="0"/>
          <c:showCatName val="0"/>
          <c:showSerName val="0"/>
          <c:showPercent val="0"/>
          <c:showBubbleSize val="0"/>
        </c:dLbls>
        <c:marker val="1"/>
        <c:smooth val="0"/>
        <c:axId val="136860032"/>
        <c:axId val="136861568"/>
      </c:lineChart>
      <c:catAx>
        <c:axId val="136860032"/>
        <c:scaling>
          <c:orientation val="minMax"/>
        </c:scaling>
        <c:delete val="0"/>
        <c:axPos val="b"/>
        <c:numFmt formatCode="General" sourceLinked="1"/>
        <c:majorTickMark val="out"/>
        <c:minorTickMark val="none"/>
        <c:tickLblPos val="nextTo"/>
        <c:crossAx val="136861568"/>
        <c:crosses val="autoZero"/>
        <c:auto val="1"/>
        <c:lblAlgn val="ctr"/>
        <c:lblOffset val="100"/>
        <c:noMultiLvlLbl val="0"/>
      </c:catAx>
      <c:valAx>
        <c:axId val="136861568"/>
        <c:scaling>
          <c:orientation val="minMax"/>
          <c:max val="60"/>
        </c:scaling>
        <c:delete val="0"/>
        <c:axPos val="l"/>
        <c:majorGridlines/>
        <c:numFmt formatCode="0" sourceLinked="0"/>
        <c:majorTickMark val="out"/>
        <c:minorTickMark val="none"/>
        <c:tickLblPos val="nextTo"/>
        <c:crossAx val="136860032"/>
        <c:crosses val="autoZero"/>
        <c:crossBetween val="between"/>
        <c:majorUnit val="10"/>
      </c:valAx>
    </c:plotArea>
    <c:legend>
      <c:legendPos val="r"/>
      <c:layout>
        <c:manualLayout>
          <c:xMode val="edge"/>
          <c:yMode val="edge"/>
          <c:x val="8.4491547525902738E-2"/>
          <c:y val="4.4538193093394416E-3"/>
          <c:w val="0.40324505457160698"/>
          <c:h val="0.27291172229769139"/>
        </c:manualLayout>
      </c:layout>
      <c:overlay val="0"/>
      <c:txPr>
        <a:bodyPr/>
        <a:lstStyle/>
        <a:p>
          <a:pPr>
            <a:defRPr sz="1200"/>
          </a:pPr>
          <a:endParaRPr lang="fr-FR"/>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'Cumul-emploi-études'!$B$3</c:f>
              <c:strCache>
                <c:ptCount val="1"/>
                <c:pt idx="0">
                  <c:v>2006</c:v>
                </c:pt>
              </c:strCache>
            </c:strRef>
          </c:tx>
          <c:spPr>
            <a:solidFill>
              <a:srgbClr val="64B43C"/>
            </a:solidFill>
          </c:spPr>
          <c:invertIfNegative val="0"/>
          <c:dPt>
            <c:idx val="0"/>
            <c:invertIfNegative val="0"/>
            <c:bubble3D val="0"/>
            <c:spPr>
              <a:solidFill>
                <a:srgbClr val="BE73AF"/>
              </a:solidFill>
            </c:spPr>
          </c:dPt>
          <c:dPt>
            <c:idx val="1"/>
            <c:invertIfNegative val="0"/>
            <c:bubble3D val="0"/>
            <c:spPr>
              <a:solidFill>
                <a:srgbClr val="BE73AF"/>
              </a:solidFill>
            </c:spPr>
          </c:dPt>
          <c:dPt>
            <c:idx val="10"/>
            <c:invertIfNegative val="0"/>
            <c:bubble3D val="0"/>
          </c:dPt>
          <c:dPt>
            <c:idx val="12"/>
            <c:invertIfNegative val="0"/>
            <c:bubble3D val="0"/>
            <c:spPr>
              <a:solidFill>
                <a:srgbClr val="00A0E1"/>
              </a:solidFill>
            </c:spPr>
          </c:dPt>
          <c:dPt>
            <c:idx val="13"/>
            <c:invertIfNegative val="0"/>
            <c:bubble3D val="0"/>
          </c:dPt>
          <c:dPt>
            <c:idx val="14"/>
            <c:invertIfNegative val="0"/>
            <c:bubble3D val="0"/>
          </c:dPt>
          <c:dPt>
            <c:idx val="15"/>
            <c:invertIfNegative val="0"/>
            <c:bubble3D val="0"/>
          </c:dPt>
          <c:dPt>
            <c:idx val="16"/>
            <c:invertIfNegative val="0"/>
            <c:bubble3D val="0"/>
          </c:dPt>
          <c:dPt>
            <c:idx val="17"/>
            <c:invertIfNegative val="0"/>
            <c:bubble3D val="0"/>
          </c:dPt>
          <c:dPt>
            <c:idx val="18"/>
            <c:invertIfNegative val="0"/>
            <c:bubble3D val="0"/>
          </c:dPt>
          <c:dPt>
            <c:idx val="19"/>
            <c:invertIfNegative val="0"/>
            <c:bubble3D val="0"/>
          </c:dPt>
          <c:dPt>
            <c:idx val="20"/>
            <c:invertIfNegative val="0"/>
            <c:bubble3D val="0"/>
          </c:dPt>
          <c:dPt>
            <c:idx val="22"/>
            <c:invertIfNegative val="0"/>
            <c:bubble3D val="0"/>
          </c:dPt>
          <c:dPt>
            <c:idx val="23"/>
            <c:invertIfNegative val="0"/>
            <c:bubble3D val="0"/>
          </c:dPt>
          <c:dPt>
            <c:idx val="24"/>
            <c:invertIfNegative val="0"/>
            <c:bubble3D val="0"/>
          </c:dPt>
          <c:dPt>
            <c:idx val="25"/>
            <c:invertIfNegative val="0"/>
            <c:bubble3D val="0"/>
          </c:dPt>
          <c:dPt>
            <c:idx val="26"/>
            <c:invertIfNegative val="0"/>
            <c:bubble3D val="0"/>
          </c:dPt>
          <c:dPt>
            <c:idx val="27"/>
            <c:invertIfNegative val="0"/>
            <c:bubble3D val="0"/>
          </c:dPt>
          <c:dPt>
            <c:idx val="28"/>
            <c:invertIfNegative val="0"/>
            <c:bubble3D val="0"/>
          </c:dPt>
          <c:dPt>
            <c:idx val="29"/>
            <c:invertIfNegative val="0"/>
            <c:bubble3D val="0"/>
          </c:dPt>
          <c:dPt>
            <c:idx val="30"/>
            <c:invertIfNegative val="0"/>
            <c:bubble3D val="0"/>
          </c:dPt>
          <c:cat>
            <c:strRef>
              <c:f>'Cumul-emploi-études'!$A$4:$A$14</c:f>
              <c:strCache>
                <c:ptCount val="11"/>
                <c:pt idx="0">
                  <c:v>Union européenne (28 pays)</c:v>
                </c:pt>
                <c:pt idx="2">
                  <c:v>Danemark</c:v>
                </c:pt>
                <c:pt idx="3">
                  <c:v>Pays-Bas</c:v>
                </c:pt>
                <c:pt idx="4">
                  <c:v>Suède</c:v>
                </c:pt>
                <c:pt idx="5">
                  <c:v>Autriche</c:v>
                </c:pt>
                <c:pt idx="6">
                  <c:v>Allemagne</c:v>
                </c:pt>
                <c:pt idx="7">
                  <c:v>Royaume-Uni</c:v>
                </c:pt>
                <c:pt idx="8">
                  <c:v>France</c:v>
                </c:pt>
                <c:pt idx="9">
                  <c:v>Espagne</c:v>
                </c:pt>
                <c:pt idx="10">
                  <c:v>Italie</c:v>
                </c:pt>
              </c:strCache>
            </c:strRef>
          </c:cat>
          <c:val>
            <c:numRef>
              <c:f>'Cumul-emploi-études'!$B$4:$B$14</c:f>
              <c:numCache>
                <c:formatCode>General</c:formatCode>
                <c:ptCount val="11"/>
                <c:pt idx="0" formatCode="#,##0.0">
                  <c:v>13.2</c:v>
                </c:pt>
                <c:pt idx="2" formatCode="#,##0.0">
                  <c:v>42.6</c:v>
                </c:pt>
                <c:pt idx="3" formatCode="#,##0.0">
                  <c:v>39</c:v>
                </c:pt>
                <c:pt idx="4" formatCode="#,##0.0">
                  <c:v>18.3</c:v>
                </c:pt>
                <c:pt idx="5" formatCode="#,##0.0">
                  <c:v>21.4</c:v>
                </c:pt>
                <c:pt idx="6" formatCode="#,##0.0">
                  <c:v>20.2</c:v>
                </c:pt>
                <c:pt idx="7" formatCode="#,##0.0">
                  <c:v>24.8</c:v>
                </c:pt>
                <c:pt idx="8" formatCode="#,##0.0">
                  <c:v>9.6</c:v>
                </c:pt>
                <c:pt idx="9" formatCode="#,##0.0">
                  <c:v>11.5</c:v>
                </c:pt>
                <c:pt idx="10" formatCode="#,##0.0">
                  <c:v>4.5</c:v>
                </c:pt>
              </c:numCache>
            </c:numRef>
          </c:val>
        </c:ser>
        <c:ser>
          <c:idx val="1"/>
          <c:order val="1"/>
          <c:tx>
            <c:strRef>
              <c:f>'Cumul-emploi-études'!$C$3</c:f>
              <c:strCache>
                <c:ptCount val="1"/>
                <c:pt idx="0">
                  <c:v>2015</c:v>
                </c:pt>
              </c:strCache>
            </c:strRef>
          </c:tx>
          <c:spPr>
            <a:solidFill>
              <a:srgbClr val="E10014"/>
            </a:solidFill>
          </c:spPr>
          <c:invertIfNegative val="0"/>
          <c:dPt>
            <c:idx val="0"/>
            <c:invertIfNegative val="0"/>
            <c:bubble3D val="0"/>
            <c:spPr>
              <a:solidFill>
                <a:srgbClr val="F59100"/>
              </a:solidFill>
            </c:spPr>
          </c:dPt>
          <c:dPt>
            <c:idx val="1"/>
            <c:invertIfNegative val="0"/>
            <c:bubble3D val="0"/>
            <c:spPr>
              <a:solidFill>
                <a:srgbClr val="F59100"/>
              </a:solidFill>
            </c:spPr>
          </c:dPt>
          <c:dPt>
            <c:idx val="10"/>
            <c:invertIfNegative val="0"/>
            <c:bubble3D val="0"/>
          </c:dPt>
          <c:dPt>
            <c:idx val="12"/>
            <c:invertIfNegative val="0"/>
            <c:bubble3D val="0"/>
            <c:spPr>
              <a:solidFill>
                <a:srgbClr val="142882"/>
              </a:solidFill>
            </c:spPr>
          </c:dPt>
          <c:dPt>
            <c:idx val="14"/>
            <c:invertIfNegative val="0"/>
            <c:bubble3D val="0"/>
          </c:dPt>
          <c:cat>
            <c:strRef>
              <c:f>'Cumul-emploi-études'!$A$4:$A$14</c:f>
              <c:strCache>
                <c:ptCount val="11"/>
                <c:pt idx="0">
                  <c:v>Union européenne (28 pays)</c:v>
                </c:pt>
                <c:pt idx="2">
                  <c:v>Danemark</c:v>
                </c:pt>
                <c:pt idx="3">
                  <c:v>Pays-Bas</c:v>
                </c:pt>
                <c:pt idx="4">
                  <c:v>Suède</c:v>
                </c:pt>
                <c:pt idx="5">
                  <c:v>Autriche</c:v>
                </c:pt>
                <c:pt idx="6">
                  <c:v>Allemagne</c:v>
                </c:pt>
                <c:pt idx="7">
                  <c:v>Royaume-Uni</c:v>
                </c:pt>
                <c:pt idx="8">
                  <c:v>France</c:v>
                </c:pt>
                <c:pt idx="9">
                  <c:v>Espagne</c:v>
                </c:pt>
                <c:pt idx="10">
                  <c:v>Italie</c:v>
                </c:pt>
              </c:strCache>
            </c:strRef>
          </c:cat>
          <c:val>
            <c:numRef>
              <c:f>'Cumul-emploi-études'!$C$4:$C$14</c:f>
              <c:numCache>
                <c:formatCode>General</c:formatCode>
                <c:ptCount val="11"/>
                <c:pt idx="0" formatCode="#,##0.0">
                  <c:v>14</c:v>
                </c:pt>
                <c:pt idx="2" formatCode="#,##0.0">
                  <c:v>39.299999999999997</c:v>
                </c:pt>
                <c:pt idx="3" formatCode="#,##0.0">
                  <c:v>38.9</c:v>
                </c:pt>
                <c:pt idx="4" formatCode="#,##0.0">
                  <c:v>24.9</c:v>
                </c:pt>
                <c:pt idx="5" formatCode="#,##0.0">
                  <c:v>24.1</c:v>
                </c:pt>
                <c:pt idx="6" formatCode="#,##0.0">
                  <c:v>22.4</c:v>
                </c:pt>
                <c:pt idx="7" formatCode="#,##0.0">
                  <c:v>19.8</c:v>
                </c:pt>
                <c:pt idx="8" formatCode="#,##0.0">
                  <c:v>14.9</c:v>
                </c:pt>
                <c:pt idx="9" formatCode="#,##0.0">
                  <c:v>7.9</c:v>
                </c:pt>
                <c:pt idx="10" formatCode="#,##0.0">
                  <c:v>3.4</c:v>
                </c:pt>
              </c:numCache>
            </c:numRef>
          </c:val>
        </c:ser>
        <c:dLbls>
          <c:showLegendKey val="0"/>
          <c:showVal val="0"/>
          <c:showCatName val="0"/>
          <c:showSerName val="0"/>
          <c:showPercent val="0"/>
          <c:showBubbleSize val="0"/>
        </c:dLbls>
        <c:gapWidth val="150"/>
        <c:axId val="138777728"/>
        <c:axId val="138779264"/>
      </c:barChart>
      <c:catAx>
        <c:axId val="138777728"/>
        <c:scaling>
          <c:orientation val="minMax"/>
        </c:scaling>
        <c:delete val="0"/>
        <c:axPos val="b"/>
        <c:numFmt formatCode="General" sourceLinked="1"/>
        <c:majorTickMark val="out"/>
        <c:minorTickMark val="none"/>
        <c:tickLblPos val="nextTo"/>
        <c:txPr>
          <a:bodyPr rot="-5400000"/>
          <a:lstStyle/>
          <a:p>
            <a:pPr>
              <a:defRPr sz="900" b="1">
                <a:latin typeface="Arial" panose="020B0604020202020204" pitchFamily="34" charset="0"/>
                <a:cs typeface="Arial" panose="020B0604020202020204" pitchFamily="34" charset="0"/>
              </a:defRPr>
            </a:pPr>
            <a:endParaRPr lang="fr-FR"/>
          </a:p>
        </c:txPr>
        <c:crossAx val="138779264"/>
        <c:crosses val="autoZero"/>
        <c:auto val="1"/>
        <c:lblAlgn val="ctr"/>
        <c:lblOffset val="100"/>
        <c:noMultiLvlLbl val="0"/>
      </c:catAx>
      <c:valAx>
        <c:axId val="138779264"/>
        <c:scaling>
          <c:orientation val="minMax"/>
          <c:max val="45"/>
          <c:min val="0"/>
        </c:scaling>
        <c:delete val="0"/>
        <c:axPos val="l"/>
        <c:majorGridlines>
          <c:spPr>
            <a:ln w="3175"/>
          </c:spPr>
        </c:majorGridlines>
        <c:numFmt formatCode="#,##0" sourceLinked="0"/>
        <c:majorTickMark val="out"/>
        <c:minorTickMark val="none"/>
        <c:tickLblPos val="nextTo"/>
        <c:txPr>
          <a:bodyPr/>
          <a:lstStyle/>
          <a:p>
            <a:pPr>
              <a:defRPr sz="900" b="0">
                <a:latin typeface="Arial" panose="020B0604020202020204" pitchFamily="34" charset="0"/>
                <a:cs typeface="Arial" panose="020B0604020202020204" pitchFamily="34" charset="0"/>
              </a:defRPr>
            </a:pPr>
            <a:endParaRPr lang="fr-FR"/>
          </a:p>
        </c:txPr>
        <c:crossAx val="138777728"/>
        <c:crosses val="autoZero"/>
        <c:crossBetween val="between"/>
      </c:valAx>
    </c:plotArea>
    <c:legend>
      <c:legendPos val="r"/>
      <c:layout>
        <c:manualLayout>
          <c:xMode val="edge"/>
          <c:yMode val="edge"/>
          <c:x val="0.92225977452300323"/>
          <c:y val="2.7320671454529721E-2"/>
          <c:w val="5.1488066582350785E-2"/>
          <c:h val="6.6237777970061432E-2"/>
        </c:manualLayout>
      </c:layout>
      <c:overlay val="1"/>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txPr>
    <a:bodyPr/>
    <a:lstStyle/>
    <a:p>
      <a:pPr>
        <a:defRPr b="1"/>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29938900203666"/>
          <c:y val="4.5592705167173252E-2"/>
          <c:w val="0.6761710794297352"/>
          <c:h val="0.8571428571428571"/>
        </c:manualLayout>
      </c:layout>
      <c:barChart>
        <c:barDir val="bar"/>
        <c:grouping val="stacked"/>
        <c:varyColors val="0"/>
        <c:ser>
          <c:idx val="0"/>
          <c:order val="0"/>
          <c:tx>
            <c:strRef>
              <c:f>espscol!$B$4</c:f>
              <c:strCache>
                <c:ptCount val="1"/>
                <c:pt idx="0">
                  <c:v>Plein temps</c:v>
                </c:pt>
              </c:strCache>
            </c:strRef>
          </c:tx>
          <c:spPr>
            <a:solidFill>
              <a:srgbClr val="0000FF"/>
            </a:solidFill>
            <a:ln w="12700">
              <a:solidFill>
                <a:srgbClr val="000000"/>
              </a:solidFill>
              <a:prstDash val="solid"/>
            </a:ln>
          </c:spPr>
          <c:invertIfNegative val="0"/>
          <c:dPt>
            <c:idx val="4"/>
            <c:invertIfNegative val="0"/>
            <c:bubble3D val="0"/>
            <c:spPr>
              <a:solidFill>
                <a:srgbClr val="99CC00"/>
              </a:solidFill>
              <a:ln w="12700">
                <a:solidFill>
                  <a:srgbClr val="000000"/>
                </a:solidFill>
                <a:prstDash val="solid"/>
              </a:ln>
            </c:spPr>
          </c:dPt>
          <c:dPt>
            <c:idx val="5"/>
            <c:invertIfNegative val="0"/>
            <c:bubble3D val="0"/>
            <c:spPr>
              <a:solidFill>
                <a:srgbClr val="FF9900"/>
              </a:solidFill>
              <a:ln w="12700">
                <a:solidFill>
                  <a:srgbClr val="000000"/>
                </a:solidFill>
                <a:prstDash val="solid"/>
              </a:ln>
            </c:spPr>
          </c:dPt>
          <c:cat>
            <c:strRef>
              <c:f>espscol!$A$5:$A$16</c:f>
              <c:strCache>
                <c:ptCount val="12"/>
                <c:pt idx="0">
                  <c:v>Finlande</c:v>
                </c:pt>
                <c:pt idx="1">
                  <c:v>Pays-Bas</c:v>
                </c:pt>
                <c:pt idx="2">
                  <c:v>Allemagne</c:v>
                </c:pt>
                <c:pt idx="3">
                  <c:v>Italie</c:v>
                </c:pt>
                <c:pt idx="4">
                  <c:v>Moyenne OCDE</c:v>
                </c:pt>
                <c:pt idx="5">
                  <c:v>France</c:v>
                </c:pt>
                <c:pt idx="6">
                  <c:v>Belgique</c:v>
                </c:pt>
                <c:pt idx="7">
                  <c:v>Suède</c:v>
                </c:pt>
                <c:pt idx="8">
                  <c:v>Espagne</c:v>
                </c:pt>
                <c:pt idx="9">
                  <c:v>Japon</c:v>
                </c:pt>
                <c:pt idx="10">
                  <c:v>États-Unis</c:v>
                </c:pt>
                <c:pt idx="11">
                  <c:v>Royaume-Uni</c:v>
                </c:pt>
              </c:strCache>
            </c:strRef>
          </c:cat>
          <c:val>
            <c:numRef>
              <c:f>espscol!$B$5:$B$16</c:f>
              <c:numCache>
                <c:formatCode>[Blue][&lt;0.05]\ \ "n  ";0.0\ \ ;@\ \ </c:formatCode>
                <c:ptCount val="12"/>
                <c:pt idx="0">
                  <c:v>18.030791438552946</c:v>
                </c:pt>
                <c:pt idx="1">
                  <c:v>18.008925759858375</c:v>
                </c:pt>
                <c:pt idx="2">
                  <c:v>17.767093589418199</c:v>
                </c:pt>
                <c:pt idx="3">
                  <c:v>16.75449245036226</c:v>
                </c:pt>
                <c:pt idx="4" formatCode="[&lt;0.05]\ &quot;n   &quot;;0.0\ \ \ ;@\ \ \ ">
                  <c:v>16.569569718836703</c:v>
                </c:pt>
                <c:pt idx="5">
                  <c:v>16.445389785499415</c:v>
                </c:pt>
                <c:pt idx="6">
                  <c:v>16.327056009458119</c:v>
                </c:pt>
                <c:pt idx="7">
                  <c:v>16.210573692981939</c:v>
                </c:pt>
                <c:pt idx="8">
                  <c:v>16.196856600395797</c:v>
                </c:pt>
                <c:pt idx="9">
                  <c:v>15.879815997748466</c:v>
                </c:pt>
                <c:pt idx="10">
                  <c:v>15.375079750691496</c:v>
                </c:pt>
                <c:pt idx="11">
                  <c:v>15.371288063157321</c:v>
                </c:pt>
              </c:numCache>
            </c:numRef>
          </c:val>
        </c:ser>
        <c:ser>
          <c:idx val="1"/>
          <c:order val="1"/>
          <c:tx>
            <c:strRef>
              <c:f>espscol!$C$4</c:f>
              <c:strCache>
                <c:ptCount val="1"/>
                <c:pt idx="0">
                  <c:v>Temps partiel</c:v>
                </c:pt>
              </c:strCache>
            </c:strRef>
          </c:tx>
          <c:spPr>
            <a:solidFill>
              <a:srgbClr val="CCCCFF"/>
            </a:solidFill>
            <a:ln w="12700">
              <a:solidFill>
                <a:srgbClr val="000000"/>
              </a:solidFill>
              <a:prstDash val="solid"/>
            </a:ln>
          </c:spPr>
          <c:invertIfNegative val="0"/>
          <c:dPt>
            <c:idx val="4"/>
            <c:invertIfNegative val="0"/>
            <c:bubble3D val="0"/>
            <c:spPr>
              <a:solidFill>
                <a:srgbClr val="CCFFCC"/>
              </a:solidFill>
              <a:ln w="12700">
                <a:solidFill>
                  <a:srgbClr val="000000"/>
                </a:solidFill>
                <a:prstDash val="solid"/>
              </a:ln>
            </c:spPr>
          </c:dPt>
          <c:cat>
            <c:strRef>
              <c:f>espscol!$A$5:$A$16</c:f>
              <c:strCache>
                <c:ptCount val="12"/>
                <c:pt idx="0">
                  <c:v>Finlande</c:v>
                </c:pt>
                <c:pt idx="1">
                  <c:v>Pays-Bas</c:v>
                </c:pt>
                <c:pt idx="2">
                  <c:v>Allemagne</c:v>
                </c:pt>
                <c:pt idx="3">
                  <c:v>Italie</c:v>
                </c:pt>
                <c:pt idx="4">
                  <c:v>Moyenne OCDE</c:v>
                </c:pt>
                <c:pt idx="5">
                  <c:v>France</c:v>
                </c:pt>
                <c:pt idx="6">
                  <c:v>Belgique</c:v>
                </c:pt>
                <c:pt idx="7">
                  <c:v>Suède</c:v>
                </c:pt>
                <c:pt idx="8">
                  <c:v>Espagne</c:v>
                </c:pt>
                <c:pt idx="9">
                  <c:v>Japon</c:v>
                </c:pt>
                <c:pt idx="10">
                  <c:v>États-Unis</c:v>
                </c:pt>
                <c:pt idx="11">
                  <c:v>Royaume-Uni</c:v>
                </c:pt>
              </c:strCache>
            </c:strRef>
          </c:cat>
          <c:val>
            <c:numRef>
              <c:f>espscol!$C$5:$C$16</c:f>
              <c:numCache>
                <c:formatCode>[Blue][&lt;0.05]\ \ "n  ";0.0\ \ ;@\ \ </c:formatCode>
                <c:ptCount val="12"/>
                <c:pt idx="0">
                  <c:v>1.648763966495423</c:v>
                </c:pt>
                <c:pt idx="1">
                  <c:v>0.7007562954473201</c:v>
                </c:pt>
                <c:pt idx="2">
                  <c:v>0.4038751511535672</c:v>
                </c:pt>
                <c:pt idx="3">
                  <c:v>7.9997404180936371E-2</c:v>
                </c:pt>
                <c:pt idx="4" formatCode="[&lt;0.05]\ &quot;n   &quot;;0.0\ \ \ ;@\ \ \ ">
                  <c:v>1.1741327985911463</c:v>
                </c:pt>
                <c:pt idx="5" formatCode="[&lt;0.05]\ &quot;n   &quot;;0.0\ \ \ ;@\ \ \ ">
                  <c:v>0</c:v>
                </c:pt>
                <c:pt idx="6">
                  <c:v>2.5559097019321335</c:v>
                </c:pt>
                <c:pt idx="7">
                  <c:v>3.0436873579232326</c:v>
                </c:pt>
                <c:pt idx="8">
                  <c:v>1.4385125426542906</c:v>
                </c:pt>
                <c:pt idx="9">
                  <c:v>0.37566072939134543</c:v>
                </c:pt>
                <c:pt idx="10">
                  <c:v>1.8687541303441702</c:v>
                </c:pt>
                <c:pt idx="11">
                  <c:v>0.98541432875827972</c:v>
                </c:pt>
              </c:numCache>
            </c:numRef>
          </c:val>
        </c:ser>
        <c:dLbls>
          <c:showLegendKey val="0"/>
          <c:showVal val="0"/>
          <c:showCatName val="0"/>
          <c:showSerName val="0"/>
          <c:showPercent val="0"/>
          <c:showBubbleSize val="0"/>
        </c:dLbls>
        <c:gapWidth val="60"/>
        <c:overlap val="100"/>
        <c:axId val="138867456"/>
        <c:axId val="138868992"/>
      </c:barChart>
      <c:catAx>
        <c:axId val="1388674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38868992"/>
        <c:crosses val="autoZero"/>
        <c:auto val="1"/>
        <c:lblAlgn val="ctr"/>
        <c:lblOffset val="100"/>
        <c:tickLblSkip val="1"/>
        <c:tickMarkSkip val="1"/>
        <c:noMultiLvlLbl val="0"/>
      </c:catAx>
      <c:valAx>
        <c:axId val="138868992"/>
        <c:scaling>
          <c:orientation val="minMax"/>
          <c:max val="20"/>
        </c:scaling>
        <c:delete val="0"/>
        <c:axPos val="b"/>
        <c:majorGridlines>
          <c:spPr>
            <a:ln w="3175">
              <a:solidFill>
                <a:srgbClr val="000000"/>
              </a:solidFill>
              <a:prstDash val="solid"/>
            </a:ln>
          </c:spPr>
        </c:majorGridlines>
        <c:numFmt formatCode="[Blue][&lt;0.05]\ \ &quot;n  &quot;;0.0\ \ ;@\ \ "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38867456"/>
        <c:crosses val="autoZero"/>
        <c:crossBetween val="between"/>
      </c:valAx>
      <c:spPr>
        <a:solidFill>
          <a:srgbClr val="FFFFFF"/>
        </a:solidFill>
        <a:ln w="12700">
          <a:solidFill>
            <a:srgbClr val="808080"/>
          </a:solidFill>
          <a:prstDash val="solid"/>
        </a:ln>
      </c:spPr>
    </c:plotArea>
    <c:legend>
      <c:legendPos val="r"/>
      <c:layout>
        <c:manualLayout>
          <c:xMode val="edge"/>
          <c:yMode val="edge"/>
          <c:x val="0.79907718232680491"/>
          <c:y val="0.1276595744680851"/>
          <c:w val="0.19168615470410311"/>
          <c:h val="0.121580547112462"/>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CUMUL!$A$3</c:f>
              <c:strCache>
                <c:ptCount val="1"/>
                <c:pt idx="0">
                  <c:v>Apprentissage</c:v>
                </c:pt>
              </c:strCache>
            </c:strRef>
          </c:tx>
          <c:invertIfNegative val="0"/>
          <c:dLbls>
            <c:showLegendKey val="0"/>
            <c:showVal val="1"/>
            <c:showCatName val="0"/>
            <c:showSerName val="0"/>
            <c:showPercent val="0"/>
            <c:showBubbleSize val="0"/>
            <c:showLeaderLines val="0"/>
          </c:dLbls>
          <c:cat>
            <c:strRef>
              <c:f>CUMUL!$B$2:$G$2</c:f>
              <c:strCache>
                <c:ptCount val="6"/>
                <c:pt idx="0">
                  <c:v>T1</c:v>
                </c:pt>
                <c:pt idx="1">
                  <c:v>T2</c:v>
                </c:pt>
                <c:pt idx="2">
                  <c:v>T3</c:v>
                </c:pt>
                <c:pt idx="3">
                  <c:v>T4</c:v>
                </c:pt>
                <c:pt idx="5">
                  <c:v>Année</c:v>
                </c:pt>
              </c:strCache>
            </c:strRef>
          </c:cat>
          <c:val>
            <c:numRef>
              <c:f>CUMUL!$B$3:$G$3</c:f>
              <c:numCache>
                <c:formatCode>General</c:formatCode>
                <c:ptCount val="6"/>
                <c:pt idx="0">
                  <c:v>7.9</c:v>
                </c:pt>
                <c:pt idx="1">
                  <c:v>7.9</c:v>
                </c:pt>
                <c:pt idx="2">
                  <c:v>7.6</c:v>
                </c:pt>
                <c:pt idx="3">
                  <c:v>7.8</c:v>
                </c:pt>
                <c:pt idx="5">
                  <c:v>7.8</c:v>
                </c:pt>
              </c:numCache>
            </c:numRef>
          </c:val>
        </c:ser>
        <c:ser>
          <c:idx val="1"/>
          <c:order val="1"/>
          <c:tx>
            <c:strRef>
              <c:f>CUMUL!$A$4</c:f>
              <c:strCache>
                <c:ptCount val="1"/>
                <c:pt idx="0">
                  <c:v>Stage, hors apprentissage</c:v>
                </c:pt>
              </c:strCache>
            </c:strRef>
          </c:tx>
          <c:invertIfNegative val="0"/>
          <c:cat>
            <c:strRef>
              <c:f>CUMUL!$B$2:$G$2</c:f>
              <c:strCache>
                <c:ptCount val="6"/>
                <c:pt idx="0">
                  <c:v>T1</c:v>
                </c:pt>
                <c:pt idx="1">
                  <c:v>T2</c:v>
                </c:pt>
                <c:pt idx="2">
                  <c:v>T3</c:v>
                </c:pt>
                <c:pt idx="3">
                  <c:v>T4</c:v>
                </c:pt>
                <c:pt idx="5">
                  <c:v>Année</c:v>
                </c:pt>
              </c:strCache>
            </c:strRef>
          </c:cat>
          <c:val>
            <c:numRef>
              <c:f>CUMUL!$B$4:$G$4</c:f>
              <c:numCache>
                <c:formatCode>General</c:formatCode>
                <c:ptCount val="6"/>
                <c:pt idx="0">
                  <c:v>0.1</c:v>
                </c:pt>
                <c:pt idx="1">
                  <c:v>0.5</c:v>
                </c:pt>
                <c:pt idx="2">
                  <c:v>0.4</c:v>
                </c:pt>
                <c:pt idx="3">
                  <c:v>0.2</c:v>
                </c:pt>
                <c:pt idx="5">
                  <c:v>0.3</c:v>
                </c:pt>
              </c:numCache>
            </c:numRef>
          </c:val>
        </c:ser>
        <c:ser>
          <c:idx val="2"/>
          <c:order val="2"/>
          <c:tx>
            <c:strRef>
              <c:f>CUMUL!$A$5</c:f>
              <c:strCache>
                <c:ptCount val="1"/>
                <c:pt idx="0">
                  <c:v>Emploi occasionnel</c:v>
                </c:pt>
              </c:strCache>
            </c:strRef>
          </c:tx>
          <c:invertIfNegative val="0"/>
          <c:dLbls>
            <c:showLegendKey val="0"/>
            <c:showVal val="1"/>
            <c:showCatName val="0"/>
            <c:showSerName val="0"/>
            <c:showPercent val="0"/>
            <c:showBubbleSize val="0"/>
            <c:showLeaderLines val="0"/>
          </c:dLbls>
          <c:cat>
            <c:strRef>
              <c:f>CUMUL!$B$2:$G$2</c:f>
              <c:strCache>
                <c:ptCount val="6"/>
                <c:pt idx="0">
                  <c:v>T1</c:v>
                </c:pt>
                <c:pt idx="1">
                  <c:v>T2</c:v>
                </c:pt>
                <c:pt idx="2">
                  <c:v>T3</c:v>
                </c:pt>
                <c:pt idx="3">
                  <c:v>T4</c:v>
                </c:pt>
                <c:pt idx="5">
                  <c:v>Année</c:v>
                </c:pt>
              </c:strCache>
            </c:strRef>
          </c:cat>
          <c:val>
            <c:numRef>
              <c:f>CUMUL!$B$5:$G$5</c:f>
              <c:numCache>
                <c:formatCode>General</c:formatCode>
                <c:ptCount val="6"/>
                <c:pt idx="0">
                  <c:v>1</c:v>
                </c:pt>
                <c:pt idx="1">
                  <c:v>1.7</c:v>
                </c:pt>
                <c:pt idx="2">
                  <c:v>4.2</c:v>
                </c:pt>
                <c:pt idx="3">
                  <c:v>1.3</c:v>
                </c:pt>
                <c:pt idx="5">
                  <c:v>2.2000000000000002</c:v>
                </c:pt>
              </c:numCache>
            </c:numRef>
          </c:val>
        </c:ser>
        <c:ser>
          <c:idx val="3"/>
          <c:order val="3"/>
          <c:tx>
            <c:strRef>
              <c:f>CUMUL!$A$6</c:f>
              <c:strCache>
                <c:ptCount val="1"/>
                <c:pt idx="0">
                  <c:v>Emploi régulier</c:v>
                </c:pt>
              </c:strCache>
            </c:strRef>
          </c:tx>
          <c:invertIfNegative val="0"/>
          <c:dLbls>
            <c:showLegendKey val="0"/>
            <c:showVal val="1"/>
            <c:showCatName val="0"/>
            <c:showSerName val="0"/>
            <c:showPercent val="0"/>
            <c:showBubbleSize val="0"/>
            <c:showLeaderLines val="0"/>
          </c:dLbls>
          <c:cat>
            <c:strRef>
              <c:f>CUMUL!$B$2:$G$2</c:f>
              <c:strCache>
                <c:ptCount val="6"/>
                <c:pt idx="0">
                  <c:v>T1</c:v>
                </c:pt>
                <c:pt idx="1">
                  <c:v>T2</c:v>
                </c:pt>
                <c:pt idx="2">
                  <c:v>T3</c:v>
                </c:pt>
                <c:pt idx="3">
                  <c:v>T4</c:v>
                </c:pt>
                <c:pt idx="5">
                  <c:v>Année</c:v>
                </c:pt>
              </c:strCache>
            </c:strRef>
          </c:cat>
          <c:val>
            <c:numRef>
              <c:f>CUMUL!$B$6:$G$6</c:f>
              <c:numCache>
                <c:formatCode>General</c:formatCode>
                <c:ptCount val="6"/>
                <c:pt idx="0">
                  <c:v>4.7</c:v>
                </c:pt>
                <c:pt idx="1">
                  <c:v>4.7</c:v>
                </c:pt>
                <c:pt idx="2">
                  <c:v>4.7</c:v>
                </c:pt>
                <c:pt idx="3">
                  <c:v>4.7</c:v>
                </c:pt>
                <c:pt idx="5">
                  <c:v>4.7</c:v>
                </c:pt>
              </c:numCache>
            </c:numRef>
          </c:val>
        </c:ser>
        <c:dLbls>
          <c:showLegendKey val="0"/>
          <c:showVal val="0"/>
          <c:showCatName val="0"/>
          <c:showSerName val="0"/>
          <c:showPercent val="0"/>
          <c:showBubbleSize val="0"/>
        </c:dLbls>
        <c:gapWidth val="150"/>
        <c:overlap val="100"/>
        <c:axId val="136066944"/>
        <c:axId val="136068480"/>
      </c:barChart>
      <c:catAx>
        <c:axId val="136066944"/>
        <c:scaling>
          <c:orientation val="minMax"/>
        </c:scaling>
        <c:delete val="0"/>
        <c:axPos val="b"/>
        <c:majorTickMark val="out"/>
        <c:minorTickMark val="none"/>
        <c:tickLblPos val="nextTo"/>
        <c:crossAx val="136068480"/>
        <c:crosses val="autoZero"/>
        <c:auto val="1"/>
        <c:lblAlgn val="ctr"/>
        <c:lblOffset val="100"/>
        <c:noMultiLvlLbl val="0"/>
      </c:catAx>
      <c:valAx>
        <c:axId val="136068480"/>
        <c:scaling>
          <c:orientation val="minMax"/>
        </c:scaling>
        <c:delete val="0"/>
        <c:axPos val="l"/>
        <c:majorGridlines/>
        <c:numFmt formatCode="General" sourceLinked="1"/>
        <c:majorTickMark val="out"/>
        <c:minorTickMark val="none"/>
        <c:tickLblPos val="nextTo"/>
        <c:crossAx val="13606694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511482939632549"/>
          <c:y val="5.0925925925925923E-2"/>
          <c:w val="0.39710233468522854"/>
          <c:h val="0.83309419655876349"/>
        </c:manualLayout>
      </c:layout>
      <c:barChart>
        <c:barDir val="bar"/>
        <c:grouping val="stacked"/>
        <c:varyColors val="0"/>
        <c:ser>
          <c:idx val="0"/>
          <c:order val="0"/>
          <c:tx>
            <c:strRef>
              <c:f>'CAP BEP'!$C$14</c:f>
              <c:strCache>
                <c:ptCount val="1"/>
                <c:pt idx="0">
                  <c:v>accés durable à l'emploi</c:v>
                </c:pt>
              </c:strCache>
            </c:strRef>
          </c:tx>
          <c:invertIfNegative val="0"/>
          <c:dLbls>
            <c:showLegendKey val="0"/>
            <c:showVal val="1"/>
            <c:showCatName val="0"/>
            <c:showSerName val="0"/>
            <c:showPercent val="0"/>
            <c:showBubbleSize val="0"/>
            <c:showLeaderLines val="0"/>
          </c:dLbls>
          <c:cat>
            <c:strRef>
              <c:f>'CAP BEP'!$A$15:$B$16</c:f>
              <c:strCache>
                <c:ptCount val="2"/>
                <c:pt idx="0">
                  <c:v>CAP BEP voie scolaire</c:v>
                </c:pt>
                <c:pt idx="1">
                  <c:v>CAP BEP par apprentissage</c:v>
                </c:pt>
              </c:strCache>
            </c:strRef>
          </c:cat>
          <c:val>
            <c:numRef>
              <c:f>'CAP BEP'!$C$15:$C$16</c:f>
              <c:numCache>
                <c:formatCode>General</c:formatCode>
                <c:ptCount val="2"/>
                <c:pt idx="0">
                  <c:v>41</c:v>
                </c:pt>
                <c:pt idx="1">
                  <c:v>59</c:v>
                </c:pt>
              </c:numCache>
            </c:numRef>
          </c:val>
        </c:ser>
        <c:ser>
          <c:idx val="1"/>
          <c:order val="1"/>
          <c:tx>
            <c:strRef>
              <c:f>'CAP BEP'!$D$14</c:f>
              <c:strCache>
                <c:ptCount val="1"/>
                <c:pt idx="0">
                  <c:v>accès progressif à l'emploi</c:v>
                </c:pt>
              </c:strCache>
            </c:strRef>
          </c:tx>
          <c:invertIfNegative val="0"/>
          <c:dLbls>
            <c:showLegendKey val="0"/>
            <c:showVal val="1"/>
            <c:showCatName val="0"/>
            <c:showSerName val="0"/>
            <c:showPercent val="0"/>
            <c:showBubbleSize val="0"/>
            <c:showLeaderLines val="0"/>
          </c:dLbls>
          <c:cat>
            <c:strRef>
              <c:f>'CAP BEP'!$A$15:$B$16</c:f>
              <c:strCache>
                <c:ptCount val="2"/>
                <c:pt idx="0">
                  <c:v>CAP BEP voie scolaire</c:v>
                </c:pt>
                <c:pt idx="1">
                  <c:v>CAP BEP par apprentissage</c:v>
                </c:pt>
              </c:strCache>
            </c:strRef>
          </c:cat>
          <c:val>
            <c:numRef>
              <c:f>'CAP BEP'!$D$15:$D$16</c:f>
              <c:numCache>
                <c:formatCode>General</c:formatCode>
                <c:ptCount val="2"/>
                <c:pt idx="0">
                  <c:v>16</c:v>
                </c:pt>
                <c:pt idx="1">
                  <c:v>14</c:v>
                </c:pt>
              </c:numCache>
            </c:numRef>
          </c:val>
        </c:ser>
        <c:ser>
          <c:idx val="2"/>
          <c:order val="2"/>
          <c:tx>
            <c:strRef>
              <c:f>'CAP BEP'!$E$14</c:f>
              <c:strCache>
                <c:ptCount val="1"/>
                <c:pt idx="0">
                  <c:v>sortie d'emploi</c:v>
                </c:pt>
              </c:strCache>
            </c:strRef>
          </c:tx>
          <c:invertIfNegative val="0"/>
          <c:dLbls>
            <c:showLegendKey val="0"/>
            <c:showVal val="1"/>
            <c:showCatName val="0"/>
            <c:showSerName val="0"/>
            <c:showPercent val="0"/>
            <c:showBubbleSize val="0"/>
            <c:showLeaderLines val="0"/>
          </c:dLbls>
          <c:cat>
            <c:strRef>
              <c:f>'CAP BEP'!$A$15:$B$16</c:f>
              <c:strCache>
                <c:ptCount val="2"/>
                <c:pt idx="0">
                  <c:v>CAP BEP voie scolaire</c:v>
                </c:pt>
                <c:pt idx="1">
                  <c:v>CAP BEP par apprentissage</c:v>
                </c:pt>
              </c:strCache>
            </c:strRef>
          </c:cat>
          <c:val>
            <c:numRef>
              <c:f>'CAP BEP'!$E$15:$E$16</c:f>
              <c:numCache>
                <c:formatCode>General</c:formatCode>
                <c:ptCount val="2"/>
                <c:pt idx="0">
                  <c:v>10</c:v>
                </c:pt>
                <c:pt idx="1">
                  <c:v>11</c:v>
                </c:pt>
              </c:numCache>
            </c:numRef>
          </c:val>
        </c:ser>
        <c:ser>
          <c:idx val="3"/>
          <c:order val="3"/>
          <c:tx>
            <c:strRef>
              <c:f>'CAP BEP'!$F$14</c:f>
              <c:strCache>
                <c:ptCount val="1"/>
                <c:pt idx="0">
                  <c:v>maintien aux marges de l'emploi</c:v>
                </c:pt>
              </c:strCache>
            </c:strRef>
          </c:tx>
          <c:invertIfNegative val="0"/>
          <c:dLbls>
            <c:showLegendKey val="0"/>
            <c:showVal val="1"/>
            <c:showCatName val="0"/>
            <c:showSerName val="0"/>
            <c:showPercent val="0"/>
            <c:showBubbleSize val="0"/>
            <c:showLeaderLines val="0"/>
          </c:dLbls>
          <c:cat>
            <c:strRef>
              <c:f>'CAP BEP'!$A$15:$B$16</c:f>
              <c:strCache>
                <c:ptCount val="2"/>
                <c:pt idx="0">
                  <c:v>CAP BEP voie scolaire</c:v>
                </c:pt>
                <c:pt idx="1">
                  <c:v>CAP BEP par apprentissage</c:v>
                </c:pt>
              </c:strCache>
            </c:strRef>
          </c:cat>
          <c:val>
            <c:numRef>
              <c:f>'CAP BEP'!$F$15:$F$16</c:f>
              <c:numCache>
                <c:formatCode>General</c:formatCode>
                <c:ptCount val="2"/>
                <c:pt idx="0">
                  <c:v>25</c:v>
                </c:pt>
                <c:pt idx="1">
                  <c:v>13</c:v>
                </c:pt>
              </c:numCache>
            </c:numRef>
          </c:val>
        </c:ser>
        <c:ser>
          <c:idx val="4"/>
          <c:order val="4"/>
          <c:tx>
            <c:strRef>
              <c:f>'CAP BEP'!$G$14</c:f>
              <c:strCache>
                <c:ptCount val="1"/>
                <c:pt idx="0">
                  <c:v>retour à la formation</c:v>
                </c:pt>
              </c:strCache>
            </c:strRef>
          </c:tx>
          <c:invertIfNegative val="0"/>
          <c:dLbls>
            <c:showLegendKey val="0"/>
            <c:showVal val="1"/>
            <c:showCatName val="0"/>
            <c:showSerName val="0"/>
            <c:showPercent val="0"/>
            <c:showBubbleSize val="0"/>
            <c:showLeaderLines val="0"/>
          </c:dLbls>
          <c:cat>
            <c:strRef>
              <c:f>'CAP BEP'!$A$15:$B$16</c:f>
              <c:strCache>
                <c:ptCount val="2"/>
                <c:pt idx="0">
                  <c:v>CAP BEP voie scolaire</c:v>
                </c:pt>
                <c:pt idx="1">
                  <c:v>CAP BEP par apprentissage</c:v>
                </c:pt>
              </c:strCache>
            </c:strRef>
          </c:cat>
          <c:val>
            <c:numRef>
              <c:f>'CAP BEP'!$G$15:$G$16</c:f>
              <c:numCache>
                <c:formatCode>General</c:formatCode>
                <c:ptCount val="2"/>
                <c:pt idx="0">
                  <c:v>8</c:v>
                </c:pt>
                <c:pt idx="1">
                  <c:v>3</c:v>
                </c:pt>
              </c:numCache>
            </c:numRef>
          </c:val>
        </c:ser>
        <c:dLbls>
          <c:showLegendKey val="0"/>
          <c:showVal val="0"/>
          <c:showCatName val="0"/>
          <c:showSerName val="0"/>
          <c:showPercent val="0"/>
          <c:showBubbleSize val="0"/>
        </c:dLbls>
        <c:gapWidth val="150"/>
        <c:overlap val="100"/>
        <c:axId val="139694848"/>
        <c:axId val="139696384"/>
      </c:barChart>
      <c:catAx>
        <c:axId val="139694848"/>
        <c:scaling>
          <c:orientation val="minMax"/>
        </c:scaling>
        <c:delete val="0"/>
        <c:axPos val="l"/>
        <c:majorTickMark val="out"/>
        <c:minorTickMark val="none"/>
        <c:tickLblPos val="nextTo"/>
        <c:crossAx val="139696384"/>
        <c:crosses val="autoZero"/>
        <c:auto val="1"/>
        <c:lblAlgn val="ctr"/>
        <c:lblOffset val="100"/>
        <c:noMultiLvlLbl val="0"/>
      </c:catAx>
      <c:valAx>
        <c:axId val="139696384"/>
        <c:scaling>
          <c:orientation val="minMax"/>
          <c:max val="100"/>
        </c:scaling>
        <c:delete val="0"/>
        <c:axPos val="b"/>
        <c:majorGridlines>
          <c:spPr>
            <a:ln>
              <a:noFill/>
            </a:ln>
          </c:spPr>
        </c:majorGridlines>
        <c:minorGridlines>
          <c:spPr>
            <a:ln>
              <a:noFill/>
            </a:ln>
          </c:spPr>
        </c:minorGridlines>
        <c:numFmt formatCode="General" sourceLinked="1"/>
        <c:majorTickMark val="out"/>
        <c:minorTickMark val="none"/>
        <c:tickLblPos val="nextTo"/>
        <c:spPr>
          <a:noFill/>
        </c:spPr>
        <c:crossAx val="139694848"/>
        <c:crosses val="autoZero"/>
        <c:crossBetween val="between"/>
      </c:valAx>
      <c:spPr>
        <a:noFill/>
        <a:ln>
          <a:noFill/>
        </a:ln>
      </c:spPr>
    </c:plotArea>
    <c:legend>
      <c:legendPos val="r"/>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tx>
                <c:rich>
                  <a:bodyPr/>
                  <a:lstStyle/>
                  <a:p>
                    <a:r>
                      <a:rPr lang="en-US"/>
                      <a:t>4%</a:t>
                    </a:r>
                  </a:p>
                </c:rich>
              </c:tx>
              <c:showLegendKey val="0"/>
              <c:showVal val="1"/>
              <c:showCatName val="0"/>
              <c:showSerName val="0"/>
              <c:showPercent val="1"/>
              <c:showBubbleSize val="0"/>
            </c:dLbl>
            <c:dLbl>
              <c:idx val="1"/>
              <c:layout/>
              <c:tx>
                <c:rich>
                  <a:bodyPr/>
                  <a:lstStyle/>
                  <a:p>
                    <a:r>
                      <a:rPr lang="en-US"/>
                      <a:t>6%</a:t>
                    </a:r>
                  </a:p>
                </c:rich>
              </c:tx>
              <c:showLegendKey val="0"/>
              <c:showVal val="1"/>
              <c:showCatName val="0"/>
              <c:showSerName val="0"/>
              <c:showPercent val="1"/>
              <c:showBubbleSize val="0"/>
            </c:dLbl>
            <c:dLbl>
              <c:idx val="2"/>
              <c:layout/>
              <c:tx>
                <c:rich>
                  <a:bodyPr/>
                  <a:lstStyle/>
                  <a:p>
                    <a:r>
                      <a:rPr lang="en-US"/>
                      <a:t>9%</a:t>
                    </a:r>
                  </a:p>
                </c:rich>
              </c:tx>
              <c:showLegendKey val="0"/>
              <c:showVal val="1"/>
              <c:showCatName val="0"/>
              <c:showSerName val="0"/>
              <c:showPercent val="1"/>
              <c:showBubbleSize val="0"/>
            </c:dLbl>
            <c:dLbl>
              <c:idx val="3"/>
              <c:layout/>
              <c:tx>
                <c:rich>
                  <a:bodyPr/>
                  <a:lstStyle/>
                  <a:p>
                    <a:r>
                      <a:rPr lang="en-US"/>
                      <a:t>12%</a:t>
                    </a:r>
                  </a:p>
                </c:rich>
              </c:tx>
              <c:showLegendKey val="0"/>
              <c:showVal val="1"/>
              <c:showCatName val="0"/>
              <c:showSerName val="0"/>
              <c:showPercent val="1"/>
              <c:showBubbleSize val="0"/>
            </c:dLbl>
            <c:dLbl>
              <c:idx val="4"/>
              <c:layout/>
              <c:tx>
                <c:rich>
                  <a:bodyPr/>
                  <a:lstStyle/>
                  <a:p>
                    <a:r>
                      <a:rPr lang="en-US"/>
                      <a:t>18%</a:t>
                    </a:r>
                  </a:p>
                </c:rich>
              </c:tx>
              <c:showLegendKey val="0"/>
              <c:showVal val="1"/>
              <c:showCatName val="0"/>
              <c:showSerName val="0"/>
              <c:showPercent val="1"/>
              <c:showBubbleSize val="0"/>
            </c:dLbl>
            <c:dLbl>
              <c:idx val="5"/>
              <c:layout/>
              <c:tx>
                <c:rich>
                  <a:bodyPr/>
                  <a:lstStyle/>
                  <a:p>
                    <a:r>
                      <a:rPr lang="en-US"/>
                      <a:t>17%</a:t>
                    </a:r>
                  </a:p>
                </c:rich>
              </c:tx>
              <c:showLegendKey val="0"/>
              <c:showVal val="1"/>
              <c:showCatName val="0"/>
              <c:showSerName val="0"/>
              <c:showPercent val="1"/>
              <c:showBubbleSize val="0"/>
            </c:dLbl>
            <c:dLbl>
              <c:idx val="6"/>
              <c:layout/>
              <c:tx>
                <c:rich>
                  <a:bodyPr/>
                  <a:lstStyle/>
                  <a:p>
                    <a:r>
                      <a:rPr lang="en-US"/>
                      <a:t>34%</a:t>
                    </a:r>
                  </a:p>
                </c:rich>
              </c:tx>
              <c:showLegendKey val="0"/>
              <c:showVal val="1"/>
              <c:showCatName val="0"/>
              <c:showSerName val="0"/>
              <c:showPercent val="1"/>
              <c:showBubbleSize val="0"/>
            </c:dLbl>
            <c:showLegendKey val="0"/>
            <c:showVal val="1"/>
            <c:showCatName val="0"/>
            <c:showSerName val="0"/>
            <c:showPercent val="1"/>
            <c:showBubbleSize val="0"/>
            <c:showLeaderLines val="1"/>
          </c:dLbls>
          <c:cat>
            <c:strRef>
              <c:f>Traj!$A$3:$A$9</c:f>
              <c:strCache>
                <c:ptCount val="7"/>
                <c:pt idx="0">
                  <c:v>Ils ont passé une ou plusieurs longues périodes en dehors du marché du travail</c:v>
                </c:pt>
                <c:pt idx="1">
                  <c:v>Ils ont connu des périodes de recherche d'emploipesistantes ou récurrentes</c:v>
                </c:pt>
                <c:pt idx="2">
                  <c:v>Ils ont décroché de l'emploi</c:v>
                </c:pt>
                <c:pt idx="3">
                  <c:v>Ils se sont maintenus durablement en emploi à durée indéterminée</c:v>
                </c:pt>
                <c:pt idx="4">
                  <c:v>Ils se sont stabilisés tardivement en EDI</c:v>
                </c:pt>
                <c:pt idx="5">
                  <c:v>Ils se sont stabilisés en EDI de façon différée</c:v>
                </c:pt>
                <c:pt idx="6">
                  <c:v>Ils se sont stabilisés rapidement en EDI</c:v>
                </c:pt>
              </c:strCache>
            </c:strRef>
          </c:cat>
          <c:val>
            <c:numRef>
              <c:f>Traj!$B$3:$B$9</c:f>
              <c:numCache>
                <c:formatCode>General</c:formatCode>
                <c:ptCount val="7"/>
                <c:pt idx="0">
                  <c:v>4</c:v>
                </c:pt>
                <c:pt idx="1">
                  <c:v>6</c:v>
                </c:pt>
                <c:pt idx="2">
                  <c:v>9</c:v>
                </c:pt>
                <c:pt idx="3">
                  <c:v>12</c:v>
                </c:pt>
                <c:pt idx="4">
                  <c:v>18</c:v>
                </c:pt>
                <c:pt idx="5">
                  <c:v>17</c:v>
                </c:pt>
                <c:pt idx="6">
                  <c:v>33</c:v>
                </c:pt>
              </c:numCache>
            </c:numRef>
          </c:val>
        </c:ser>
        <c:dLbls>
          <c:showLegendKey val="0"/>
          <c:showVal val="0"/>
          <c:showCatName val="0"/>
          <c:showSerName val="0"/>
          <c:showPercent val="0"/>
          <c:showBubbleSize val="0"/>
          <c:showLeaderLines val="1"/>
        </c:dLbls>
        <c:firstSliceAng val="0"/>
      </c:pieChart>
    </c:plotArea>
    <c:legend>
      <c:legendPos val="r"/>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howLegendKey val="0"/>
            <c:showVal val="1"/>
            <c:showCatName val="0"/>
            <c:showSerName val="0"/>
            <c:showPercent val="0"/>
            <c:showBubbleSize val="0"/>
            <c:showLeaderLines val="0"/>
          </c:dLbls>
          <c:cat>
            <c:strRef>
              <c:f>EcartGene!$A$2:$A$7</c:f>
              <c:strCache>
                <c:ptCount val="6"/>
                <c:pt idx="0">
                  <c:v>non diplomés</c:v>
                </c:pt>
                <c:pt idx="1">
                  <c:v>CAP, BEP</c:v>
                </c:pt>
                <c:pt idx="2">
                  <c:v>Bac général, pro, techno</c:v>
                </c:pt>
                <c:pt idx="3">
                  <c:v>BTS, DUT, L3, M1</c:v>
                </c:pt>
                <c:pt idx="4">
                  <c:v>M2, grandes écoles</c:v>
                </c:pt>
                <c:pt idx="5">
                  <c:v>doctorat</c:v>
                </c:pt>
              </c:strCache>
            </c:strRef>
          </c:cat>
          <c:val>
            <c:numRef>
              <c:f>EcartGene!$B$2:$B$7</c:f>
              <c:numCache>
                <c:formatCode>General</c:formatCode>
                <c:ptCount val="6"/>
                <c:pt idx="0">
                  <c:v>-9</c:v>
                </c:pt>
                <c:pt idx="1">
                  <c:v>-13</c:v>
                </c:pt>
                <c:pt idx="2">
                  <c:v>-6</c:v>
                </c:pt>
                <c:pt idx="3">
                  <c:v>-2</c:v>
                </c:pt>
                <c:pt idx="4">
                  <c:v>4</c:v>
                </c:pt>
                <c:pt idx="5">
                  <c:v>7</c:v>
                </c:pt>
              </c:numCache>
            </c:numRef>
          </c:val>
        </c:ser>
        <c:dLbls>
          <c:showLegendKey val="0"/>
          <c:showVal val="0"/>
          <c:showCatName val="0"/>
          <c:showSerName val="0"/>
          <c:showPercent val="0"/>
          <c:showBubbleSize val="0"/>
        </c:dLbls>
        <c:gapWidth val="150"/>
        <c:axId val="147294080"/>
        <c:axId val="147295616"/>
      </c:barChart>
      <c:catAx>
        <c:axId val="147294080"/>
        <c:scaling>
          <c:orientation val="minMax"/>
        </c:scaling>
        <c:delete val="0"/>
        <c:axPos val="l"/>
        <c:majorTickMark val="out"/>
        <c:minorTickMark val="none"/>
        <c:tickLblPos val="high"/>
        <c:crossAx val="147295616"/>
        <c:crosses val="autoZero"/>
        <c:auto val="1"/>
        <c:lblAlgn val="ctr"/>
        <c:lblOffset val="100"/>
        <c:noMultiLvlLbl val="0"/>
      </c:catAx>
      <c:valAx>
        <c:axId val="147295616"/>
        <c:scaling>
          <c:orientation val="minMax"/>
          <c:max val="14"/>
          <c:min val="-14"/>
        </c:scaling>
        <c:delete val="0"/>
        <c:axPos val="b"/>
        <c:majorGridlines>
          <c:spPr>
            <a:ln>
              <a:noFill/>
            </a:ln>
          </c:spPr>
        </c:majorGridlines>
        <c:numFmt formatCode="General" sourceLinked="1"/>
        <c:majorTickMark val="out"/>
        <c:minorTickMark val="none"/>
        <c:tickLblPos val="nextTo"/>
        <c:crossAx val="147294080"/>
        <c:crosses val="autoZero"/>
        <c:crossBetween val="between"/>
        <c:majorUnit val="2"/>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010498687664"/>
          <c:y val="5.0925925925925923E-2"/>
          <c:w val="0.61755325209095313"/>
          <c:h val="0.73587197433654128"/>
        </c:manualLayout>
      </c:layout>
      <c:barChart>
        <c:barDir val="bar"/>
        <c:grouping val="stacked"/>
        <c:varyColors val="0"/>
        <c:ser>
          <c:idx val="0"/>
          <c:order val="0"/>
          <c:tx>
            <c:strRef>
              <c:f>tps!$B$5</c:f>
              <c:strCache>
                <c:ptCount val="1"/>
                <c:pt idx="0">
                  <c:v>emploi</c:v>
                </c:pt>
              </c:strCache>
            </c:strRef>
          </c:tx>
          <c:invertIfNegative val="0"/>
          <c:dLbls>
            <c:showLegendKey val="0"/>
            <c:showVal val="1"/>
            <c:showCatName val="0"/>
            <c:showSerName val="0"/>
            <c:showPercent val="0"/>
            <c:showBubbleSize val="0"/>
            <c:showLeaderLines val="0"/>
          </c:dLbls>
          <c:cat>
            <c:strRef>
              <c:f>tps!$A$6:$A$9</c:f>
              <c:strCache>
                <c:ptCount val="4"/>
                <c:pt idx="0">
                  <c:v>Ensemble</c:v>
                </c:pt>
                <c:pt idx="1">
                  <c:v>Diplômés du supérieur</c:v>
                </c:pt>
                <c:pt idx="2">
                  <c:v>Diplomés du secondaire</c:v>
                </c:pt>
                <c:pt idx="3">
                  <c:v>Non-diplômés</c:v>
                </c:pt>
              </c:strCache>
            </c:strRef>
          </c:cat>
          <c:val>
            <c:numRef>
              <c:f>tps!$B$6:$B$9</c:f>
              <c:numCache>
                <c:formatCode>General</c:formatCode>
                <c:ptCount val="4"/>
                <c:pt idx="0">
                  <c:v>80</c:v>
                </c:pt>
                <c:pt idx="1">
                  <c:v>90</c:v>
                </c:pt>
                <c:pt idx="2">
                  <c:v>79</c:v>
                </c:pt>
                <c:pt idx="3">
                  <c:v>60</c:v>
                </c:pt>
              </c:numCache>
            </c:numRef>
          </c:val>
        </c:ser>
        <c:ser>
          <c:idx val="1"/>
          <c:order val="1"/>
          <c:tx>
            <c:strRef>
              <c:f>tps!$C$5</c:f>
              <c:strCache>
                <c:ptCount val="1"/>
                <c:pt idx="0">
                  <c:v>chomage</c:v>
                </c:pt>
              </c:strCache>
            </c:strRef>
          </c:tx>
          <c:invertIfNegative val="0"/>
          <c:dLbls>
            <c:showLegendKey val="0"/>
            <c:showVal val="1"/>
            <c:showCatName val="0"/>
            <c:showSerName val="0"/>
            <c:showPercent val="0"/>
            <c:showBubbleSize val="0"/>
            <c:showLeaderLines val="0"/>
          </c:dLbls>
          <c:cat>
            <c:strRef>
              <c:f>tps!$A$6:$A$9</c:f>
              <c:strCache>
                <c:ptCount val="4"/>
                <c:pt idx="0">
                  <c:v>Ensemble</c:v>
                </c:pt>
                <c:pt idx="1">
                  <c:v>Diplômés du supérieur</c:v>
                </c:pt>
                <c:pt idx="2">
                  <c:v>Diplomés du secondaire</c:v>
                </c:pt>
                <c:pt idx="3">
                  <c:v>Non-diplômés</c:v>
                </c:pt>
              </c:strCache>
            </c:strRef>
          </c:cat>
          <c:val>
            <c:numRef>
              <c:f>tps!$C$6:$C$9</c:f>
              <c:numCache>
                <c:formatCode>General</c:formatCode>
                <c:ptCount val="4"/>
                <c:pt idx="0">
                  <c:v>13</c:v>
                </c:pt>
                <c:pt idx="1">
                  <c:v>7</c:v>
                </c:pt>
                <c:pt idx="2">
                  <c:v>13</c:v>
                </c:pt>
                <c:pt idx="3">
                  <c:v>28</c:v>
                </c:pt>
              </c:numCache>
            </c:numRef>
          </c:val>
        </c:ser>
        <c:ser>
          <c:idx val="2"/>
          <c:order val="2"/>
          <c:tx>
            <c:strRef>
              <c:f>tps!$D$5</c:f>
              <c:strCache>
                <c:ptCount val="1"/>
                <c:pt idx="0">
                  <c:v>autre</c:v>
                </c:pt>
              </c:strCache>
            </c:strRef>
          </c:tx>
          <c:invertIfNegative val="0"/>
          <c:dLbls>
            <c:showLegendKey val="0"/>
            <c:showVal val="1"/>
            <c:showCatName val="0"/>
            <c:showSerName val="0"/>
            <c:showPercent val="0"/>
            <c:showBubbleSize val="0"/>
            <c:showLeaderLines val="0"/>
          </c:dLbls>
          <c:cat>
            <c:strRef>
              <c:f>tps!$A$6:$A$9</c:f>
              <c:strCache>
                <c:ptCount val="4"/>
                <c:pt idx="0">
                  <c:v>Ensemble</c:v>
                </c:pt>
                <c:pt idx="1">
                  <c:v>Diplômés du supérieur</c:v>
                </c:pt>
                <c:pt idx="2">
                  <c:v>Diplomés du secondaire</c:v>
                </c:pt>
                <c:pt idx="3">
                  <c:v>Non-diplômés</c:v>
                </c:pt>
              </c:strCache>
            </c:strRef>
          </c:cat>
          <c:val>
            <c:numRef>
              <c:f>tps!$D$6:$D$9</c:f>
              <c:numCache>
                <c:formatCode>General</c:formatCode>
                <c:ptCount val="4"/>
                <c:pt idx="0">
                  <c:v>7</c:v>
                </c:pt>
                <c:pt idx="1">
                  <c:v>3</c:v>
                </c:pt>
                <c:pt idx="2">
                  <c:v>8</c:v>
                </c:pt>
                <c:pt idx="3">
                  <c:v>12</c:v>
                </c:pt>
              </c:numCache>
            </c:numRef>
          </c:val>
        </c:ser>
        <c:dLbls>
          <c:showLegendKey val="0"/>
          <c:showVal val="0"/>
          <c:showCatName val="0"/>
          <c:showSerName val="0"/>
          <c:showPercent val="0"/>
          <c:showBubbleSize val="0"/>
        </c:dLbls>
        <c:gapWidth val="150"/>
        <c:overlap val="100"/>
        <c:axId val="149034112"/>
        <c:axId val="149035648"/>
      </c:barChart>
      <c:catAx>
        <c:axId val="149034112"/>
        <c:scaling>
          <c:orientation val="minMax"/>
        </c:scaling>
        <c:delete val="0"/>
        <c:axPos val="l"/>
        <c:majorTickMark val="out"/>
        <c:minorTickMark val="none"/>
        <c:tickLblPos val="nextTo"/>
        <c:crossAx val="149035648"/>
        <c:crosses val="autoZero"/>
        <c:auto val="1"/>
        <c:lblAlgn val="ctr"/>
        <c:lblOffset val="100"/>
        <c:noMultiLvlLbl val="0"/>
      </c:catAx>
      <c:valAx>
        <c:axId val="149035648"/>
        <c:scaling>
          <c:orientation val="minMax"/>
          <c:max val="100"/>
        </c:scaling>
        <c:delete val="0"/>
        <c:axPos val="b"/>
        <c:majorGridlines>
          <c:spPr>
            <a:ln>
              <a:noFill/>
            </a:ln>
          </c:spPr>
        </c:majorGridlines>
        <c:numFmt formatCode="General" sourceLinked="1"/>
        <c:majorTickMark val="out"/>
        <c:minorTickMark val="none"/>
        <c:tickLblPos val="nextTo"/>
        <c:crossAx val="149034112"/>
        <c:crosses val="autoZero"/>
        <c:crossBetween val="between"/>
      </c:valAx>
    </c:plotArea>
    <c:legend>
      <c:legendPos val="r"/>
      <c:layout>
        <c:manualLayout>
          <c:xMode val="edge"/>
          <c:yMode val="edge"/>
          <c:x val="0.31653928748416932"/>
          <c:y val="0.90220180810731987"/>
          <c:w val="0.53194556100067913"/>
          <c:h val="9.3744167395742192E-2"/>
        </c:manualLayout>
      </c:layout>
      <c:overlay val="0"/>
    </c:legend>
    <c:plotVisOnly val="1"/>
    <c:dispBlanksAs val="gap"/>
    <c:showDLblsOverMax val="0"/>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NEET!$B$7</c:f>
              <c:strCache>
                <c:ptCount val="1"/>
                <c:pt idx="0">
                  <c:v>en études</c:v>
                </c:pt>
              </c:strCache>
            </c:strRef>
          </c:tx>
          <c:spPr>
            <a:solidFill>
              <a:schemeClr val="accent1"/>
            </a:solidFill>
            <a:ln>
              <a:noFill/>
            </a:ln>
            <a:effectLst/>
          </c:spPr>
          <c:invertIfNegative val="0"/>
          <c:cat>
            <c:strRef>
              <c:f>NEET!$A$8:$A$23</c:f>
              <c:strCache>
                <c:ptCount val="16"/>
                <c:pt idx="0">
                  <c:v>Pays Bas</c:v>
                </c:pt>
                <c:pt idx="1">
                  <c:v>Allemagne</c:v>
                </c:pt>
                <c:pt idx="2">
                  <c:v>Suède</c:v>
                </c:pt>
                <c:pt idx="3">
                  <c:v>Norvége</c:v>
                </c:pt>
                <c:pt idx="4">
                  <c:v>Autriche</c:v>
                </c:pt>
                <c:pt idx="5">
                  <c:v>Danemark</c:v>
                </c:pt>
                <c:pt idx="6">
                  <c:v>Royaume-Uni</c:v>
                </c:pt>
                <c:pt idx="7">
                  <c:v>Belgique</c:v>
                </c:pt>
                <c:pt idx="8">
                  <c:v>Finlande</c:v>
                </c:pt>
                <c:pt idx="9">
                  <c:v>Moyenne OCDE</c:v>
                </c:pt>
                <c:pt idx="10">
                  <c:v>Moyenne UE 22</c:v>
                </c:pt>
                <c:pt idx="11">
                  <c:v>Portugal</c:v>
                </c:pt>
                <c:pt idx="12">
                  <c:v>Pologne</c:v>
                </c:pt>
                <c:pt idx="13">
                  <c:v>France</c:v>
                </c:pt>
                <c:pt idx="14">
                  <c:v>Espagne</c:v>
                </c:pt>
                <c:pt idx="15">
                  <c:v>Italie</c:v>
                </c:pt>
              </c:strCache>
            </c:strRef>
          </c:cat>
          <c:val>
            <c:numRef>
              <c:f>NEET!$B$8:$B$23</c:f>
              <c:numCache>
                <c:formatCode>0.0</c:formatCode>
                <c:ptCount val="16"/>
                <c:pt idx="0">
                  <c:v>55.873020172118999</c:v>
                </c:pt>
                <c:pt idx="1">
                  <c:v>53.75853729248</c:v>
                </c:pt>
                <c:pt idx="2">
                  <c:v>51.147468566895</c:v>
                </c:pt>
                <c:pt idx="3">
                  <c:v>45.577037811278998</c:v>
                </c:pt>
                <c:pt idx="4">
                  <c:v>47.253051757812997</c:v>
                </c:pt>
                <c:pt idx="5">
                  <c:v>60.522644042968999</c:v>
                </c:pt>
                <c:pt idx="6">
                  <c:v>41.048217773437997</c:v>
                </c:pt>
                <c:pt idx="7">
                  <c:v>47.218139648437997</c:v>
                </c:pt>
                <c:pt idx="8">
                  <c:v>53.236499786377003</c:v>
                </c:pt>
                <c:pt idx="9">
                  <c:v>47.492299761090997</c:v>
                </c:pt>
                <c:pt idx="10">
                  <c:v>48.791929071600002</c:v>
                </c:pt>
                <c:pt idx="11">
                  <c:v>49.790733337402003</c:v>
                </c:pt>
                <c:pt idx="12">
                  <c:v>45.016265869141002</c:v>
                </c:pt>
                <c:pt idx="13">
                  <c:v>47.478080749512003</c:v>
                </c:pt>
                <c:pt idx="14">
                  <c:v>49.715991973877003</c:v>
                </c:pt>
                <c:pt idx="15">
                  <c:v>47.072269439697003</c:v>
                </c:pt>
              </c:numCache>
            </c:numRef>
          </c:val>
        </c:ser>
        <c:ser>
          <c:idx val="1"/>
          <c:order val="1"/>
          <c:tx>
            <c:strRef>
              <c:f>NEET!$C$7</c:f>
              <c:strCache>
                <c:ptCount val="1"/>
                <c:pt idx="0">
                  <c:v>en emploi</c:v>
                </c:pt>
              </c:strCache>
            </c:strRef>
          </c:tx>
          <c:spPr>
            <a:solidFill>
              <a:schemeClr val="accent2"/>
            </a:solidFill>
            <a:ln>
              <a:noFill/>
            </a:ln>
            <a:effectLst/>
          </c:spPr>
          <c:invertIfNegative val="0"/>
          <c:cat>
            <c:strRef>
              <c:f>NEET!$A$8:$A$23</c:f>
              <c:strCache>
                <c:ptCount val="16"/>
                <c:pt idx="0">
                  <c:v>Pays Bas</c:v>
                </c:pt>
                <c:pt idx="1">
                  <c:v>Allemagne</c:v>
                </c:pt>
                <c:pt idx="2">
                  <c:v>Suède</c:v>
                </c:pt>
                <c:pt idx="3">
                  <c:v>Norvége</c:v>
                </c:pt>
                <c:pt idx="4">
                  <c:v>Autriche</c:v>
                </c:pt>
                <c:pt idx="5">
                  <c:v>Danemark</c:v>
                </c:pt>
                <c:pt idx="6">
                  <c:v>Royaume-Uni</c:v>
                </c:pt>
                <c:pt idx="7">
                  <c:v>Belgique</c:v>
                </c:pt>
                <c:pt idx="8">
                  <c:v>Finlande</c:v>
                </c:pt>
                <c:pt idx="9">
                  <c:v>Moyenne OCDE</c:v>
                </c:pt>
                <c:pt idx="10">
                  <c:v>Moyenne UE 22</c:v>
                </c:pt>
                <c:pt idx="11">
                  <c:v>Portugal</c:v>
                </c:pt>
                <c:pt idx="12">
                  <c:v>Pologne</c:v>
                </c:pt>
                <c:pt idx="13">
                  <c:v>France</c:v>
                </c:pt>
                <c:pt idx="14">
                  <c:v>Espagne</c:v>
                </c:pt>
                <c:pt idx="15">
                  <c:v>Italie</c:v>
                </c:pt>
              </c:strCache>
            </c:strRef>
          </c:cat>
          <c:val>
            <c:numRef>
              <c:f>NEET!$C$8:$C$23</c:f>
              <c:numCache>
                <c:formatCode>0.0</c:formatCode>
                <c:ptCount val="16"/>
                <c:pt idx="0">
                  <c:v>35.858993530272997</c:v>
                </c:pt>
                <c:pt idx="1">
                  <c:v>37.673881530762003</c:v>
                </c:pt>
                <c:pt idx="2">
                  <c:v>39.775363922118999</c:v>
                </c:pt>
                <c:pt idx="3">
                  <c:v>45.264598846435</c:v>
                </c:pt>
                <c:pt idx="4">
                  <c:v>42.308139801025</c:v>
                </c:pt>
                <c:pt idx="5">
                  <c:v>28.970979690551999</c:v>
                </c:pt>
                <c:pt idx="6">
                  <c:v>45.210338592528998</c:v>
                </c:pt>
                <c:pt idx="7">
                  <c:v>38.97294998169</c:v>
                </c:pt>
                <c:pt idx="8">
                  <c:v>32.451763153076001</c:v>
                </c:pt>
                <c:pt idx="9">
                  <c:v>37.896738542828999</c:v>
                </c:pt>
                <c:pt idx="10">
                  <c:v>36.497763720426001</c:v>
                </c:pt>
                <c:pt idx="11">
                  <c:v>34.8669090271</c:v>
                </c:pt>
                <c:pt idx="12">
                  <c:v>39.337474822997997</c:v>
                </c:pt>
                <c:pt idx="13">
                  <c:v>35.320991516112997</c:v>
                </c:pt>
                <c:pt idx="14">
                  <c:v>27.46076965332</c:v>
                </c:pt>
                <c:pt idx="15">
                  <c:v>25.544187545776001</c:v>
                </c:pt>
              </c:numCache>
            </c:numRef>
          </c:val>
        </c:ser>
        <c:ser>
          <c:idx val="2"/>
          <c:order val="2"/>
          <c:tx>
            <c:strRef>
              <c:f>NEET!$D$7</c:f>
              <c:strCache>
                <c:ptCount val="1"/>
                <c:pt idx="0">
                  <c:v>ni en études ni en emploi (NEET)</c:v>
                </c:pt>
              </c:strCache>
            </c:strRef>
          </c:tx>
          <c:spPr>
            <a:solidFill>
              <a:schemeClr val="accent3"/>
            </a:solidFill>
            <a:ln>
              <a:noFill/>
            </a:ln>
            <a:effectLst/>
          </c:spPr>
          <c:invertIfNegative val="0"/>
          <c:cat>
            <c:strRef>
              <c:f>NEET!$A$8:$A$23</c:f>
              <c:strCache>
                <c:ptCount val="16"/>
                <c:pt idx="0">
                  <c:v>Pays Bas</c:v>
                </c:pt>
                <c:pt idx="1">
                  <c:v>Allemagne</c:v>
                </c:pt>
                <c:pt idx="2">
                  <c:v>Suède</c:v>
                </c:pt>
                <c:pt idx="3">
                  <c:v>Norvége</c:v>
                </c:pt>
                <c:pt idx="4">
                  <c:v>Autriche</c:v>
                </c:pt>
                <c:pt idx="5">
                  <c:v>Danemark</c:v>
                </c:pt>
                <c:pt idx="6">
                  <c:v>Royaume-Uni</c:v>
                </c:pt>
                <c:pt idx="7">
                  <c:v>Belgique</c:v>
                </c:pt>
                <c:pt idx="8">
                  <c:v>Finlande</c:v>
                </c:pt>
                <c:pt idx="9">
                  <c:v>Moyenne OCDE</c:v>
                </c:pt>
                <c:pt idx="10">
                  <c:v>Moyenne UE 22</c:v>
                </c:pt>
                <c:pt idx="11">
                  <c:v>Portugal</c:v>
                </c:pt>
                <c:pt idx="12">
                  <c:v>Pologne</c:v>
                </c:pt>
                <c:pt idx="13">
                  <c:v>France</c:v>
                </c:pt>
                <c:pt idx="14">
                  <c:v>Espagne</c:v>
                </c:pt>
                <c:pt idx="15">
                  <c:v>Italie</c:v>
                </c:pt>
              </c:strCache>
            </c:strRef>
          </c:cat>
          <c:val>
            <c:numRef>
              <c:f>NEET!$D$8:$D$23</c:f>
              <c:numCache>
                <c:formatCode>0.0</c:formatCode>
                <c:ptCount val="16"/>
                <c:pt idx="0">
                  <c:v>8.2679853439331001</c:v>
                </c:pt>
                <c:pt idx="1">
                  <c:v>8.5675773620606002</c:v>
                </c:pt>
                <c:pt idx="2">
                  <c:v>9.0771636962890998</c:v>
                </c:pt>
                <c:pt idx="3">
                  <c:v>9.1583681106566992</c:v>
                </c:pt>
                <c:pt idx="4">
                  <c:v>10.438812255859</c:v>
                </c:pt>
                <c:pt idx="5">
                  <c:v>10.506375312805</c:v>
                </c:pt>
                <c:pt idx="6">
                  <c:v>13.741446495056</c:v>
                </c:pt>
                <c:pt idx="7">
                  <c:v>13.808909416199</c:v>
                </c:pt>
                <c:pt idx="8">
                  <c:v>14.311735153198001</c:v>
                </c:pt>
                <c:pt idx="9">
                  <c:v>14.610960960388001</c:v>
                </c:pt>
                <c:pt idx="10">
                  <c:v>14.710306210951</c:v>
                </c:pt>
                <c:pt idx="11">
                  <c:v>15.342355728149</c:v>
                </c:pt>
                <c:pt idx="12">
                  <c:v>15.646258354186999</c:v>
                </c:pt>
                <c:pt idx="13">
                  <c:v>17.200922012328999</c:v>
                </c:pt>
                <c:pt idx="14">
                  <c:v>22.823238372803001</c:v>
                </c:pt>
                <c:pt idx="15">
                  <c:v>27.383543014526001</c:v>
                </c:pt>
              </c:numCache>
            </c:numRef>
          </c:val>
        </c:ser>
        <c:dLbls>
          <c:showLegendKey val="0"/>
          <c:showVal val="0"/>
          <c:showCatName val="0"/>
          <c:showSerName val="0"/>
          <c:showPercent val="0"/>
          <c:showBubbleSize val="0"/>
        </c:dLbls>
        <c:gapWidth val="150"/>
        <c:overlap val="100"/>
        <c:axId val="119498240"/>
        <c:axId val="119499776"/>
      </c:barChart>
      <c:catAx>
        <c:axId val="11949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99776"/>
        <c:crosses val="autoZero"/>
        <c:auto val="1"/>
        <c:lblAlgn val="ctr"/>
        <c:lblOffset val="100"/>
        <c:noMultiLvlLbl val="0"/>
      </c:catAx>
      <c:valAx>
        <c:axId val="11949977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982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781809309012252E-2"/>
          <c:y val="4.1840993280095308E-2"/>
          <c:w val="0.6822265659003679"/>
          <c:h val="0.88335548481971671"/>
        </c:manualLayout>
      </c:layout>
      <c:barChart>
        <c:barDir val="col"/>
        <c:grouping val="stacked"/>
        <c:varyColors val="0"/>
        <c:ser>
          <c:idx val="0"/>
          <c:order val="0"/>
          <c:tx>
            <c:strRef>
              <c:f>sitprincjeunes!$L$126</c:f>
              <c:strCache>
                <c:ptCount val="1"/>
                <c:pt idx="0">
                  <c:v>Etudiant, élève, stagiaire en formation (inactifs)</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sitprincjeunes!$M$126:$U$126</c:f>
              <c:numCache>
                <c:formatCode>0%</c:formatCode>
                <c:ptCount val="9"/>
                <c:pt idx="0">
                  <c:v>0.73553148933809931</c:v>
                </c:pt>
                <c:pt idx="1">
                  <c:v>0.58881986755064331</c:v>
                </c:pt>
                <c:pt idx="2">
                  <c:v>0.47893569550570975</c:v>
                </c:pt>
                <c:pt idx="3">
                  <c:v>0.38332462940657858</c:v>
                </c:pt>
                <c:pt idx="4">
                  <c:v>0.28648524157207911</c:v>
                </c:pt>
                <c:pt idx="5">
                  <c:v>0.18925217757648616</c:v>
                </c:pt>
                <c:pt idx="6">
                  <c:v>0.11314359001050329</c:v>
                </c:pt>
                <c:pt idx="8">
                  <c:v>0.40008112058480871</c:v>
                </c:pt>
              </c:numCache>
            </c:numRef>
          </c:val>
        </c:ser>
        <c:ser>
          <c:idx val="1"/>
          <c:order val="1"/>
          <c:tx>
            <c:strRef>
              <c:f>sitprincjeunes!$L$127</c:f>
              <c:strCache>
                <c:ptCount val="1"/>
                <c:pt idx="0">
                  <c:v>Apprentis</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sitprincjeunes!$M$127:$U$127</c:f>
              <c:numCache>
                <c:formatCode>0%</c:formatCode>
                <c:ptCount val="9"/>
                <c:pt idx="0">
                  <c:v>5.9045925293609101E-2</c:v>
                </c:pt>
                <c:pt idx="1">
                  <c:v>5.6323876686065553E-2</c:v>
                </c:pt>
                <c:pt idx="2">
                  <c:v>6.3125934531898034E-2</c:v>
                </c:pt>
                <c:pt idx="3">
                  <c:v>5.6772375474458195E-2</c:v>
                </c:pt>
                <c:pt idx="4">
                  <c:v>5.3732452275610236E-2</c:v>
                </c:pt>
                <c:pt idx="5">
                  <c:v>4.45063627036704E-2</c:v>
                </c:pt>
                <c:pt idx="6">
                  <c:v>2.7605726531719381E-2</c:v>
                </c:pt>
                <c:pt idx="8">
                  <c:v>5.1871692687906971E-2</c:v>
                </c:pt>
              </c:numCache>
            </c:numRef>
          </c:val>
        </c:ser>
        <c:ser>
          <c:idx val="2"/>
          <c:order val="2"/>
          <c:tx>
            <c:strRef>
              <c:f>sitprincjeunes!$L$128</c:f>
              <c:strCache>
                <c:ptCount val="1"/>
                <c:pt idx="0">
                  <c:v>Emploi CDI</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sitprincjeunes!$M$128:$U$128</c:f>
              <c:numCache>
                <c:formatCode>0%</c:formatCode>
                <c:ptCount val="9"/>
                <c:pt idx="0">
                  <c:v>2.4570839577411362E-2</c:v>
                </c:pt>
                <c:pt idx="1">
                  <c:v>5.8634303514245992E-2</c:v>
                </c:pt>
                <c:pt idx="2">
                  <c:v>0.10291662047693813</c:v>
                </c:pt>
                <c:pt idx="3">
                  <c:v>0.15462869807414401</c:v>
                </c:pt>
                <c:pt idx="4">
                  <c:v>0.2196858487689605</c:v>
                </c:pt>
                <c:pt idx="5">
                  <c:v>0.29524200379117838</c:v>
                </c:pt>
                <c:pt idx="6">
                  <c:v>0.37706797458466984</c:v>
                </c:pt>
                <c:pt idx="8">
                  <c:v>0.17372738468316448</c:v>
                </c:pt>
              </c:numCache>
            </c:numRef>
          </c:val>
        </c:ser>
        <c:ser>
          <c:idx val="3"/>
          <c:order val="3"/>
          <c:tx>
            <c:strRef>
              <c:f>sitprincjeunes!$L$129</c:f>
              <c:strCache>
                <c:ptCount val="1"/>
                <c:pt idx="0">
                  <c:v>Non salarié</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sitprincjeunes!$M$129:$U$129</c:f>
              <c:numCache>
                <c:formatCode>0%</c:formatCode>
                <c:ptCount val="9"/>
                <c:pt idx="0">
                  <c:v>8.1537433345991756E-4</c:v>
                </c:pt>
                <c:pt idx="1">
                  <c:v>1.7948549254184192E-3</c:v>
                </c:pt>
                <c:pt idx="2">
                  <c:v>5.8112192730657231E-3</c:v>
                </c:pt>
                <c:pt idx="3">
                  <c:v>6.4672290523662117E-3</c:v>
                </c:pt>
                <c:pt idx="4">
                  <c:v>1.0852722115089492E-2</c:v>
                </c:pt>
                <c:pt idx="5">
                  <c:v>1.8641756610776224E-2</c:v>
                </c:pt>
                <c:pt idx="6">
                  <c:v>2.443321359041704E-2</c:v>
                </c:pt>
                <c:pt idx="8">
                  <c:v>9.6668361651296945E-3</c:v>
                </c:pt>
              </c:numCache>
            </c:numRef>
          </c:val>
        </c:ser>
        <c:ser>
          <c:idx val="4"/>
          <c:order val="4"/>
          <c:tx>
            <c:strRef>
              <c:f>sitprincjeunes!$L$130</c:f>
              <c:strCache>
                <c:ptCount val="1"/>
                <c:pt idx="0">
                  <c:v>Emploi CDD</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sitprincjeunes!$M$130:$U$130</c:f>
              <c:numCache>
                <c:formatCode>0%</c:formatCode>
                <c:ptCount val="9"/>
                <c:pt idx="0">
                  <c:v>3.1780172769117231E-2</c:v>
                </c:pt>
                <c:pt idx="1">
                  <c:v>6.6091142392044333E-2</c:v>
                </c:pt>
                <c:pt idx="2">
                  <c:v>8.4897072588372216E-2</c:v>
                </c:pt>
                <c:pt idx="3">
                  <c:v>0.10452612704530617</c:v>
                </c:pt>
                <c:pt idx="4">
                  <c:v>0.11779391668619001</c:v>
                </c:pt>
                <c:pt idx="5">
                  <c:v>0.12923818770343595</c:v>
                </c:pt>
                <c:pt idx="6">
                  <c:v>0.13165859180128772</c:v>
                </c:pt>
                <c:pt idx="8">
                  <c:v>9.4625008722721032E-2</c:v>
                </c:pt>
              </c:numCache>
            </c:numRef>
          </c:val>
        </c:ser>
        <c:ser>
          <c:idx val="5"/>
          <c:order val="5"/>
          <c:tx>
            <c:strRef>
              <c:f>sitprincjeunes!$L$131</c:f>
              <c:strCache>
                <c:ptCount val="1"/>
                <c:pt idx="0">
                  <c:v>Emploi intérimaire</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sitprincjeunes!$M$131:$U$131</c:f>
              <c:numCache>
                <c:formatCode>0%</c:formatCode>
                <c:ptCount val="9"/>
                <c:pt idx="0">
                  <c:v>1.4475630634407566E-2</c:v>
                </c:pt>
                <c:pt idx="1">
                  <c:v>3.6152417126457233E-2</c:v>
                </c:pt>
                <c:pt idx="2">
                  <c:v>5.1654154687544564E-2</c:v>
                </c:pt>
                <c:pt idx="3">
                  <c:v>6.7323911175261417E-2</c:v>
                </c:pt>
                <c:pt idx="4">
                  <c:v>8.0149898894764746E-2</c:v>
                </c:pt>
                <c:pt idx="5">
                  <c:v>8.130044757935799E-2</c:v>
                </c:pt>
                <c:pt idx="6">
                  <c:v>7.8806319783981865E-2</c:v>
                </c:pt>
                <c:pt idx="8">
                  <c:v>5.824844270895603E-2</c:v>
                </c:pt>
              </c:numCache>
            </c:numRef>
          </c:val>
        </c:ser>
        <c:ser>
          <c:idx val="6"/>
          <c:order val="6"/>
          <c:tx>
            <c:strRef>
              <c:f>sitprincjeunes!$L$132</c:f>
              <c:strCache>
                <c:ptCount val="1"/>
                <c:pt idx="0">
                  <c:v>Chômeur BIT</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sitprincjeunes!$M$132:$U$132</c:f>
              <c:numCache>
                <c:formatCode>0%</c:formatCode>
                <c:ptCount val="9"/>
                <c:pt idx="0">
                  <c:v>8.0265531293421483E-2</c:v>
                </c:pt>
                <c:pt idx="1">
                  <c:v>0.11584317258440582</c:v>
                </c:pt>
                <c:pt idx="2">
                  <c:v>0.13360355148374153</c:v>
                </c:pt>
                <c:pt idx="3">
                  <c:v>0.13648905539060163</c:v>
                </c:pt>
                <c:pt idx="4">
                  <c:v>0.13529513585792213</c:v>
                </c:pt>
                <c:pt idx="5">
                  <c:v>0.13623116653380132</c:v>
                </c:pt>
                <c:pt idx="6">
                  <c:v>0.13931661657716932</c:v>
                </c:pt>
                <c:pt idx="8">
                  <c:v>0.1251088757812244</c:v>
                </c:pt>
              </c:numCache>
            </c:numRef>
          </c:val>
        </c:ser>
        <c:ser>
          <c:idx val="7"/>
          <c:order val="7"/>
          <c:tx>
            <c:strRef>
              <c:f>sitprincjeunes!$L$133</c:f>
              <c:strCache>
                <c:ptCount val="1"/>
                <c:pt idx="0">
                  <c:v>Autres inactifs</c:v>
                </c:pt>
              </c:strCache>
            </c:strRef>
          </c:tx>
          <c:spPr>
            <a:solidFill>
              <a:schemeClr val="accent3">
                <a:lumMod val="40000"/>
                <a:lumOff val="60000"/>
              </a:schemeClr>
            </a:solidFill>
          </c:spPr>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sitprincjeunes!$M$133:$U$133</c:f>
              <c:numCache>
                <c:formatCode>0%</c:formatCode>
                <c:ptCount val="9"/>
                <c:pt idx="0">
                  <c:v>5.3442164903713771E-2</c:v>
                </c:pt>
                <c:pt idx="1">
                  <c:v>7.6307940759088658E-2</c:v>
                </c:pt>
                <c:pt idx="2">
                  <c:v>7.9055751452730125E-2</c:v>
                </c:pt>
                <c:pt idx="3">
                  <c:v>9.0373866371389749E-2</c:v>
                </c:pt>
                <c:pt idx="4">
                  <c:v>9.5949925494211427E-2</c:v>
                </c:pt>
                <c:pt idx="5">
                  <c:v>0.10548465707089227</c:v>
                </c:pt>
                <c:pt idx="6">
                  <c:v>0.10788679519306915</c:v>
                </c:pt>
                <c:pt idx="8">
                  <c:v>8.6608406805075255E-2</c:v>
                </c:pt>
              </c:numCache>
            </c:numRef>
          </c:val>
        </c:ser>
        <c:dLbls>
          <c:showLegendKey val="0"/>
          <c:showVal val="0"/>
          <c:showCatName val="0"/>
          <c:showSerName val="0"/>
          <c:showPercent val="0"/>
          <c:showBubbleSize val="0"/>
        </c:dLbls>
        <c:gapWidth val="75"/>
        <c:overlap val="100"/>
        <c:axId val="137985024"/>
        <c:axId val="138011392"/>
      </c:barChart>
      <c:catAx>
        <c:axId val="137985024"/>
        <c:scaling>
          <c:orientation val="minMax"/>
        </c:scaling>
        <c:delete val="0"/>
        <c:axPos val="b"/>
        <c:majorTickMark val="out"/>
        <c:minorTickMark val="none"/>
        <c:tickLblPos val="nextTo"/>
        <c:crossAx val="138011392"/>
        <c:crosses val="autoZero"/>
        <c:auto val="1"/>
        <c:lblAlgn val="ctr"/>
        <c:lblOffset val="100"/>
        <c:noMultiLvlLbl val="0"/>
      </c:catAx>
      <c:valAx>
        <c:axId val="138011392"/>
        <c:scaling>
          <c:orientation val="minMax"/>
          <c:max val="1"/>
        </c:scaling>
        <c:delete val="0"/>
        <c:axPos val="l"/>
        <c:majorGridlines>
          <c:spPr>
            <a:ln>
              <a:prstDash val="dash"/>
            </a:ln>
          </c:spPr>
        </c:majorGridlines>
        <c:numFmt formatCode="0%" sourceLinked="0"/>
        <c:majorTickMark val="out"/>
        <c:minorTickMark val="none"/>
        <c:tickLblPos val="nextTo"/>
        <c:crossAx val="137985024"/>
        <c:crosses val="autoZero"/>
        <c:crossBetween val="between"/>
      </c:valAx>
    </c:plotArea>
    <c:legend>
      <c:legendPos val="r"/>
      <c:layout>
        <c:manualLayout>
          <c:xMode val="edge"/>
          <c:yMode val="edge"/>
          <c:x val="0.75007298962001601"/>
          <c:y val="0.23985174447336344"/>
          <c:w val="0.2422110552763819"/>
          <c:h val="0.50414158336590909"/>
        </c:manualLayout>
      </c:layout>
      <c:overlay val="0"/>
      <c:txPr>
        <a:bodyPr/>
        <a:lstStyle/>
        <a:p>
          <a:pPr>
            <a:defRPr sz="1100"/>
          </a:pPr>
          <a:endParaRPr lang="fr-FR"/>
        </a:p>
      </c:txPr>
    </c:legend>
    <c:plotVisOnly val="1"/>
    <c:dispBlanksAs val="gap"/>
    <c:showDLblsOverMax val="0"/>
  </c:chart>
  <c:spPr>
    <a:ln>
      <a:noFill/>
    </a:ln>
  </c:spPr>
  <c:txPr>
    <a:bodyPr/>
    <a:lstStyle/>
    <a:p>
      <a:pPr>
        <a:defRPr sz="800" b="1">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0.15403329778907338"/>
          <c:w val="0.98906927548920154"/>
          <c:h val="0.84098650145001475"/>
        </c:manualLayout>
      </c:layout>
      <c:barChart>
        <c:barDir val="col"/>
        <c:grouping val="clustered"/>
        <c:varyColors val="0"/>
        <c:ser>
          <c:idx val="0"/>
          <c:order val="0"/>
          <c:tx>
            <c:strRef>
              <c:f>NEETdesc!$O$6</c:f>
              <c:strCache>
                <c:ptCount val="1"/>
                <c:pt idx="0">
                  <c:v>Descendants d'immigrés</c:v>
                </c:pt>
              </c:strCache>
            </c:strRef>
          </c:tx>
          <c:spPr>
            <a:solidFill>
              <a:srgbClr val="4F81BD"/>
            </a:solidFill>
            <a:ln w="3175">
              <a:solidFill>
                <a:srgbClr val="000000"/>
              </a:solidFill>
              <a:prstDash val="solid"/>
            </a:ln>
          </c:spPr>
          <c:invertIfNegative val="0"/>
          <c:cat>
            <c:strRef>
              <c:f>NEETdesc!$N$7:$N$18</c:f>
              <c:strCache>
                <c:ptCount val="12"/>
                <c:pt idx="0">
                  <c:v>Canada</c:v>
                </c:pt>
                <c:pt idx="1">
                  <c:v>Australie</c:v>
                </c:pt>
                <c:pt idx="2">
                  <c:v>Allemagne</c:v>
                </c:pt>
                <c:pt idx="3">
                  <c:v>Autriche</c:v>
                </c:pt>
                <c:pt idx="4">
                  <c:v>Pays Bas</c:v>
                </c:pt>
                <c:pt idx="5">
                  <c:v>Royaume Uni</c:v>
                </c:pt>
                <c:pt idx="6">
                  <c:v>Etats Unis</c:v>
                </c:pt>
                <c:pt idx="7">
                  <c:v>Norvége</c:v>
                </c:pt>
                <c:pt idx="8">
                  <c:v>Suède</c:v>
                </c:pt>
                <c:pt idx="9">
                  <c:v>Estonie</c:v>
                </c:pt>
                <c:pt idx="10">
                  <c:v>Belgique (Flandre)</c:v>
                </c:pt>
                <c:pt idx="11">
                  <c:v>France</c:v>
                </c:pt>
              </c:strCache>
            </c:strRef>
          </c:cat>
          <c:val>
            <c:numRef>
              <c:f>NEETdesc!$O$7:$O$18</c:f>
              <c:numCache>
                <c:formatCode>0.00</c:formatCode>
                <c:ptCount val="12"/>
                <c:pt idx="0">
                  <c:v>8.2167144768509761</c:v>
                </c:pt>
                <c:pt idx="1">
                  <c:v>9.6653448487944562</c:v>
                </c:pt>
                <c:pt idx="2">
                  <c:v>12.047778521126459</c:v>
                </c:pt>
                <c:pt idx="3">
                  <c:v>12.605390490820344</c:v>
                </c:pt>
                <c:pt idx="4">
                  <c:v>12.846659544499092</c:v>
                </c:pt>
                <c:pt idx="5">
                  <c:v>13.051883505452983</c:v>
                </c:pt>
                <c:pt idx="6">
                  <c:v>13.484324581894439</c:v>
                </c:pt>
                <c:pt idx="7">
                  <c:v>15.833550661895874</c:v>
                </c:pt>
                <c:pt idx="8">
                  <c:v>16.745891019426811</c:v>
                </c:pt>
                <c:pt idx="9">
                  <c:v>16.775227522974639</c:v>
                </c:pt>
                <c:pt idx="10">
                  <c:v>21.337469488133078</c:v>
                </c:pt>
                <c:pt idx="11">
                  <c:v>25.126400403299147</c:v>
                </c:pt>
              </c:numCache>
            </c:numRef>
          </c:val>
        </c:ser>
        <c:dLbls>
          <c:showLegendKey val="0"/>
          <c:showVal val="0"/>
          <c:showCatName val="0"/>
          <c:showSerName val="0"/>
          <c:showPercent val="0"/>
          <c:showBubbleSize val="0"/>
        </c:dLbls>
        <c:gapWidth val="150"/>
        <c:axId val="137823744"/>
        <c:axId val="137825664"/>
      </c:barChart>
      <c:lineChart>
        <c:grouping val="standard"/>
        <c:varyColors val="0"/>
        <c:ser>
          <c:idx val="1"/>
          <c:order val="1"/>
          <c:tx>
            <c:strRef>
              <c:f>NEETdesc!$P$6</c:f>
              <c:strCache>
                <c:ptCount val="1"/>
                <c:pt idx="0">
                  <c:v>Sans ascendance migratoire</c:v>
                </c:pt>
              </c:strCache>
            </c:strRef>
          </c:tx>
          <c:spPr>
            <a:ln w="28575">
              <a:noFill/>
            </a:ln>
          </c:spPr>
          <c:marker>
            <c:symbol val="diamond"/>
            <c:size val="5"/>
            <c:spPr>
              <a:solidFill>
                <a:srgbClr val="FFFFFF"/>
              </a:solidFill>
              <a:ln>
                <a:solidFill>
                  <a:srgbClr val="000000"/>
                </a:solidFill>
                <a:prstDash val="solid"/>
              </a:ln>
            </c:spPr>
          </c:marker>
          <c:cat>
            <c:strRef>
              <c:f>NEETdesc!$N$7:$N$18</c:f>
              <c:strCache>
                <c:ptCount val="12"/>
                <c:pt idx="0">
                  <c:v>Canada</c:v>
                </c:pt>
                <c:pt idx="1">
                  <c:v>Australie</c:v>
                </c:pt>
                <c:pt idx="2">
                  <c:v>Allemagne</c:v>
                </c:pt>
                <c:pt idx="3">
                  <c:v>Autriche</c:v>
                </c:pt>
                <c:pt idx="4">
                  <c:v>Pays Bas</c:v>
                </c:pt>
                <c:pt idx="5">
                  <c:v>Royaume Uni</c:v>
                </c:pt>
                <c:pt idx="6">
                  <c:v>Etats Unis</c:v>
                </c:pt>
                <c:pt idx="7">
                  <c:v>Norvége</c:v>
                </c:pt>
                <c:pt idx="8">
                  <c:v>Suède</c:v>
                </c:pt>
                <c:pt idx="9">
                  <c:v>Estonie</c:v>
                </c:pt>
                <c:pt idx="10">
                  <c:v>Belgique (Flandre)</c:v>
                </c:pt>
                <c:pt idx="11">
                  <c:v>France</c:v>
                </c:pt>
              </c:strCache>
            </c:strRef>
          </c:cat>
          <c:val>
            <c:numRef>
              <c:f>NEETdesc!$P$7:$P$18</c:f>
              <c:numCache>
                <c:formatCode>0.00</c:formatCode>
                <c:ptCount val="12"/>
                <c:pt idx="0">
                  <c:v>8.1744464388256741</c:v>
                </c:pt>
                <c:pt idx="1">
                  <c:v>12.191987399799183</c:v>
                </c:pt>
                <c:pt idx="2">
                  <c:v>8.6114410595390094</c:v>
                </c:pt>
                <c:pt idx="3">
                  <c:v>7.5947702497300025</c:v>
                </c:pt>
                <c:pt idx="4">
                  <c:v>4.0872409539680499</c:v>
                </c:pt>
                <c:pt idx="5">
                  <c:v>17.729005576697325</c:v>
                </c:pt>
                <c:pt idx="6">
                  <c:v>11.565737623120533</c:v>
                </c:pt>
                <c:pt idx="7">
                  <c:v>6.2589919139700054</c:v>
                </c:pt>
                <c:pt idx="8">
                  <c:v>9.8702723707534918</c:v>
                </c:pt>
                <c:pt idx="9">
                  <c:v>10.164451436329511</c:v>
                </c:pt>
                <c:pt idx="10">
                  <c:v>7.3168941167353587</c:v>
                </c:pt>
                <c:pt idx="11">
                  <c:v>16.794376840464228</c:v>
                </c:pt>
              </c:numCache>
            </c:numRef>
          </c:val>
          <c:smooth val="0"/>
        </c:ser>
        <c:dLbls>
          <c:showLegendKey val="0"/>
          <c:showVal val="0"/>
          <c:showCatName val="0"/>
          <c:showSerName val="0"/>
          <c:showPercent val="0"/>
          <c:showBubbleSize val="0"/>
        </c:dLbls>
        <c:marker val="1"/>
        <c:smooth val="0"/>
        <c:axId val="137823744"/>
        <c:axId val="137825664"/>
      </c:lineChart>
      <c:catAx>
        <c:axId val="137823744"/>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fr-FR"/>
          </a:p>
        </c:txPr>
        <c:crossAx val="137825664"/>
        <c:crosses val="autoZero"/>
        <c:auto val="1"/>
        <c:lblAlgn val="ctr"/>
        <c:lblOffset val="0"/>
        <c:tickLblSkip val="1"/>
        <c:noMultiLvlLbl val="0"/>
      </c:catAx>
      <c:valAx>
        <c:axId val="137825664"/>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a:t>
                </a:r>
              </a:p>
            </c:rich>
          </c:tx>
          <c:layout>
            <c:manualLayout>
              <c:xMode val="edge"/>
              <c:yMode val="edge"/>
              <c:x val="1.2999251382237014E-2"/>
              <c:y val="9.4623731735025654E-2"/>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fr-FR"/>
          </a:p>
        </c:txPr>
        <c:crossAx val="137823744"/>
        <c:crosses val="autoZero"/>
        <c:crossBetween val="between"/>
      </c:valAx>
      <c:spPr>
        <a:solidFill>
          <a:srgbClr val="F4FFFF"/>
        </a:solidFill>
        <a:ln w="9525">
          <a:solidFill>
            <a:srgbClr val="000000"/>
          </a:solidFill>
        </a:ln>
      </c:spPr>
    </c:plotArea>
    <c:legend>
      <c:legendPos val="t"/>
      <c:layout>
        <c:manualLayout>
          <c:xMode val="edge"/>
          <c:yMode val="edge"/>
          <c:x val="4.130169295848328E-2"/>
          <c:y val="1.9920868100442669E-2"/>
          <c:w val="0.95651216278377571"/>
          <c:h val="7.4702863634582978E-2"/>
        </c:manualLayout>
      </c:layout>
      <c:overlay val="1"/>
      <c:spPr>
        <a:solidFill>
          <a:srgbClr val="EAEAEA"/>
        </a:solidFill>
        <a:ln w="25400">
          <a:noFill/>
        </a:ln>
      </c:spPr>
      <c:txPr>
        <a:bodyPr/>
        <a:lstStyle/>
        <a:p>
          <a:pPr>
            <a:defRPr sz="750" b="0" i="0">
              <a:solidFill>
                <a:srgbClr val="000000"/>
              </a:solidFill>
              <a:latin typeface="Arial Narrow"/>
              <a:ea typeface="Arial Narrow"/>
              <a:cs typeface="Arial Narrow"/>
            </a:defRPr>
          </a:pPr>
          <a:endParaRPr lang="fr-FR"/>
        </a:p>
      </c:txPr>
    </c:legend>
    <c:plotVisOnly val="1"/>
    <c:dispBlanksAs val="gap"/>
    <c:showDLblsOverMax val="1"/>
  </c:chart>
  <c:spPr>
    <a:noFill/>
    <a:ln w="9525">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93279022403259"/>
          <c:y val="0.10944217476086247"/>
          <c:w val="0.61507128309572323"/>
          <c:h val="0.64806934858393062"/>
        </c:manualLayout>
      </c:layout>
      <c:pieChart>
        <c:varyColors val="1"/>
        <c:ser>
          <c:idx val="0"/>
          <c:order val="0"/>
          <c:spPr>
            <a:ln w="12700">
              <a:solidFill>
                <a:srgbClr val="000000"/>
              </a:solidFill>
              <a:prstDash val="solid"/>
            </a:ln>
          </c:spPr>
          <c:dPt>
            <c:idx val="0"/>
            <c:bubble3D val="0"/>
          </c:dPt>
          <c:dPt>
            <c:idx val="1"/>
            <c:bubble3D val="0"/>
          </c:dPt>
          <c:dPt>
            <c:idx val="2"/>
            <c:bubble3D val="0"/>
          </c:dPt>
          <c:dPt>
            <c:idx val="3"/>
            <c:bubble3D val="0"/>
          </c:dPt>
          <c:dPt>
            <c:idx val="4"/>
            <c:bubble3D val="0"/>
            <c:spPr>
              <a:solidFill>
                <a:srgbClr val="69FFFF"/>
              </a:solidFill>
              <a:ln w="12700">
                <a:solidFill>
                  <a:srgbClr val="000000"/>
                </a:solidFill>
                <a:prstDash val="solid"/>
              </a:ln>
            </c:spPr>
          </c:dPt>
          <c:dLbls>
            <c:spPr>
              <a:noFill/>
              <a:ln w="25400">
                <a:noFill/>
              </a:ln>
            </c:spPr>
            <c:txPr>
              <a:bodyPr/>
              <a:lstStyle/>
              <a:p>
                <a:pPr>
                  <a:defRPr sz="8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1"/>
          </c:dLbls>
          <c:cat>
            <c:strRef>
              <c:f>Sitjeunes!$A$37:$A$41</c:f>
              <c:strCache>
                <c:ptCount val="5"/>
                <c:pt idx="0">
                  <c:v>Études initiales 1</c:v>
                </c:pt>
                <c:pt idx="1">
                  <c:v>Cumul études initiales et emploi</c:v>
                </c:pt>
                <c:pt idx="2">
                  <c:v>Emploi</c:v>
                </c:pt>
                <c:pt idx="3">
                  <c:v>Chômage (au sens du BIT)</c:v>
                </c:pt>
                <c:pt idx="4">
                  <c:v>Inactivité</c:v>
                </c:pt>
              </c:strCache>
            </c:strRef>
          </c:cat>
          <c:val>
            <c:numRef>
              <c:f>Sitjeunes!$B$37:$B$41</c:f>
              <c:numCache>
                <c:formatCode>0%</c:formatCode>
                <c:ptCount val="5"/>
                <c:pt idx="0">
                  <c:v>0.55000000000000004</c:v>
                </c:pt>
                <c:pt idx="1">
                  <c:v>0.08</c:v>
                </c:pt>
                <c:pt idx="2">
                  <c:v>0.21</c:v>
                </c:pt>
                <c:pt idx="3">
                  <c:v>0.08</c:v>
                </c:pt>
                <c:pt idx="4">
                  <c:v>0.08</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982505887670386"/>
          <c:y val="9.1535709934992299E-2"/>
          <c:w val="0.29653622602310664"/>
          <c:h val="0.85395616687154596"/>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percentStacked"/>
        <c:varyColors val="0"/>
        <c:ser>
          <c:idx val="0"/>
          <c:order val="0"/>
          <c:tx>
            <c:strRef>
              <c:f>Ancienneté!$F$2</c:f>
              <c:strCache>
                <c:ptCount val="1"/>
                <c:pt idx="0">
                  <c:v>Emploi-Inactivité</c:v>
                </c:pt>
              </c:strCache>
            </c:strRef>
          </c:tx>
          <c:spPr>
            <a:solidFill>
              <a:srgbClr val="7030A0"/>
            </a:solidFill>
          </c:spPr>
          <c:cat>
            <c:strRef>
              <c:f>Ancienneté!$B$3:$B$49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Ancienneté!$F$3:$F$49</c:f>
              <c:numCache>
                <c:formatCode>0.0%</c:formatCode>
                <c:ptCount val="47"/>
                <c:pt idx="0">
                  <c:v>0.15031274508622761</c:v>
                </c:pt>
                <c:pt idx="1">
                  <c:v>7.1017383243932503E-2</c:v>
                </c:pt>
                <c:pt idx="2">
                  <c:v>5.433167096434157E-2</c:v>
                </c:pt>
                <c:pt idx="3">
                  <c:v>3.4231106757847567E-2</c:v>
                </c:pt>
                <c:pt idx="4">
                  <c:v>3.1694017860154404E-2</c:v>
                </c:pt>
                <c:pt idx="5">
                  <c:v>2.9798957069988946E-2</c:v>
                </c:pt>
                <c:pt idx="6">
                  <c:v>3.3759528653406243E-2</c:v>
                </c:pt>
                <c:pt idx="7">
                  <c:v>2.8370601281533004E-2</c:v>
                </c:pt>
                <c:pt idx="8">
                  <c:v>3.4944902727122765E-2</c:v>
                </c:pt>
                <c:pt idx="9">
                  <c:v>2.8634535648550934E-2</c:v>
                </c:pt>
                <c:pt idx="10">
                  <c:v>2.8530742581941826E-2</c:v>
                </c:pt>
                <c:pt idx="11">
                  <c:v>2.949400599025094E-2</c:v>
                </c:pt>
                <c:pt idx="12">
                  <c:v>2.5916794147937666E-2</c:v>
                </c:pt>
                <c:pt idx="13">
                  <c:v>2.2089727588191357E-2</c:v>
                </c:pt>
                <c:pt idx="14">
                  <c:v>2.6455856631891699E-2</c:v>
                </c:pt>
                <c:pt idx="15">
                  <c:v>1.9126933683793833E-2</c:v>
                </c:pt>
                <c:pt idx="16">
                  <c:v>2.1674081469638097E-2</c:v>
                </c:pt>
                <c:pt idx="17">
                  <c:v>1.8523434019594418E-2</c:v>
                </c:pt>
                <c:pt idx="18">
                  <c:v>1.8855623401144793E-2</c:v>
                </c:pt>
                <c:pt idx="19">
                  <c:v>1.8826465825808977E-2</c:v>
                </c:pt>
                <c:pt idx="20">
                  <c:v>1.7225695943381018E-2</c:v>
                </c:pt>
                <c:pt idx="21">
                  <c:v>1.5325449565452441E-2</c:v>
                </c:pt>
                <c:pt idx="22">
                  <c:v>1.4885845424799104E-2</c:v>
                </c:pt>
                <c:pt idx="23">
                  <c:v>1.5944133489732611E-2</c:v>
                </c:pt>
                <c:pt idx="24">
                  <c:v>1.7019178783605989E-2</c:v>
                </c:pt>
                <c:pt idx="25">
                  <c:v>1.7250618447119205E-2</c:v>
                </c:pt>
                <c:pt idx="26">
                  <c:v>1.3376860343516124E-2</c:v>
                </c:pt>
                <c:pt idx="27">
                  <c:v>1.2942452211239895E-2</c:v>
                </c:pt>
                <c:pt idx="28">
                  <c:v>1.3791403253094858E-2</c:v>
                </c:pt>
                <c:pt idx="29">
                  <c:v>1.1650898576979624E-2</c:v>
                </c:pt>
                <c:pt idx="30">
                  <c:v>1.1261041851967401E-2</c:v>
                </c:pt>
                <c:pt idx="31">
                  <c:v>1.3171506253587255E-2</c:v>
                </c:pt>
                <c:pt idx="32">
                  <c:v>1.4400501511360769E-2</c:v>
                </c:pt>
                <c:pt idx="33">
                  <c:v>1.8900498044099184E-2</c:v>
                </c:pt>
                <c:pt idx="34">
                  <c:v>2.3530814982883227E-2</c:v>
                </c:pt>
                <c:pt idx="35">
                  <c:v>2.4197903296164405E-2</c:v>
                </c:pt>
                <c:pt idx="36">
                  <c:v>3.060559836222421E-2</c:v>
                </c:pt>
                <c:pt idx="37">
                  <c:v>3.7045088234097551E-2</c:v>
                </c:pt>
                <c:pt idx="38">
                  <c:v>4.7357293320027048E-2</c:v>
                </c:pt>
                <c:pt idx="39">
                  <c:v>5.5934777765902534E-2</c:v>
                </c:pt>
                <c:pt idx="40">
                  <c:v>7.2282188915919435E-2</c:v>
                </c:pt>
                <c:pt idx="41">
                  <c:v>8.3708396261686357E-2</c:v>
                </c:pt>
                <c:pt idx="42">
                  <c:v>0.11538956447773902</c:v>
                </c:pt>
                <c:pt idx="43">
                  <c:v>0.16908527158475428</c:v>
                </c:pt>
                <c:pt idx="44">
                  <c:v>0.18766849823771531</c:v>
                </c:pt>
                <c:pt idx="45">
                  <c:v>0.16615633985246042</c:v>
                </c:pt>
                <c:pt idx="46">
                  <c:v>0.20311885736216356</c:v>
                </c:pt>
              </c:numCache>
            </c:numRef>
          </c:val>
        </c:ser>
        <c:ser>
          <c:idx val="2"/>
          <c:order val="1"/>
          <c:tx>
            <c:strRef>
              <c:f>Ancienneté!$E$2</c:f>
              <c:strCache>
                <c:ptCount val="1"/>
                <c:pt idx="0">
                  <c:v>Emploi-Chômage</c:v>
                </c:pt>
              </c:strCache>
            </c:strRef>
          </c:tx>
          <c:spPr>
            <a:solidFill>
              <a:srgbClr val="00B050"/>
            </a:solidFill>
          </c:spPr>
          <c:cat>
            <c:strRef>
              <c:f>Ancienneté!$B$3:$B$49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Ancienneté!$E$3:$E$49</c:f>
              <c:numCache>
                <c:formatCode>0.0%</c:formatCode>
                <c:ptCount val="47"/>
                <c:pt idx="0">
                  <c:v>8.1246623841504786E-2</c:v>
                </c:pt>
                <c:pt idx="1">
                  <c:v>7.8687684006712624E-2</c:v>
                </c:pt>
                <c:pt idx="2">
                  <c:v>7.0485244973107847E-2</c:v>
                </c:pt>
                <c:pt idx="3">
                  <c:v>6.6875210933009077E-2</c:v>
                </c:pt>
                <c:pt idx="4">
                  <c:v>5.600100691128479E-2</c:v>
                </c:pt>
                <c:pt idx="5">
                  <c:v>4.9533693781135681E-2</c:v>
                </c:pt>
                <c:pt idx="6">
                  <c:v>4.6535879578058825E-2</c:v>
                </c:pt>
                <c:pt idx="7">
                  <c:v>4.2745425676806781E-2</c:v>
                </c:pt>
                <c:pt idx="8">
                  <c:v>4.2656089948180667E-2</c:v>
                </c:pt>
                <c:pt idx="9">
                  <c:v>3.8346251907013254E-2</c:v>
                </c:pt>
                <c:pt idx="10">
                  <c:v>3.2275458851251666E-2</c:v>
                </c:pt>
                <c:pt idx="11">
                  <c:v>3.2936986795276971E-2</c:v>
                </c:pt>
                <c:pt idx="12">
                  <c:v>3.1947574977313299E-2</c:v>
                </c:pt>
                <c:pt idx="13">
                  <c:v>2.7848603626044272E-2</c:v>
                </c:pt>
                <c:pt idx="14">
                  <c:v>2.4888771660275442E-2</c:v>
                </c:pt>
                <c:pt idx="15">
                  <c:v>3.0002040530547152E-2</c:v>
                </c:pt>
                <c:pt idx="16">
                  <c:v>2.5339725178409316E-2</c:v>
                </c:pt>
                <c:pt idx="17">
                  <c:v>2.1877805570523073E-2</c:v>
                </c:pt>
                <c:pt idx="18">
                  <c:v>2.0205221944153435E-2</c:v>
                </c:pt>
                <c:pt idx="19">
                  <c:v>2.7106698598160842E-2</c:v>
                </c:pt>
                <c:pt idx="20">
                  <c:v>2.5188134825913457E-2</c:v>
                </c:pt>
                <c:pt idx="21">
                  <c:v>2.419009243288358E-2</c:v>
                </c:pt>
                <c:pt idx="22">
                  <c:v>2.4479198006291208E-2</c:v>
                </c:pt>
                <c:pt idx="23">
                  <c:v>2.6740200319945933E-2</c:v>
                </c:pt>
                <c:pt idx="24">
                  <c:v>2.1287945202245556E-2</c:v>
                </c:pt>
                <c:pt idx="25">
                  <c:v>2.1427334563412368E-2</c:v>
                </c:pt>
                <c:pt idx="26">
                  <c:v>2.2171093554669941E-2</c:v>
                </c:pt>
                <c:pt idx="27">
                  <c:v>2.1915140163079095E-2</c:v>
                </c:pt>
                <c:pt idx="28">
                  <c:v>1.7065004070217001E-2</c:v>
                </c:pt>
                <c:pt idx="29">
                  <c:v>2.3771664252581096E-2</c:v>
                </c:pt>
                <c:pt idx="30">
                  <c:v>1.742615411902609E-2</c:v>
                </c:pt>
                <c:pt idx="31">
                  <c:v>2.0120061551868029E-2</c:v>
                </c:pt>
                <c:pt idx="32">
                  <c:v>2.3117495062346949E-2</c:v>
                </c:pt>
                <c:pt idx="33">
                  <c:v>1.613704609179685E-2</c:v>
                </c:pt>
                <c:pt idx="34">
                  <c:v>1.9058460534936213E-2</c:v>
                </c:pt>
                <c:pt idx="35">
                  <c:v>2.1068705017852681E-2</c:v>
                </c:pt>
                <c:pt idx="36">
                  <c:v>1.7249988495455535E-2</c:v>
                </c:pt>
                <c:pt idx="37">
                  <c:v>2.102896599000546E-2</c:v>
                </c:pt>
                <c:pt idx="38">
                  <c:v>1.7287383583793385E-2</c:v>
                </c:pt>
                <c:pt idx="39">
                  <c:v>1.7072388676064754E-2</c:v>
                </c:pt>
                <c:pt idx="40">
                  <c:v>1.9216549558543444E-2</c:v>
                </c:pt>
                <c:pt idx="41">
                  <c:v>1.7133379478576904E-2</c:v>
                </c:pt>
                <c:pt idx="42">
                  <c:v>2.0004256608637468E-2</c:v>
                </c:pt>
                <c:pt idx="43">
                  <c:v>1.9150219282851093E-2</c:v>
                </c:pt>
                <c:pt idx="44">
                  <c:v>1.9187042987360535E-2</c:v>
                </c:pt>
                <c:pt idx="45">
                  <c:v>1.5303669381360865E-2</c:v>
                </c:pt>
                <c:pt idx="46">
                  <c:v>1.3565185725961854E-2</c:v>
                </c:pt>
              </c:numCache>
            </c:numRef>
          </c:val>
        </c:ser>
        <c:ser>
          <c:idx val="1"/>
          <c:order val="2"/>
          <c:tx>
            <c:strRef>
              <c:f>Ancienneté!$D$2</c:f>
              <c:strCache>
                <c:ptCount val="1"/>
                <c:pt idx="0">
                  <c:v>Emploi Emploi avec changement d'entreprise</c:v>
                </c:pt>
              </c:strCache>
            </c:strRef>
          </c:tx>
          <c:spPr>
            <a:solidFill>
              <a:srgbClr val="FF0000"/>
            </a:solidFill>
          </c:spPr>
          <c:cat>
            <c:strRef>
              <c:f>Ancienneté!$B$3:$B$49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Ancienneté!$D$3:$D$49</c:f>
              <c:numCache>
                <c:formatCode>0.0%</c:formatCode>
                <c:ptCount val="47"/>
                <c:pt idx="0">
                  <c:v>0.21980677916416155</c:v>
                </c:pt>
                <c:pt idx="1">
                  <c:v>0.27390798289098645</c:v>
                </c:pt>
                <c:pt idx="2">
                  <c:v>0.20015472235226414</c:v>
                </c:pt>
                <c:pt idx="3">
                  <c:v>0.16847411466927176</c:v>
                </c:pt>
                <c:pt idx="4">
                  <c:v>0.14661545221637506</c:v>
                </c:pt>
                <c:pt idx="5">
                  <c:v>0.11362711454321338</c:v>
                </c:pt>
                <c:pt idx="6">
                  <c:v>0.11252432133543167</c:v>
                </c:pt>
                <c:pt idx="7">
                  <c:v>9.7538135282233568E-2</c:v>
                </c:pt>
                <c:pt idx="8">
                  <c:v>8.1140211887668873E-2</c:v>
                </c:pt>
                <c:pt idx="9">
                  <c:v>9.0422629532594473E-2</c:v>
                </c:pt>
                <c:pt idx="10">
                  <c:v>8.1410574952856668E-2</c:v>
                </c:pt>
                <c:pt idx="11">
                  <c:v>8.390205746621747E-2</c:v>
                </c:pt>
                <c:pt idx="12">
                  <c:v>7.5645156466834951E-2</c:v>
                </c:pt>
                <c:pt idx="13">
                  <c:v>6.8839989270563715E-2</c:v>
                </c:pt>
                <c:pt idx="14">
                  <c:v>6.3272133588414423E-2</c:v>
                </c:pt>
                <c:pt idx="15">
                  <c:v>6.0881086300583233E-2</c:v>
                </c:pt>
                <c:pt idx="16">
                  <c:v>5.8856582140302184E-2</c:v>
                </c:pt>
                <c:pt idx="17">
                  <c:v>6.0317170511055951E-2</c:v>
                </c:pt>
                <c:pt idx="18">
                  <c:v>5.7564352628764588E-2</c:v>
                </c:pt>
                <c:pt idx="19">
                  <c:v>5.8076884497313824E-2</c:v>
                </c:pt>
                <c:pt idx="20">
                  <c:v>5.8937885350778291E-2</c:v>
                </c:pt>
                <c:pt idx="21">
                  <c:v>5.1199675255233584E-2</c:v>
                </c:pt>
                <c:pt idx="22">
                  <c:v>5.5278295631127003E-2</c:v>
                </c:pt>
                <c:pt idx="23">
                  <c:v>4.7561319801860624E-2</c:v>
                </c:pt>
                <c:pt idx="24">
                  <c:v>4.7553131934157049E-2</c:v>
                </c:pt>
                <c:pt idx="25">
                  <c:v>4.5125041194971842E-2</c:v>
                </c:pt>
                <c:pt idx="26">
                  <c:v>4.4100353367297951E-2</c:v>
                </c:pt>
                <c:pt idx="27">
                  <c:v>4.1805018390771193E-2</c:v>
                </c:pt>
                <c:pt idx="28">
                  <c:v>4.1139938324506908E-2</c:v>
                </c:pt>
                <c:pt idx="29">
                  <c:v>3.2594402367446894E-2</c:v>
                </c:pt>
                <c:pt idx="30">
                  <c:v>3.3871147172592639E-2</c:v>
                </c:pt>
                <c:pt idx="31">
                  <c:v>3.2823003398280072E-2</c:v>
                </c:pt>
                <c:pt idx="32">
                  <c:v>3.4262379436504391E-2</c:v>
                </c:pt>
                <c:pt idx="33">
                  <c:v>3.0714118616061145E-2</c:v>
                </c:pt>
                <c:pt idx="34">
                  <c:v>3.1913712930072412E-2</c:v>
                </c:pt>
                <c:pt idx="35">
                  <c:v>2.6855723168948027E-2</c:v>
                </c:pt>
                <c:pt idx="36">
                  <c:v>2.5560837080721981E-2</c:v>
                </c:pt>
                <c:pt idx="37">
                  <c:v>2.6826835735918923E-2</c:v>
                </c:pt>
                <c:pt idx="38">
                  <c:v>2.526497065336249E-2</c:v>
                </c:pt>
                <c:pt idx="39">
                  <c:v>3.1035895517754999E-2</c:v>
                </c:pt>
                <c:pt idx="40">
                  <c:v>2.5144099712310058E-2</c:v>
                </c:pt>
                <c:pt idx="41">
                  <c:v>1.9963761138701533E-2</c:v>
                </c:pt>
                <c:pt idx="42">
                  <c:v>2.2859076120827767E-2</c:v>
                </c:pt>
                <c:pt idx="43">
                  <c:v>2.2732669011258113E-2</c:v>
                </c:pt>
                <c:pt idx="44">
                  <c:v>2.7536936733935435E-2</c:v>
                </c:pt>
                <c:pt idx="45">
                  <c:v>2.2851837073140379E-2</c:v>
                </c:pt>
                <c:pt idx="46">
                  <c:v>3.3006782201842874E-2</c:v>
                </c:pt>
              </c:numCache>
            </c:numRef>
          </c:val>
        </c:ser>
        <c:ser>
          <c:idx val="3"/>
          <c:order val="3"/>
          <c:tx>
            <c:strRef>
              <c:f>Ancienneté!$C$2</c:f>
              <c:strCache>
                <c:ptCount val="1"/>
                <c:pt idx="0">
                  <c:v>Emploi-Emploi</c:v>
                </c:pt>
              </c:strCache>
            </c:strRef>
          </c:tx>
          <c:spPr>
            <a:solidFill>
              <a:srgbClr val="0070C0"/>
            </a:solidFill>
          </c:spPr>
          <c:cat>
            <c:strRef>
              <c:f>Ancienneté!$B$3:$B$49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Ancienneté!$C$3:$C$49</c:f>
              <c:numCache>
                <c:formatCode>0.0%</c:formatCode>
                <c:ptCount val="47"/>
                <c:pt idx="0">
                  <c:v>0.54863385190810599</c:v>
                </c:pt>
                <c:pt idx="1">
                  <c:v>0.57638694985836836</c:v>
                </c:pt>
                <c:pt idx="2">
                  <c:v>0.67502836171028635</c:v>
                </c:pt>
                <c:pt idx="3">
                  <c:v>0.73041956763987159</c:v>
                </c:pt>
                <c:pt idx="4">
                  <c:v>0.76568952301218574</c:v>
                </c:pt>
                <c:pt idx="5">
                  <c:v>0.80704023460566199</c:v>
                </c:pt>
                <c:pt idx="6">
                  <c:v>0.80718027043310325</c:v>
                </c:pt>
                <c:pt idx="7">
                  <c:v>0.83134583775942672</c:v>
                </c:pt>
                <c:pt idx="8">
                  <c:v>0.84125879543702764</c:v>
                </c:pt>
                <c:pt idx="9">
                  <c:v>0.84259658291184136</c:v>
                </c:pt>
                <c:pt idx="10">
                  <c:v>0.85778322361394976</c:v>
                </c:pt>
                <c:pt idx="11">
                  <c:v>0.85366694974825463</c:v>
                </c:pt>
                <c:pt idx="12">
                  <c:v>0.86649047440791416</c:v>
                </c:pt>
                <c:pt idx="13">
                  <c:v>0.88122167951520047</c:v>
                </c:pt>
                <c:pt idx="14">
                  <c:v>0.88538323811941855</c:v>
                </c:pt>
                <c:pt idx="15">
                  <c:v>0.88998993948507565</c:v>
                </c:pt>
                <c:pt idx="16">
                  <c:v>0.89412961121165058</c:v>
                </c:pt>
                <c:pt idx="17">
                  <c:v>0.89928158989882667</c:v>
                </c:pt>
                <c:pt idx="18">
                  <c:v>0.90337480202593723</c:v>
                </c:pt>
                <c:pt idx="19">
                  <c:v>0.89598995107871626</c:v>
                </c:pt>
                <c:pt idx="20">
                  <c:v>0.89864828387992723</c:v>
                </c:pt>
                <c:pt idx="21">
                  <c:v>0.90928478274643032</c:v>
                </c:pt>
                <c:pt idx="22">
                  <c:v>0.90535666093778266</c:v>
                </c:pt>
                <c:pt idx="23">
                  <c:v>0.90975434638846076</c:v>
                </c:pt>
                <c:pt idx="24">
                  <c:v>0.91413974407999121</c:v>
                </c:pt>
                <c:pt idx="25">
                  <c:v>0.91619700579449659</c:v>
                </c:pt>
                <c:pt idx="26">
                  <c:v>0.920351692734516</c:v>
                </c:pt>
                <c:pt idx="27">
                  <c:v>0.92333738923490982</c:v>
                </c:pt>
                <c:pt idx="28">
                  <c:v>0.92800365435218135</c:v>
                </c:pt>
                <c:pt idx="29">
                  <c:v>0.93198303480299249</c:v>
                </c:pt>
                <c:pt idx="30">
                  <c:v>0.93744165685641379</c:v>
                </c:pt>
                <c:pt idx="31">
                  <c:v>0.93388542879626457</c:v>
                </c:pt>
                <c:pt idx="32">
                  <c:v>0.92821962398978786</c:v>
                </c:pt>
                <c:pt idx="33">
                  <c:v>0.9342483372480429</c:v>
                </c:pt>
                <c:pt idx="34">
                  <c:v>0.92549701155210806</c:v>
                </c:pt>
                <c:pt idx="35">
                  <c:v>0.92787766851703501</c:v>
                </c:pt>
                <c:pt idx="36">
                  <c:v>0.92658357606159825</c:v>
                </c:pt>
                <c:pt idx="37">
                  <c:v>0.91509911003997813</c:v>
                </c:pt>
                <c:pt idx="38">
                  <c:v>0.91009035244281711</c:v>
                </c:pt>
                <c:pt idx="39">
                  <c:v>0.89595693804027765</c:v>
                </c:pt>
                <c:pt idx="40">
                  <c:v>0.88335716181322699</c:v>
                </c:pt>
                <c:pt idx="41">
                  <c:v>0.87919446312103511</c:v>
                </c:pt>
                <c:pt idx="42">
                  <c:v>0.84174710279279574</c:v>
                </c:pt>
                <c:pt idx="43">
                  <c:v>0.78903184012113659</c:v>
                </c:pt>
                <c:pt idx="44">
                  <c:v>0.7656075220409887</c:v>
                </c:pt>
                <c:pt idx="45">
                  <c:v>0.79568815369303825</c:v>
                </c:pt>
                <c:pt idx="46">
                  <c:v>0.75030917471003167</c:v>
                </c:pt>
              </c:numCache>
            </c:numRef>
          </c:val>
        </c:ser>
        <c:dLbls>
          <c:showLegendKey val="0"/>
          <c:showVal val="0"/>
          <c:showCatName val="0"/>
          <c:showSerName val="0"/>
          <c:showPercent val="0"/>
          <c:showBubbleSize val="0"/>
        </c:dLbls>
        <c:axId val="95635328"/>
        <c:axId val="95637504"/>
      </c:areaChart>
      <c:catAx>
        <c:axId val="95635328"/>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fr-FR" sz="900">
                    <a:latin typeface="Arial" panose="020B0604020202020204" pitchFamily="34" charset="0"/>
                    <a:cs typeface="Arial" panose="020B0604020202020204" pitchFamily="34" charset="0"/>
                  </a:rPr>
                  <a:t>Ancienneté</a:t>
                </a:r>
                <a:r>
                  <a:rPr lang="fr-FR" sz="900" baseline="0">
                    <a:latin typeface="Arial" panose="020B0604020202020204" pitchFamily="34" charset="0"/>
                    <a:cs typeface="Arial" panose="020B0604020202020204" pitchFamily="34" charset="0"/>
                  </a:rPr>
                  <a:t> sur le marché du travail*</a:t>
                </a:r>
                <a:endParaRPr lang="fr-FR" sz="900">
                  <a:latin typeface="Arial" panose="020B0604020202020204" pitchFamily="34" charset="0"/>
                  <a:cs typeface="Arial" panose="020B0604020202020204" pitchFamily="34" charset="0"/>
                </a:endParaRPr>
              </a:p>
            </c:rich>
          </c:tx>
          <c:overlay val="0"/>
        </c:title>
        <c:numFmt formatCode="General"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95637504"/>
        <c:crosses val="autoZero"/>
        <c:auto val="1"/>
        <c:lblAlgn val="ctr"/>
        <c:lblOffset val="100"/>
        <c:noMultiLvlLbl val="0"/>
      </c:catAx>
      <c:valAx>
        <c:axId val="95637504"/>
        <c:scaling>
          <c:orientation val="minMax"/>
        </c:scaling>
        <c:delete val="0"/>
        <c:axPos val="l"/>
        <c:majorGridlines/>
        <c:numFmt formatCode="0%"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95635328"/>
        <c:crosses val="autoZero"/>
        <c:crossBetween val="midCat"/>
      </c:valAx>
    </c:plotArea>
    <c:legend>
      <c:legendPos val="r"/>
      <c:layout>
        <c:manualLayout>
          <c:xMode val="edge"/>
          <c:yMode val="edge"/>
          <c:x val="0.81976128138494431"/>
          <c:y val="4.3873682011450678E-2"/>
          <c:w val="0.14233183769210556"/>
          <c:h val="0.33523866624855919"/>
        </c:manualLayout>
      </c:layout>
      <c:overlay val="1"/>
      <c:spPr>
        <a:solidFill>
          <a:schemeClr val="bg1"/>
        </a:solidFill>
      </c:spPr>
      <c:txPr>
        <a:bodyPr/>
        <a:lstStyle/>
        <a:p>
          <a:pPr>
            <a:defRPr sz="900" b="1">
              <a:latin typeface="Arial" panose="020B0604020202020204" pitchFamily="34" charset="0"/>
              <a:cs typeface="Arial" panose="020B0604020202020204" pitchFamily="34" charset="0"/>
            </a:defRPr>
          </a:pPr>
          <a:endParaRPr lang="fr-FR"/>
        </a:p>
      </c:txPr>
    </c:legend>
    <c:plotVisOnly val="1"/>
    <c:dispBlanksAs val="zero"/>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percentStacked"/>
        <c:varyColors val="0"/>
        <c:ser>
          <c:idx val="0"/>
          <c:order val="0"/>
          <c:tx>
            <c:strRef>
              <c:f>Age!$F$3</c:f>
              <c:strCache>
                <c:ptCount val="1"/>
                <c:pt idx="0">
                  <c:v>Emploi-Inactivité</c:v>
                </c:pt>
              </c:strCache>
            </c:strRef>
          </c:tx>
          <c:spPr>
            <a:solidFill>
              <a:srgbClr val="7030A0"/>
            </a:solidFill>
          </c:spPr>
          <c:cat>
            <c:numRef>
              <c:f>Age!$B$4:$B$52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Age!$F$4:$F$52</c:f>
              <c:numCache>
                <c:formatCode>0.0%</c:formatCode>
                <c:ptCount val="49"/>
                <c:pt idx="0">
                  <c:v>0.13231925513417395</c:v>
                </c:pt>
                <c:pt idx="1">
                  <c:v>0.13156983994740815</c:v>
                </c:pt>
                <c:pt idx="2">
                  <c:v>0.13533828905018586</c:v>
                </c:pt>
                <c:pt idx="3">
                  <c:v>0.12841938624059462</c:v>
                </c:pt>
                <c:pt idx="4">
                  <c:v>9.1717906166765228E-2</c:v>
                </c:pt>
                <c:pt idx="5">
                  <c:v>9.7442299456244247E-2</c:v>
                </c:pt>
                <c:pt idx="6">
                  <c:v>7.0343640511867797E-2</c:v>
                </c:pt>
                <c:pt idx="7">
                  <c:v>5.7154862934213575E-2</c:v>
                </c:pt>
                <c:pt idx="8">
                  <c:v>4.6457127695541361E-2</c:v>
                </c:pt>
                <c:pt idx="9">
                  <c:v>3.3662587531178755E-2</c:v>
                </c:pt>
                <c:pt idx="10">
                  <c:v>3.6188264541619511E-2</c:v>
                </c:pt>
                <c:pt idx="11">
                  <c:v>4.2319569047468614E-2</c:v>
                </c:pt>
                <c:pt idx="12">
                  <c:v>2.7815954348476255E-2</c:v>
                </c:pt>
                <c:pt idx="13">
                  <c:v>2.9896971689963397E-2</c:v>
                </c:pt>
                <c:pt idx="14">
                  <c:v>2.9217433363073496E-2</c:v>
                </c:pt>
                <c:pt idx="15">
                  <c:v>2.3689709348466269E-2</c:v>
                </c:pt>
                <c:pt idx="16">
                  <c:v>2.5373510180996022E-2</c:v>
                </c:pt>
                <c:pt idx="17">
                  <c:v>2.3740027525911672E-2</c:v>
                </c:pt>
                <c:pt idx="18">
                  <c:v>2.1951214550313496E-2</c:v>
                </c:pt>
                <c:pt idx="19">
                  <c:v>2.3710482879974605E-2</c:v>
                </c:pt>
                <c:pt idx="20">
                  <c:v>2.0980765446212114E-2</c:v>
                </c:pt>
                <c:pt idx="21">
                  <c:v>1.7804374715348098E-2</c:v>
                </c:pt>
                <c:pt idx="22">
                  <c:v>1.4756551087129675E-2</c:v>
                </c:pt>
                <c:pt idx="23">
                  <c:v>1.4731180231003605E-2</c:v>
                </c:pt>
                <c:pt idx="24">
                  <c:v>1.6987694553397568E-2</c:v>
                </c:pt>
                <c:pt idx="25">
                  <c:v>1.3494642389524976E-2</c:v>
                </c:pt>
                <c:pt idx="26">
                  <c:v>1.0472576062754932E-2</c:v>
                </c:pt>
                <c:pt idx="27">
                  <c:v>1.4731739011086603E-2</c:v>
                </c:pt>
                <c:pt idx="28">
                  <c:v>1.1117322683211287E-2</c:v>
                </c:pt>
                <c:pt idx="29">
                  <c:v>1.1908941881038391E-2</c:v>
                </c:pt>
                <c:pt idx="30">
                  <c:v>1.4476156073677394E-2</c:v>
                </c:pt>
                <c:pt idx="31">
                  <c:v>1.1854557280444478E-2</c:v>
                </c:pt>
                <c:pt idx="32">
                  <c:v>1.3168915962494169E-2</c:v>
                </c:pt>
                <c:pt idx="33">
                  <c:v>1.6768652807242167E-2</c:v>
                </c:pt>
                <c:pt idx="34">
                  <c:v>1.6024091516056604E-2</c:v>
                </c:pt>
                <c:pt idx="35">
                  <c:v>1.8319143709079222E-2</c:v>
                </c:pt>
                <c:pt idx="36">
                  <c:v>1.7750354968132057E-2</c:v>
                </c:pt>
                <c:pt idx="37">
                  <c:v>2.0506948264179786E-2</c:v>
                </c:pt>
                <c:pt idx="38">
                  <c:v>4.0165418800923551E-2</c:v>
                </c:pt>
                <c:pt idx="39">
                  <c:v>5.5107483827174279E-2</c:v>
                </c:pt>
                <c:pt idx="40">
                  <c:v>6.3123570440046933E-2</c:v>
                </c:pt>
                <c:pt idx="41">
                  <c:v>7.2264833317725985E-2</c:v>
                </c:pt>
                <c:pt idx="42">
                  <c:v>8.0381252705981357E-2</c:v>
                </c:pt>
                <c:pt idx="43">
                  <c:v>0.30980615975570402</c:v>
                </c:pt>
                <c:pt idx="44">
                  <c:v>0.24586336879106066</c:v>
                </c:pt>
                <c:pt idx="45">
                  <c:v>0.18532383692404461</c:v>
                </c:pt>
                <c:pt idx="46">
                  <c:v>0.1731207973943554</c:v>
                </c:pt>
                <c:pt idx="47">
                  <c:v>0.15818923765170756</c:v>
                </c:pt>
                <c:pt idx="48">
                  <c:v>0.33276501220635341</c:v>
                </c:pt>
              </c:numCache>
            </c:numRef>
          </c:val>
        </c:ser>
        <c:ser>
          <c:idx val="2"/>
          <c:order val="1"/>
          <c:tx>
            <c:strRef>
              <c:f>Age!$E$3</c:f>
              <c:strCache>
                <c:ptCount val="1"/>
                <c:pt idx="0">
                  <c:v>Emploi-Chômage</c:v>
                </c:pt>
              </c:strCache>
            </c:strRef>
          </c:tx>
          <c:spPr>
            <a:solidFill>
              <a:srgbClr val="00B050"/>
            </a:solidFill>
          </c:spPr>
          <c:cat>
            <c:numRef>
              <c:f>Age!$B$4:$B$52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Age!$E$4:$E$52</c:f>
              <c:numCache>
                <c:formatCode>0.0%</c:formatCode>
                <c:ptCount val="49"/>
                <c:pt idx="0">
                  <c:v>6.6105745862494791E-2</c:v>
                </c:pt>
                <c:pt idx="1">
                  <c:v>0.10544435338115921</c:v>
                </c:pt>
                <c:pt idx="2">
                  <c:v>0.12916843496833952</c:v>
                </c:pt>
                <c:pt idx="3">
                  <c:v>0.10368887374228766</c:v>
                </c:pt>
                <c:pt idx="4">
                  <c:v>0.1049771640937614</c:v>
                </c:pt>
                <c:pt idx="5">
                  <c:v>0.10143789171281205</c:v>
                </c:pt>
                <c:pt idx="6">
                  <c:v>7.3005003018297196E-2</c:v>
                </c:pt>
                <c:pt idx="7">
                  <c:v>6.5828192457340035E-2</c:v>
                </c:pt>
                <c:pt idx="8">
                  <c:v>5.8652608618057968E-2</c:v>
                </c:pt>
                <c:pt idx="9">
                  <c:v>5.019012732230399E-2</c:v>
                </c:pt>
                <c:pt idx="10">
                  <c:v>4.4690604014282181E-2</c:v>
                </c:pt>
                <c:pt idx="11">
                  <c:v>4.5866831832665142E-2</c:v>
                </c:pt>
                <c:pt idx="12">
                  <c:v>3.9741112265489181E-2</c:v>
                </c:pt>
                <c:pt idx="13">
                  <c:v>3.4283322190506837E-2</c:v>
                </c:pt>
                <c:pt idx="14">
                  <c:v>3.2379661055282123E-2</c:v>
                </c:pt>
                <c:pt idx="15">
                  <c:v>2.6494224614322263E-2</c:v>
                </c:pt>
                <c:pt idx="16">
                  <c:v>2.9666039477387118E-2</c:v>
                </c:pt>
                <c:pt idx="17">
                  <c:v>2.9131696584050144E-2</c:v>
                </c:pt>
                <c:pt idx="18">
                  <c:v>2.6814260696887977E-2</c:v>
                </c:pt>
                <c:pt idx="19">
                  <c:v>2.4531320042753994E-2</c:v>
                </c:pt>
                <c:pt idx="20">
                  <c:v>2.2307096036846052E-2</c:v>
                </c:pt>
                <c:pt idx="21">
                  <c:v>2.497517725198448E-2</c:v>
                </c:pt>
                <c:pt idx="22">
                  <c:v>2.5385457236977393E-2</c:v>
                </c:pt>
                <c:pt idx="23">
                  <c:v>2.2711578741532634E-2</c:v>
                </c:pt>
                <c:pt idx="24">
                  <c:v>2.2455437144267544E-2</c:v>
                </c:pt>
                <c:pt idx="25">
                  <c:v>1.8832780270473162E-2</c:v>
                </c:pt>
                <c:pt idx="26">
                  <c:v>2.2887030936569162E-2</c:v>
                </c:pt>
                <c:pt idx="27">
                  <c:v>2.0303952100221338E-2</c:v>
                </c:pt>
                <c:pt idx="28">
                  <c:v>2.2789688669062839E-2</c:v>
                </c:pt>
                <c:pt idx="29">
                  <c:v>2.1879154288892574E-2</c:v>
                </c:pt>
                <c:pt idx="30">
                  <c:v>2.0317015108514726E-2</c:v>
                </c:pt>
                <c:pt idx="31">
                  <c:v>1.5976902268444226E-2</c:v>
                </c:pt>
                <c:pt idx="32">
                  <c:v>1.9102192910860141E-2</c:v>
                </c:pt>
                <c:pt idx="33">
                  <c:v>2.0256494727696431E-2</c:v>
                </c:pt>
                <c:pt idx="34">
                  <c:v>1.7662149742826073E-2</c:v>
                </c:pt>
                <c:pt idx="35">
                  <c:v>1.6473221679346135E-2</c:v>
                </c:pt>
                <c:pt idx="36">
                  <c:v>1.7810558911445843E-2</c:v>
                </c:pt>
                <c:pt idx="37">
                  <c:v>1.6931645439226872E-2</c:v>
                </c:pt>
                <c:pt idx="38">
                  <c:v>2.1426846916729726E-2</c:v>
                </c:pt>
                <c:pt idx="39">
                  <c:v>1.794450405517729E-2</c:v>
                </c:pt>
                <c:pt idx="40">
                  <c:v>1.9794202460684456E-2</c:v>
                </c:pt>
                <c:pt idx="41">
                  <c:v>1.8477888335396805E-2</c:v>
                </c:pt>
                <c:pt idx="42">
                  <c:v>1.2374919371765141E-2</c:v>
                </c:pt>
                <c:pt idx="43">
                  <c:v>1.2331667530651938E-2</c:v>
                </c:pt>
                <c:pt idx="44">
                  <c:v>9.2740389784783436E-3</c:v>
                </c:pt>
                <c:pt idx="45">
                  <c:v>5.5758466556442695E-3</c:v>
                </c:pt>
                <c:pt idx="46">
                  <c:v>1.2480387723248849E-2</c:v>
                </c:pt>
                <c:pt idx="47">
                  <c:v>8.5158039107671637E-3</c:v>
                </c:pt>
                <c:pt idx="48">
                  <c:v>0</c:v>
                </c:pt>
              </c:numCache>
            </c:numRef>
          </c:val>
        </c:ser>
        <c:ser>
          <c:idx val="1"/>
          <c:order val="2"/>
          <c:tx>
            <c:strRef>
              <c:f>Age!$D$3</c:f>
              <c:strCache>
                <c:ptCount val="1"/>
                <c:pt idx="0">
                  <c:v>Emploi Emploi avec changement d'entreprise</c:v>
                </c:pt>
              </c:strCache>
            </c:strRef>
          </c:tx>
          <c:spPr>
            <a:solidFill>
              <a:srgbClr val="FF0000"/>
            </a:solidFill>
          </c:spPr>
          <c:cat>
            <c:numRef>
              <c:f>Age!$B$4:$B$52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Age!$D$4:$D$52</c:f>
              <c:numCache>
                <c:formatCode>0.0%</c:formatCode>
                <c:ptCount val="49"/>
                <c:pt idx="0">
                  <c:v>0.13383581623310789</c:v>
                </c:pt>
                <c:pt idx="1">
                  <c:v>0.21150706586532741</c:v>
                </c:pt>
                <c:pt idx="2">
                  <c:v>0.26756645058742501</c:v>
                </c:pt>
                <c:pt idx="3">
                  <c:v>0.28108173164756262</c:v>
                </c:pt>
                <c:pt idx="4">
                  <c:v>0.2674953131901141</c:v>
                </c:pt>
                <c:pt idx="5">
                  <c:v>0.2332956878826406</c:v>
                </c:pt>
                <c:pt idx="6">
                  <c:v>0.19687350274367038</c:v>
                </c:pt>
                <c:pt idx="7">
                  <c:v>0.18031973861726666</c:v>
                </c:pt>
                <c:pt idx="8">
                  <c:v>0.14710939500225445</c:v>
                </c:pt>
                <c:pt idx="9">
                  <c:v>0.12359032407559412</c:v>
                </c:pt>
                <c:pt idx="10">
                  <c:v>0.10615285959405914</c:v>
                </c:pt>
                <c:pt idx="11">
                  <c:v>0.11179778892481297</c:v>
                </c:pt>
                <c:pt idx="12">
                  <c:v>9.5562511199969141E-2</c:v>
                </c:pt>
                <c:pt idx="13">
                  <c:v>8.0661998791693626E-2</c:v>
                </c:pt>
                <c:pt idx="14">
                  <c:v>7.6314391140125962E-2</c:v>
                </c:pt>
                <c:pt idx="15">
                  <c:v>7.6852765436196679E-2</c:v>
                </c:pt>
                <c:pt idx="16">
                  <c:v>7.9720386503761648E-2</c:v>
                </c:pt>
                <c:pt idx="17">
                  <c:v>6.9905985431398365E-2</c:v>
                </c:pt>
                <c:pt idx="18">
                  <c:v>7.1349967477920065E-2</c:v>
                </c:pt>
                <c:pt idx="19">
                  <c:v>5.4592799379897791E-2</c:v>
                </c:pt>
                <c:pt idx="20">
                  <c:v>5.6203230040038001E-2</c:v>
                </c:pt>
                <c:pt idx="21">
                  <c:v>5.461364730934689E-2</c:v>
                </c:pt>
                <c:pt idx="22">
                  <c:v>5.5648803484290119E-2</c:v>
                </c:pt>
                <c:pt idx="23">
                  <c:v>5.326647759226482E-2</c:v>
                </c:pt>
                <c:pt idx="24">
                  <c:v>4.6357816194080331E-2</c:v>
                </c:pt>
                <c:pt idx="25">
                  <c:v>4.6080900742088773E-2</c:v>
                </c:pt>
                <c:pt idx="26">
                  <c:v>5.0237243295655695E-2</c:v>
                </c:pt>
                <c:pt idx="27">
                  <c:v>3.9804274632360762E-2</c:v>
                </c:pt>
                <c:pt idx="28">
                  <c:v>3.7639717650961767E-2</c:v>
                </c:pt>
                <c:pt idx="29">
                  <c:v>4.2321136591065782E-2</c:v>
                </c:pt>
                <c:pt idx="30">
                  <c:v>3.35318319649556E-2</c:v>
                </c:pt>
                <c:pt idx="31">
                  <c:v>3.3009709206575949E-2</c:v>
                </c:pt>
                <c:pt idx="32">
                  <c:v>3.6668072523969052E-2</c:v>
                </c:pt>
                <c:pt idx="33">
                  <c:v>2.9363690447765052E-2</c:v>
                </c:pt>
                <c:pt idx="34">
                  <c:v>2.9611047538083444E-2</c:v>
                </c:pt>
                <c:pt idx="35">
                  <c:v>2.7835124001704629E-2</c:v>
                </c:pt>
                <c:pt idx="36">
                  <c:v>2.7660382364725306E-2</c:v>
                </c:pt>
                <c:pt idx="37">
                  <c:v>2.6233760150264119E-2</c:v>
                </c:pt>
                <c:pt idx="38">
                  <c:v>2.1046456467023137E-2</c:v>
                </c:pt>
                <c:pt idx="39">
                  <c:v>1.7652889887784427E-2</c:v>
                </c:pt>
                <c:pt idx="40">
                  <c:v>2.1482998577159976E-2</c:v>
                </c:pt>
                <c:pt idx="41">
                  <c:v>2.3326611896634611E-2</c:v>
                </c:pt>
                <c:pt idx="42">
                  <c:v>1.7261681954704858E-2</c:v>
                </c:pt>
                <c:pt idx="43">
                  <c:v>2.0570554367173508E-2</c:v>
                </c:pt>
                <c:pt idx="44">
                  <c:v>2.9485333941077337E-2</c:v>
                </c:pt>
                <c:pt idx="45">
                  <c:v>4.0887056385852077E-2</c:v>
                </c:pt>
                <c:pt idx="46">
                  <c:v>2.9206365832258507E-2</c:v>
                </c:pt>
                <c:pt idx="47">
                  <c:v>3.6134585807847175E-2</c:v>
                </c:pt>
                <c:pt idx="48">
                  <c:v>2.664721912260893E-2</c:v>
                </c:pt>
              </c:numCache>
            </c:numRef>
          </c:val>
        </c:ser>
        <c:ser>
          <c:idx val="3"/>
          <c:order val="3"/>
          <c:tx>
            <c:strRef>
              <c:f>Age!$C$3</c:f>
              <c:strCache>
                <c:ptCount val="1"/>
                <c:pt idx="0">
                  <c:v>Emploi-Emploi</c:v>
                </c:pt>
              </c:strCache>
            </c:strRef>
          </c:tx>
          <c:spPr>
            <a:solidFill>
              <a:srgbClr val="0070C0"/>
            </a:solidFill>
          </c:spPr>
          <c:cat>
            <c:numRef>
              <c:f>Age!$B$4:$B$52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Age!$C$4:$C$52</c:f>
              <c:numCache>
                <c:formatCode>0.0%</c:formatCode>
                <c:ptCount val="49"/>
                <c:pt idx="0">
                  <c:v>0.66773918277022348</c:v>
                </c:pt>
                <c:pt idx="1">
                  <c:v>0.55147874080610537</c:v>
                </c:pt>
                <c:pt idx="2">
                  <c:v>0.46792682539404962</c:v>
                </c:pt>
                <c:pt idx="3">
                  <c:v>0.48681000836955507</c:v>
                </c:pt>
                <c:pt idx="4">
                  <c:v>0.53580961654935899</c:v>
                </c:pt>
                <c:pt idx="5">
                  <c:v>0.56782412094830303</c:v>
                </c:pt>
                <c:pt idx="6">
                  <c:v>0.6597778537261646</c:v>
                </c:pt>
                <c:pt idx="7">
                  <c:v>0.69669720599117979</c:v>
                </c:pt>
                <c:pt idx="8">
                  <c:v>0.74778086868414617</c:v>
                </c:pt>
                <c:pt idx="9">
                  <c:v>0.79255696107092322</c:v>
                </c:pt>
                <c:pt idx="10">
                  <c:v>0.81296827185003917</c:v>
                </c:pt>
                <c:pt idx="11">
                  <c:v>0.8000158101950533</c:v>
                </c:pt>
                <c:pt idx="12">
                  <c:v>0.8368804221860654</c:v>
                </c:pt>
                <c:pt idx="13">
                  <c:v>0.85515770732783614</c:v>
                </c:pt>
                <c:pt idx="14">
                  <c:v>0.86208851444151846</c:v>
                </c:pt>
                <c:pt idx="15">
                  <c:v>0.87296330060101468</c:v>
                </c:pt>
                <c:pt idx="16">
                  <c:v>0.86524006383785512</c:v>
                </c:pt>
                <c:pt idx="17">
                  <c:v>0.87722229045863986</c:v>
                </c:pt>
                <c:pt idx="18">
                  <c:v>0.87988455727487835</c:v>
                </c:pt>
                <c:pt idx="19">
                  <c:v>0.89716539769737358</c:v>
                </c:pt>
                <c:pt idx="20">
                  <c:v>0.90050890847690368</c:v>
                </c:pt>
                <c:pt idx="21">
                  <c:v>0.90260680072332067</c:v>
                </c:pt>
                <c:pt idx="22">
                  <c:v>0.9042091881916029</c:v>
                </c:pt>
                <c:pt idx="23">
                  <c:v>0.90929076343519888</c:v>
                </c:pt>
                <c:pt idx="24">
                  <c:v>0.91419905210825458</c:v>
                </c:pt>
                <c:pt idx="25">
                  <c:v>0.92159167659791308</c:v>
                </c:pt>
                <c:pt idx="26">
                  <c:v>0.91640314970502024</c:v>
                </c:pt>
                <c:pt idx="27">
                  <c:v>0.92516003425633131</c:v>
                </c:pt>
                <c:pt idx="28">
                  <c:v>0.92845327099676422</c:v>
                </c:pt>
                <c:pt idx="29">
                  <c:v>0.92389076723900332</c:v>
                </c:pt>
                <c:pt idx="30">
                  <c:v>0.93167499685285227</c:v>
                </c:pt>
                <c:pt idx="31">
                  <c:v>0.93915883124453536</c:v>
                </c:pt>
                <c:pt idx="32">
                  <c:v>0.93106081860267675</c:v>
                </c:pt>
                <c:pt idx="33">
                  <c:v>0.93361116201729633</c:v>
                </c:pt>
                <c:pt idx="34">
                  <c:v>0.93670271120303394</c:v>
                </c:pt>
                <c:pt idx="35">
                  <c:v>0.93737251060986992</c:v>
                </c:pt>
                <c:pt idx="36">
                  <c:v>0.93677870375569672</c:v>
                </c:pt>
                <c:pt idx="37">
                  <c:v>0.93632764614632913</c:v>
                </c:pt>
                <c:pt idx="38">
                  <c:v>0.91736127781532362</c:v>
                </c:pt>
                <c:pt idx="39">
                  <c:v>0.90929512222986386</c:v>
                </c:pt>
                <c:pt idx="40">
                  <c:v>0.8955992285221086</c:v>
                </c:pt>
                <c:pt idx="41">
                  <c:v>0.88593066645024254</c:v>
                </c:pt>
                <c:pt idx="42">
                  <c:v>0.88998214596754865</c:v>
                </c:pt>
                <c:pt idx="43">
                  <c:v>0.65729161834647065</c:v>
                </c:pt>
                <c:pt idx="44">
                  <c:v>0.7153772582893837</c:v>
                </c:pt>
                <c:pt idx="45">
                  <c:v>0.76821326003445911</c:v>
                </c:pt>
                <c:pt idx="46">
                  <c:v>0.7851924490501373</c:v>
                </c:pt>
                <c:pt idx="47">
                  <c:v>0.7971603726296782</c:v>
                </c:pt>
                <c:pt idx="48">
                  <c:v>0.64058776867103784</c:v>
                </c:pt>
              </c:numCache>
            </c:numRef>
          </c:val>
        </c:ser>
        <c:dLbls>
          <c:showLegendKey val="0"/>
          <c:showVal val="0"/>
          <c:showCatName val="0"/>
          <c:showSerName val="0"/>
          <c:showPercent val="0"/>
          <c:showBubbleSize val="0"/>
        </c:dLbls>
        <c:axId val="137881856"/>
        <c:axId val="138092928"/>
      </c:areaChart>
      <c:catAx>
        <c:axId val="137881856"/>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fr-FR" sz="900">
                    <a:latin typeface="Arial" panose="020B0604020202020204" pitchFamily="34" charset="0"/>
                    <a:cs typeface="Arial" panose="020B0604020202020204" pitchFamily="34" charset="0"/>
                  </a:rPr>
                  <a:t>Age</a:t>
                </a:r>
              </a:p>
            </c:rich>
          </c:tx>
          <c:layout/>
          <c:overlay val="0"/>
        </c:title>
        <c:numFmt formatCode="General"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138092928"/>
        <c:crosses val="autoZero"/>
        <c:auto val="1"/>
        <c:lblAlgn val="ctr"/>
        <c:lblOffset val="100"/>
        <c:noMultiLvlLbl val="0"/>
      </c:catAx>
      <c:valAx>
        <c:axId val="138092928"/>
        <c:scaling>
          <c:orientation val="minMax"/>
        </c:scaling>
        <c:delete val="0"/>
        <c:axPos val="l"/>
        <c:majorGridlines/>
        <c:numFmt formatCode="0%"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137881856"/>
        <c:crosses val="autoZero"/>
        <c:crossBetween val="midCat"/>
      </c:valAx>
    </c:plotArea>
    <c:legend>
      <c:legendPos val="r"/>
      <c:layout>
        <c:manualLayout>
          <c:xMode val="edge"/>
          <c:yMode val="edge"/>
          <c:x val="0.81976128138494431"/>
          <c:y val="4.3873682011450678E-2"/>
          <c:w val="0.14233183769210556"/>
          <c:h val="0.37029090384880364"/>
        </c:manualLayout>
      </c:layout>
      <c:overlay val="1"/>
      <c:spPr>
        <a:solidFill>
          <a:schemeClr val="bg1"/>
        </a:solidFill>
      </c:spPr>
      <c:txPr>
        <a:bodyPr/>
        <a:lstStyle/>
        <a:p>
          <a:pPr>
            <a:defRPr sz="900" b="1">
              <a:latin typeface="Arial" panose="020B0604020202020204" pitchFamily="34" charset="0"/>
              <a:cs typeface="Arial" panose="020B0604020202020204" pitchFamily="34" charset="0"/>
            </a:defRPr>
          </a:pPr>
          <a:endParaRPr lang="fr-FR"/>
        </a:p>
      </c:txPr>
    </c:legend>
    <c:plotVisOnly val="1"/>
    <c:dispBlanksAs val="zero"/>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142882"/>
            </a:solidFill>
          </c:spPr>
          <c:invertIfNegative val="0"/>
          <c:dLbls>
            <c:txPr>
              <a:bodyPr/>
              <a:lstStyle/>
              <a:p>
                <a:pPr>
                  <a:defRPr sz="900" b="1">
                    <a:solidFill>
                      <a:schemeClr val="bg1"/>
                    </a:solidFill>
                    <a:latin typeface="Arial" panose="020B0604020202020204" pitchFamily="34" charset="0"/>
                    <a:cs typeface="Arial" panose="020B0604020202020204" pitchFamily="34" charset="0"/>
                  </a:defRPr>
                </a:pPr>
                <a:endParaRPr lang="fr-FR"/>
              </a:p>
            </c:txPr>
            <c:dLblPos val="inEnd"/>
            <c:showLegendKey val="0"/>
            <c:showVal val="1"/>
            <c:showCatName val="0"/>
            <c:showSerName val="0"/>
            <c:showPercent val="0"/>
            <c:showBubbleSize val="0"/>
            <c:showLeaderLines val="0"/>
          </c:dLbls>
          <c:cat>
            <c:strRef>
              <c:f>'Evolution Emploi-Chômage'!$C$4:$C$12</c:f>
              <c:strCache>
                <c:ptCount val="9"/>
                <c:pt idx="0">
                  <c:v>Moins de 5 ans</c:v>
                </c:pt>
                <c:pt idx="1">
                  <c:v>Entre 5 et 9 ans</c:v>
                </c:pt>
                <c:pt idx="2">
                  <c:v>Entre 10 et 14 ans</c:v>
                </c:pt>
                <c:pt idx="3">
                  <c:v>Entre 15 et 19 ans</c:v>
                </c:pt>
                <c:pt idx="4">
                  <c:v>Entre 20 et 24 ans</c:v>
                </c:pt>
                <c:pt idx="5">
                  <c:v>Entre 25 et 29 ans</c:v>
                </c:pt>
                <c:pt idx="6">
                  <c:v>Entre 30 et 34 ans</c:v>
                </c:pt>
                <c:pt idx="7">
                  <c:v>Entre 35 et 39 ans</c:v>
                </c:pt>
                <c:pt idx="8">
                  <c:v>40 ans ou plus</c:v>
                </c:pt>
              </c:strCache>
            </c:strRef>
          </c:cat>
          <c:val>
            <c:numRef>
              <c:f>'Evolution Emploi-Chômage'!$G$4:$G$12</c:f>
              <c:numCache>
                <c:formatCode>0%</c:formatCode>
                <c:ptCount val="9"/>
                <c:pt idx="0">
                  <c:v>0.14496714841887631</c:v>
                </c:pt>
                <c:pt idx="1">
                  <c:v>0.18254851653312362</c:v>
                </c:pt>
                <c:pt idx="2">
                  <c:v>0.3079440943448537</c:v>
                </c:pt>
                <c:pt idx="3">
                  <c:v>0.12000045442405276</c:v>
                </c:pt>
                <c:pt idx="4">
                  <c:v>6.7129615792856354E-2</c:v>
                </c:pt>
                <c:pt idx="5">
                  <c:v>0.39509385192616803</c:v>
                </c:pt>
                <c:pt idx="6">
                  <c:v>0.13097130996414644</c:v>
                </c:pt>
                <c:pt idx="7">
                  <c:v>0.33169411627899537</c:v>
                </c:pt>
                <c:pt idx="8">
                  <c:v>0.77452103859665034</c:v>
                </c:pt>
              </c:numCache>
            </c:numRef>
          </c:val>
        </c:ser>
        <c:dLbls>
          <c:showLegendKey val="0"/>
          <c:showVal val="0"/>
          <c:showCatName val="0"/>
          <c:showSerName val="0"/>
          <c:showPercent val="0"/>
          <c:showBubbleSize val="0"/>
        </c:dLbls>
        <c:gapWidth val="150"/>
        <c:axId val="138232576"/>
        <c:axId val="138234112"/>
      </c:barChart>
      <c:catAx>
        <c:axId val="138232576"/>
        <c:scaling>
          <c:orientation val="minMax"/>
        </c:scaling>
        <c:delete val="0"/>
        <c:axPos val="b"/>
        <c:majorTickMark val="out"/>
        <c:minorTickMark val="none"/>
        <c:tickLblPos val="low"/>
        <c:txPr>
          <a:bodyPr/>
          <a:lstStyle/>
          <a:p>
            <a:pPr>
              <a:defRPr sz="900" b="1">
                <a:latin typeface="Arial" panose="020B0604020202020204" pitchFamily="34" charset="0"/>
                <a:cs typeface="Arial" panose="020B0604020202020204" pitchFamily="34" charset="0"/>
              </a:defRPr>
            </a:pPr>
            <a:endParaRPr lang="fr-FR"/>
          </a:p>
        </c:txPr>
        <c:crossAx val="138234112"/>
        <c:crosses val="autoZero"/>
        <c:auto val="1"/>
        <c:lblAlgn val="ctr"/>
        <c:lblOffset val="100"/>
        <c:noMultiLvlLbl val="0"/>
      </c:catAx>
      <c:valAx>
        <c:axId val="138234112"/>
        <c:scaling>
          <c:orientation val="minMax"/>
          <c:max val="0.8"/>
        </c:scaling>
        <c:delete val="1"/>
        <c:axPos val="l"/>
        <c:majorGridlines>
          <c:spPr>
            <a:ln>
              <a:noFill/>
            </a:ln>
          </c:spPr>
        </c:majorGridlines>
        <c:numFmt formatCode="0%" sourceLinked="0"/>
        <c:majorTickMark val="out"/>
        <c:minorTickMark val="none"/>
        <c:tickLblPos val="nextTo"/>
        <c:crossAx val="1382325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142882"/>
            </a:solidFill>
          </c:spPr>
          <c:invertIfNegative val="0"/>
          <c:cat>
            <c:strRef>
              <c:f>'Evolution Emploi-Chômage'!$C$4:$C$12</c:f>
              <c:strCache>
                <c:ptCount val="9"/>
                <c:pt idx="0">
                  <c:v>Moins de 5 ans</c:v>
                </c:pt>
                <c:pt idx="1">
                  <c:v>Entre 5 et 9 ans</c:v>
                </c:pt>
                <c:pt idx="2">
                  <c:v>Entre 10 et 14 ans</c:v>
                </c:pt>
                <c:pt idx="3">
                  <c:v>Entre 15 et 19 ans</c:v>
                </c:pt>
                <c:pt idx="4">
                  <c:v>Entre 20 et 24 ans</c:v>
                </c:pt>
                <c:pt idx="5">
                  <c:v>Entre 25 et 29 ans</c:v>
                </c:pt>
                <c:pt idx="6">
                  <c:v>Entre 30 et 34 ans</c:v>
                </c:pt>
                <c:pt idx="7">
                  <c:v>Entre 35 et 39 ans</c:v>
                </c:pt>
                <c:pt idx="8">
                  <c:v>40 ans ou plus</c:v>
                </c:pt>
              </c:strCache>
            </c:strRef>
          </c:cat>
          <c:val>
            <c:numRef>
              <c:f>'Evolution Emploi-Chômage'!$D$4:$D$12</c:f>
              <c:numCache>
                <c:formatCode>0.0%</c:formatCode>
                <c:ptCount val="9"/>
                <c:pt idx="0">
                  <c:v>5.4796720572543936E-2</c:v>
                </c:pt>
                <c:pt idx="1">
                  <c:v>3.682854874809674E-2</c:v>
                </c:pt>
                <c:pt idx="2">
                  <c:v>2.5089460193074637E-2</c:v>
                </c:pt>
                <c:pt idx="3">
                  <c:v>2.2460151462412967E-2</c:v>
                </c:pt>
                <c:pt idx="4">
                  <c:v>2.2771738010249658E-2</c:v>
                </c:pt>
                <c:pt idx="5">
                  <c:v>1.6913443826949093E-2</c:v>
                </c:pt>
                <c:pt idx="6">
                  <c:v>1.8523269330604587E-2</c:v>
                </c:pt>
                <c:pt idx="7">
                  <c:v>1.55253699911346E-2</c:v>
                </c:pt>
                <c:pt idx="8">
                  <c:v>1.1177759974774009E-2</c:v>
                </c:pt>
              </c:numCache>
            </c:numRef>
          </c:val>
        </c:ser>
        <c:ser>
          <c:idx val="1"/>
          <c:order val="1"/>
          <c:spPr>
            <a:solidFill>
              <a:srgbClr val="E10014"/>
            </a:solidFill>
          </c:spPr>
          <c:invertIfNegative val="0"/>
          <c:cat>
            <c:strRef>
              <c:f>'Evolution Emploi-Chômage'!$C$4:$C$12</c:f>
              <c:strCache>
                <c:ptCount val="9"/>
                <c:pt idx="0">
                  <c:v>Moins de 5 ans</c:v>
                </c:pt>
                <c:pt idx="1">
                  <c:v>Entre 5 et 9 ans</c:v>
                </c:pt>
                <c:pt idx="2">
                  <c:v>Entre 10 et 14 ans</c:v>
                </c:pt>
                <c:pt idx="3">
                  <c:v>Entre 15 et 19 ans</c:v>
                </c:pt>
                <c:pt idx="4">
                  <c:v>Entre 20 et 24 ans</c:v>
                </c:pt>
                <c:pt idx="5">
                  <c:v>Entre 25 et 29 ans</c:v>
                </c:pt>
                <c:pt idx="6">
                  <c:v>Entre 30 et 34 ans</c:v>
                </c:pt>
                <c:pt idx="7">
                  <c:v>Entre 35 et 39 ans</c:v>
                </c:pt>
                <c:pt idx="8">
                  <c:v>40 ans ou plus</c:v>
                </c:pt>
              </c:strCache>
            </c:strRef>
          </c:cat>
          <c:val>
            <c:numRef>
              <c:f>'Evolution Emploi-Chômage'!$E$4:$E$12</c:f>
              <c:numCache>
                <c:formatCode>0.0%</c:formatCode>
                <c:ptCount val="9"/>
                <c:pt idx="0">
                  <c:v>6.2740444896651607E-2</c:v>
                </c:pt>
                <c:pt idx="1">
                  <c:v>4.3551545688129627E-2</c:v>
                </c:pt>
                <c:pt idx="2">
                  <c:v>3.2815611289832264E-2</c:v>
                </c:pt>
                <c:pt idx="3">
                  <c:v>2.5155379844335576E-2</c:v>
                </c:pt>
                <c:pt idx="4">
                  <c:v>2.4300396033813301E-2</c:v>
                </c:pt>
                <c:pt idx="5">
                  <c:v>2.3595841497875279E-2</c:v>
                </c:pt>
                <c:pt idx="6">
                  <c:v>2.0949286179652568E-2</c:v>
                </c:pt>
                <c:pt idx="7">
                  <c:v>2.0675043870248426E-2</c:v>
                </c:pt>
                <c:pt idx="8">
                  <c:v>1.9835170239620042E-2</c:v>
                </c:pt>
              </c:numCache>
            </c:numRef>
          </c:val>
        </c:ser>
        <c:dLbls>
          <c:showLegendKey val="0"/>
          <c:showVal val="0"/>
          <c:showCatName val="0"/>
          <c:showSerName val="0"/>
          <c:showPercent val="0"/>
          <c:showBubbleSize val="0"/>
        </c:dLbls>
        <c:gapWidth val="150"/>
        <c:axId val="138273536"/>
        <c:axId val="138275072"/>
      </c:barChart>
      <c:catAx>
        <c:axId val="138273536"/>
        <c:scaling>
          <c:orientation val="minMax"/>
        </c:scaling>
        <c:delete val="0"/>
        <c:axPos val="b"/>
        <c:majorTickMark val="out"/>
        <c:minorTickMark val="none"/>
        <c:tickLblPos val="low"/>
        <c:txPr>
          <a:bodyPr/>
          <a:lstStyle/>
          <a:p>
            <a:pPr>
              <a:defRPr sz="900" b="1">
                <a:latin typeface="Arial" panose="020B0604020202020204" pitchFamily="34" charset="0"/>
                <a:cs typeface="Arial" panose="020B0604020202020204" pitchFamily="34" charset="0"/>
              </a:defRPr>
            </a:pPr>
            <a:endParaRPr lang="fr-FR"/>
          </a:p>
        </c:txPr>
        <c:crossAx val="138275072"/>
        <c:crosses val="autoZero"/>
        <c:auto val="1"/>
        <c:lblAlgn val="ctr"/>
        <c:lblOffset val="100"/>
        <c:noMultiLvlLbl val="0"/>
      </c:catAx>
      <c:valAx>
        <c:axId val="138275072"/>
        <c:scaling>
          <c:orientation val="minMax"/>
          <c:max val="8.0000000000000016E-2"/>
        </c:scaling>
        <c:delete val="0"/>
        <c:axPos val="l"/>
        <c:majorGridlines>
          <c:spPr>
            <a:ln>
              <a:noFill/>
            </a:ln>
          </c:spPr>
        </c:majorGridlines>
        <c:numFmt formatCode="0%" sourceLinked="0"/>
        <c:majorTickMark val="out"/>
        <c:minorTickMark val="none"/>
        <c:tickLblPos val="nextTo"/>
        <c:crossAx val="1382735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emf"/><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cid:image001.png@01D26FFD.8CD60150" TargetMode="External"/><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2" Type="http://schemas.openxmlformats.org/officeDocument/2006/relationships/image" Target="cid:image004.jpg@01D26FFD.6D6DB100" TargetMode="External"/><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113106</xdr:colOff>
      <xdr:row>38</xdr:row>
      <xdr:rowOff>140492</xdr:rowOff>
    </xdr:from>
    <xdr:to>
      <xdr:col>14</xdr:col>
      <xdr:colOff>119061</xdr:colOff>
      <xdr:row>68</xdr:row>
      <xdr:rowOff>59532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504823</xdr:colOff>
      <xdr:row>17</xdr:row>
      <xdr:rowOff>52385</xdr:rowOff>
    </xdr:from>
    <xdr:to>
      <xdr:col>16</xdr:col>
      <xdr:colOff>485774</xdr:colOff>
      <xdr:row>40</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657225</xdr:colOff>
      <xdr:row>17</xdr:row>
      <xdr:rowOff>66675</xdr:rowOff>
    </xdr:from>
    <xdr:to>
      <xdr:col>7</xdr:col>
      <xdr:colOff>561975</xdr:colOff>
      <xdr:row>40</xdr:row>
      <xdr:rowOff>176215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19050</xdr:colOff>
      <xdr:row>1</xdr:row>
      <xdr:rowOff>161925</xdr:rowOff>
    </xdr:from>
    <xdr:to>
      <xdr:col>17</xdr:col>
      <xdr:colOff>104775</xdr:colOff>
      <xdr:row>28</xdr:row>
      <xdr:rowOff>85725</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276225</xdr:colOff>
      <xdr:row>2</xdr:row>
      <xdr:rowOff>76199</xdr:rowOff>
    </xdr:from>
    <xdr:to>
      <xdr:col>23</xdr:col>
      <xdr:colOff>390525</xdr:colOff>
      <xdr:row>22</xdr:row>
      <xdr:rowOff>180974</xdr:rowOff>
    </xdr:to>
    <xdr:pic>
      <xdr:nvPicPr>
        <xdr:cNvPr id="3" name="Image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49025" y="447674"/>
          <a:ext cx="49149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238125</xdr:colOff>
      <xdr:row>3</xdr:row>
      <xdr:rowOff>85726</xdr:rowOff>
    </xdr:from>
    <xdr:to>
      <xdr:col>8</xdr:col>
      <xdr:colOff>500062</xdr:colOff>
      <xdr:row>23</xdr:row>
      <xdr:rowOff>103188</xdr:rowOff>
    </xdr:to>
    <xdr:graphicFrame macro="">
      <xdr:nvGraphicFramePr>
        <xdr:cNvPr id="2" name="Chart 20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142875</xdr:colOff>
      <xdr:row>13</xdr:row>
      <xdr:rowOff>4762</xdr:rowOff>
    </xdr:from>
    <xdr:to>
      <xdr:col>12</xdr:col>
      <xdr:colOff>142875</xdr:colOff>
      <xdr:row>27</xdr:row>
      <xdr:rowOff>80962</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11430</xdr:colOff>
      <xdr:row>8</xdr:row>
      <xdr:rowOff>83820</xdr:rowOff>
    </xdr:to>
    <xdr:pic>
      <xdr:nvPicPr>
        <xdr:cNvPr id="3" name="Imag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983480" cy="845820"/>
        </a:xfrm>
        <a:prstGeom prst="rect">
          <a:avLst/>
        </a:prstGeom>
        <a:noFill/>
        <a:ln>
          <a:noFill/>
        </a:ln>
      </xdr:spPr>
    </xdr:pic>
    <xdr:clientData/>
  </xdr:twoCellAnchor>
  <xdr:twoCellAnchor editAs="oneCell">
    <xdr:from>
      <xdr:col>0</xdr:col>
      <xdr:colOff>0</xdr:colOff>
      <xdr:row>10</xdr:row>
      <xdr:rowOff>0</xdr:rowOff>
    </xdr:from>
    <xdr:to>
      <xdr:col>5</xdr:col>
      <xdr:colOff>471170</xdr:colOff>
      <xdr:row>12</xdr:row>
      <xdr:rowOff>6350</xdr:rowOff>
    </xdr:to>
    <xdr:pic>
      <xdr:nvPicPr>
        <xdr:cNvPr id="4" name="Image 3"/>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0"/>
          <a:ext cx="4681220" cy="387350"/>
        </a:xfrm>
        <a:prstGeom prst="rect">
          <a:avLst/>
        </a:prstGeom>
        <a:noFill/>
        <a:ln>
          <a:noFill/>
        </a:ln>
      </xdr:spPr>
    </xdr:pic>
    <xdr:clientData/>
  </xdr:twoCellAnchor>
  <xdr:twoCellAnchor>
    <xdr:from>
      <xdr:col>6</xdr:col>
      <xdr:colOff>647699</xdr:colOff>
      <xdr:row>13</xdr:row>
      <xdr:rowOff>4762</xdr:rowOff>
    </xdr:from>
    <xdr:to>
      <xdr:col>16</xdr:col>
      <xdr:colOff>295274</xdr:colOff>
      <xdr:row>25</xdr:row>
      <xdr:rowOff>119062</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228600</xdr:colOff>
      <xdr:row>12</xdr:row>
      <xdr:rowOff>28575</xdr:rowOff>
    </xdr:from>
    <xdr:to>
      <xdr:col>3</xdr:col>
      <xdr:colOff>276225</xdr:colOff>
      <xdr:row>32</xdr:row>
      <xdr:rowOff>133350</xdr:rowOff>
    </xdr:to>
    <xdr:pic>
      <xdr:nvPicPr>
        <xdr:cNvPr id="2"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314575"/>
          <a:ext cx="6343650" cy="3914775"/>
        </a:xfrm>
        <a:prstGeom prst="rect">
          <a:avLst/>
        </a:prstGeom>
        <a:noFill/>
        <a:ln>
          <a:noFill/>
        </a:ln>
        <a:extLst/>
      </xdr:spPr>
    </xdr:pic>
    <xdr:clientData/>
  </xdr:twoCellAnchor>
  <xdr:twoCellAnchor>
    <xdr:from>
      <xdr:col>2</xdr:col>
      <xdr:colOff>676275</xdr:colOff>
      <xdr:row>13</xdr:row>
      <xdr:rowOff>4762</xdr:rowOff>
    </xdr:from>
    <xdr:to>
      <xdr:col>11</xdr:col>
      <xdr:colOff>466725</xdr:colOff>
      <xdr:row>33</xdr:row>
      <xdr:rowOff>28575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14</xdr:row>
      <xdr:rowOff>57150</xdr:rowOff>
    </xdr:from>
    <xdr:to>
      <xdr:col>6</xdr:col>
      <xdr:colOff>51435</xdr:colOff>
      <xdr:row>28</xdr:row>
      <xdr:rowOff>35560</xdr:rowOff>
    </xdr:to>
    <xdr:grpSp>
      <xdr:nvGrpSpPr>
        <xdr:cNvPr id="2" name="Group 6"/>
        <xdr:cNvGrpSpPr>
          <a:grpSpLocks/>
        </xdr:cNvGrpSpPr>
      </xdr:nvGrpSpPr>
      <xdr:grpSpPr bwMode="auto">
        <a:xfrm>
          <a:off x="104775" y="2724150"/>
          <a:ext cx="5899785" cy="2645410"/>
          <a:chOff x="0" y="0"/>
          <a:chExt cx="3781" cy="2155"/>
        </a:xfrm>
      </xdr:grpSpPr>
      <xdr:sp macro="" textlink="">
        <xdr:nvSpPr>
          <xdr:cNvPr id="3" name="AutoShape 5"/>
          <xdr:cNvSpPr>
            <a:spLocks noChangeAspect="1" noChangeArrowheads="1" noTextEdit="1"/>
          </xdr:cNvSpPr>
        </xdr:nvSpPr>
        <xdr:spPr bwMode="auto">
          <a:xfrm>
            <a:off x="461" y="0"/>
            <a:ext cx="3298" cy="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p>
            <a:endParaRPr lang="fr-FR"/>
          </a:p>
        </xdr:txBody>
      </xdr:sp>
      <xdr:pic>
        <xdr:nvPicPr>
          <xdr:cNvPr id="4"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781" cy="2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0</xdr:colOff>
      <xdr:row>32</xdr:row>
      <xdr:rowOff>0</xdr:rowOff>
    </xdr:from>
    <xdr:to>
      <xdr:col>11</xdr:col>
      <xdr:colOff>0</xdr:colOff>
      <xdr:row>46</xdr:row>
      <xdr:rowOff>76200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34505</xdr:colOff>
      <xdr:row>18</xdr:row>
      <xdr:rowOff>17255</xdr:rowOff>
    </xdr:from>
    <xdr:to>
      <xdr:col>13</xdr:col>
      <xdr:colOff>200625</xdr:colOff>
      <xdr:row>38</xdr:row>
      <xdr:rowOff>34506</xdr:rowOff>
    </xdr:to>
    <xdr:pic>
      <xdr:nvPicPr>
        <xdr:cNvPr id="2" name="Image 22" descr="cid:image001.png@01D26FFD.8CD6015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4505" y="3446255"/>
          <a:ext cx="10072120" cy="382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666750</xdr:colOff>
      <xdr:row>5</xdr:row>
      <xdr:rowOff>61912</xdr:rowOff>
    </xdr:from>
    <xdr:to>
      <xdr:col>16</xdr:col>
      <xdr:colOff>266700</xdr:colOff>
      <xdr:row>18</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1500998</xdr:colOff>
      <xdr:row>32</xdr:row>
      <xdr:rowOff>94889</xdr:rowOff>
    </xdr:from>
    <xdr:to>
      <xdr:col>11</xdr:col>
      <xdr:colOff>17255</xdr:colOff>
      <xdr:row>55</xdr:row>
      <xdr:rowOff>129395</xdr:rowOff>
    </xdr:to>
    <xdr:pic>
      <xdr:nvPicPr>
        <xdr:cNvPr id="2" name="Picture 2" descr="cid:image004.jpg@01D26FFD.6D6DB10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58048" y="6190889"/>
          <a:ext cx="7641207" cy="4416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0.64243</cdr:x>
      <cdr:y>0.43408</cdr:y>
    </cdr:from>
    <cdr:to>
      <cdr:x>0.64414</cdr:x>
      <cdr:y>0.56653</cdr:y>
    </cdr:to>
    <cdr:cxnSp macro="">
      <cdr:nvCxnSpPr>
        <cdr:cNvPr id="3" name="Connecteur droit 2"/>
        <cdr:cNvCxnSpPr/>
      </cdr:nvCxnSpPr>
      <cdr:spPr>
        <a:xfrm xmlns:a="http://schemas.openxmlformats.org/drawingml/2006/main" flipH="1">
          <a:off x="4470801" y="1716884"/>
          <a:ext cx="11906" cy="52387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3</xdr:col>
      <xdr:colOff>361950</xdr:colOff>
      <xdr:row>24</xdr:row>
      <xdr:rowOff>128587</xdr:rowOff>
    </xdr:from>
    <xdr:to>
      <xdr:col>9</xdr:col>
      <xdr:colOff>361950</xdr:colOff>
      <xdr:row>39</xdr:row>
      <xdr:rowOff>14287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923925</xdr:colOff>
      <xdr:row>138</xdr:row>
      <xdr:rowOff>57150</xdr:rowOff>
    </xdr:from>
    <xdr:to>
      <xdr:col>19</xdr:col>
      <xdr:colOff>1028700</xdr:colOff>
      <xdr:row>168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333375</xdr:colOff>
      <xdr:row>14</xdr:row>
      <xdr:rowOff>104775</xdr:rowOff>
    </xdr:from>
    <xdr:to>
      <xdr:col>9</xdr:col>
      <xdr:colOff>400050</xdr:colOff>
      <xdr:row>30</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0.23405</cdr:x>
      <cdr:y>0.04632</cdr:y>
    </cdr:from>
    <cdr:to>
      <cdr:x>0.24677</cdr:x>
      <cdr:y>0.07034</cdr:y>
    </cdr:to>
    <cdr:sp macro="" textlink="">
      <cdr:nvSpPr>
        <cdr:cNvPr id="4" name="xlamShapesMarker"/>
        <cdr:cNvSpPr/>
      </cdr:nvSpPr>
      <cdr:spPr>
        <a:xfrm xmlns:a="http://schemas.openxmlformats.org/drawingml/2006/main">
          <a:off x="1301276" y="116838"/>
          <a:ext cx="70774" cy="60584"/>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0.21548</cdr:x>
      <cdr:y>0.04256</cdr:y>
    </cdr:from>
    <cdr:to>
      <cdr:x>0.24027</cdr:x>
      <cdr:y>0.07079</cdr:y>
    </cdr:to>
    <cdr:sp macro="" textlink="">
      <cdr:nvSpPr>
        <cdr:cNvPr id="6" name="xlamShapesMarker"/>
        <cdr:cNvSpPr/>
      </cdr:nvSpPr>
      <cdr:spPr>
        <a:xfrm xmlns:a="http://schemas.openxmlformats.org/drawingml/2006/main">
          <a:off x="1251810"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1581149</xdr:colOff>
      <xdr:row>8</xdr:row>
      <xdr:rowOff>38100</xdr:rowOff>
    </xdr:from>
    <xdr:to>
      <xdr:col>3</xdr:col>
      <xdr:colOff>257175</xdr:colOff>
      <xdr:row>19</xdr:row>
      <xdr:rowOff>123825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1219200</xdr:colOff>
      <xdr:row>14</xdr:row>
      <xdr:rowOff>66675</xdr:rowOff>
    </xdr:from>
    <xdr:ext cx="76200" cy="200025"/>
    <xdr:sp macro="" textlink="">
      <xdr:nvSpPr>
        <xdr:cNvPr id="3" name="Text Box 3"/>
        <xdr:cNvSpPr txBox="1">
          <a:spLocks noChangeArrowheads="1"/>
        </xdr:cNvSpPr>
      </xdr:nvSpPr>
      <xdr:spPr bwMode="auto">
        <a:xfrm>
          <a:off x="1524000" y="27051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0</xdr:colOff>
      <xdr:row>49</xdr:row>
      <xdr:rowOff>152400</xdr:rowOff>
    </xdr:from>
    <xdr:to>
      <xdr:col>8</xdr:col>
      <xdr:colOff>714375</xdr:colOff>
      <xdr:row>74</xdr:row>
      <xdr:rowOff>100013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714375</xdr:colOff>
      <xdr:row>53</xdr:row>
      <xdr:rowOff>38100</xdr:rowOff>
    </xdr:from>
    <xdr:to>
      <xdr:col>9</xdr:col>
      <xdr:colOff>609600</xdr:colOff>
      <xdr:row>77</xdr:row>
      <xdr:rowOff>176213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PPLIC\SID\EDUCAT\EAG\IND\1997\DATA\ENGLISH\E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pplic\APW94\SOPTABLE\ANNEXE\Restruct\ANXA01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travail.gouv.fr/IMG/xls/Series_longues_emploi_produc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in.oecd.org\sdataELS\Applic\MF\incdisnw\section5_19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ROJECTS\EMO2013_WAGES\Data\Background%20material\EO92%20data\EMO2013-CH1-EO92-Crisis%20compare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Project%20on%20growth\Industry-level%20analysis\CompilInfoSo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TEMP\prod%20levels%20manufactur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EAS\GROWTH\data\SecondStep\PopDa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MARY\OUTLOOK\chapters\CHAPTER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Applic\LMS\Data\Long-term%20unemployment\QLFS-LTU%20statistic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NWB\POpul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cache.media.education.gouv.fr/NWB/POpul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TEMP\isp-update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A_ITO97\UNITPCI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pplic\PISA\Publications\PISA%202000%20Initial%20Report%20-%20Knowledge%20and%20Skills%20for%20Life\PISA%20Final%20Charts%20in%20Excel\Chapter%205\Dat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Applic\LMS\Data\Long-term%20unemployment\Characteristics%20of%20LTU\QLFS-Characteristics%20of%20LTU%20by%20group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oecdshare.oecd.org/edu/Projects/eag/2012/Content/Documents%20and%20Settings/Achiron_M/My%20Documents/SharePoint%20Drafts/EAG2012_TC_A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ELS\Agnes\PUB\MHW_BEL_Ch1_E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S&#233;bastien\SG%20Sept%202012\NEET%20data\ABS-Table%206291003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PROJECTS\EMO2013_WAGES\Data\Section%201\Tables%20and%20Figures\EMO2013-CH1-Figure%201.6%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TEMP\Growth\GrowthDo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plic\EMO2011CRISIS3\Data\Holidays%20Sebastien\SG%20Sept%202012\NEET%20data\ABS-Table%206291003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Applic\EMO2011CRISIS3\Data\Quarterly%20Labour%20Force%20data\G20\G20-Statistical%20Note%20(Feb%202012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VLAD\ITO2K\Pub\T&amp;G\ag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in.oecd.org\Transfer\PAC\Stalinks%20from%20EAG%202011\Charts\SL\SL_C4_EAG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 val="A24"/>
      <sheetName val="A13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tab1$"/>
      <sheetName val="effhist1"/>
      <sheetName val="effgra"/>
      <sheetName val="efftab1"/>
      <sheetName val="Effectif depuis 1970"/>
      <sheetName val="Avertissement Intérim"/>
      <sheetName val="Intérim mensuel "/>
      <sheetName val="Intérim trimestriel"/>
      <sheetName val="Intérim annuel"/>
    </sheetNames>
    <sheetDataSet>
      <sheetData sheetId="0" refreshError="1"/>
      <sheetData sheetId="1">
        <row r="1">
          <cell r="C1">
            <v>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6">
          <cell r="A96">
            <v>1969</v>
          </cell>
          <cell r="B96" t="str">
            <v/>
          </cell>
          <cell r="C96" t="str">
            <v/>
          </cell>
          <cell r="D96" t="str">
            <v/>
          </cell>
          <cell r="E96" t="str">
            <v/>
          </cell>
          <cell r="F96" t="str">
            <v/>
          </cell>
          <cell r="G96" t="str">
            <v/>
          </cell>
          <cell r="H96" t="str">
            <v/>
          </cell>
          <cell r="I96" t="str">
            <v/>
          </cell>
          <cell r="J96" t="str">
            <v/>
          </cell>
          <cell r="K96" t="str">
            <v/>
          </cell>
          <cell r="L96" t="str">
            <v/>
          </cell>
          <cell r="M96" t="str">
            <v/>
          </cell>
          <cell r="N96" t="str">
            <v/>
          </cell>
          <cell r="O96" t="str">
            <v/>
          </cell>
          <cell r="P96">
            <v>77.321490943565692</v>
          </cell>
          <cell r="Q96">
            <v>80.81321473951715</v>
          </cell>
          <cell r="R96">
            <v>89.479089111961187</v>
          </cell>
          <cell r="S96">
            <v>86.069843719853367</v>
          </cell>
          <cell r="T96">
            <v>72.244623655913969</v>
          </cell>
          <cell r="U96">
            <v>78.6587021449905</v>
          </cell>
          <cell r="V96">
            <v>88.010725229826363</v>
          </cell>
          <cell r="W96">
            <v>78.746713409290095</v>
          </cell>
          <cell r="X96">
            <v>74.688398849472676</v>
          </cell>
          <cell r="Y96">
            <v>82.204012214448611</v>
          </cell>
          <cell r="Z96">
            <v>67.863894139886582</v>
          </cell>
          <cell r="AA96">
            <v>65.759732105483465</v>
          </cell>
          <cell r="AB96">
            <v>63.472222222222221</v>
          </cell>
          <cell r="AC96">
            <v>38.201400107700593</v>
          </cell>
          <cell r="AD96">
            <v>80.076045627376431</v>
          </cell>
          <cell r="AE96">
            <v>68.169725990955044</v>
          </cell>
          <cell r="AF96">
            <v>74.466750313676286</v>
          </cell>
          <cell r="AG96">
            <v>63.375589143507227</v>
          </cell>
          <cell r="AH96">
            <v>87.519830777366465</v>
          </cell>
          <cell r="AI96">
            <v>92.429937086363267</v>
          </cell>
          <cell r="AJ96">
            <v>74.267801303727779</v>
          </cell>
        </row>
        <row r="97">
          <cell r="A97">
            <v>1970</v>
          </cell>
          <cell r="B97" t="str">
            <v/>
          </cell>
          <cell r="C97" t="str">
            <v/>
          </cell>
          <cell r="D97" t="str">
            <v/>
          </cell>
          <cell r="E97" t="str">
            <v/>
          </cell>
          <cell r="F97" t="str">
            <v/>
          </cell>
          <cell r="G97" t="str">
            <v/>
          </cell>
          <cell r="H97" t="str">
            <v/>
          </cell>
          <cell r="I97" t="str">
            <v/>
          </cell>
          <cell r="J97" t="str">
            <v/>
          </cell>
          <cell r="K97" t="str">
            <v/>
          </cell>
          <cell r="L97" t="str">
            <v/>
          </cell>
          <cell r="M97" t="str">
            <v/>
          </cell>
          <cell r="N97" t="str">
            <v/>
          </cell>
          <cell r="O97" t="str">
            <v/>
          </cell>
          <cell r="P97">
            <v>78.422787425591579</v>
          </cell>
          <cell r="Q97">
            <v>81.472392638036823</v>
          </cell>
          <cell r="R97">
            <v>89.790030249879266</v>
          </cell>
          <cell r="S97">
            <v>86.162799317962779</v>
          </cell>
          <cell r="T97">
            <v>72.702793672164262</v>
          </cell>
          <cell r="U97">
            <v>81.159822419533853</v>
          </cell>
          <cell r="V97">
            <v>88.445510796817786</v>
          </cell>
          <cell r="W97">
            <v>79.352051835853132</v>
          </cell>
          <cell r="X97">
            <v>76.359338061465721</v>
          </cell>
          <cell r="Y97">
            <v>83.102143757881464</v>
          </cell>
          <cell r="Z97">
            <v>68.612440191387563</v>
          </cell>
          <cell r="AA97">
            <v>66.661463211572482</v>
          </cell>
          <cell r="AB97">
            <v>64.899882214369839</v>
          </cell>
          <cell r="AC97">
            <v>38.947806196714495</v>
          </cell>
          <cell r="AD97">
            <v>80.215053763440864</v>
          </cell>
          <cell r="AE97">
            <v>69.199341021416799</v>
          </cell>
          <cell r="AF97">
            <v>76.174895895300423</v>
          </cell>
          <cell r="AG97">
            <v>64.02316415989705</v>
          </cell>
          <cell r="AH97">
            <v>89.076284379865072</v>
          </cell>
          <cell r="AI97">
            <v>92.198843361634061</v>
          </cell>
          <cell r="AJ97">
            <v>74.948811155719653</v>
          </cell>
        </row>
        <row r="98">
          <cell r="A98">
            <v>1971</v>
          </cell>
          <cell r="B98" t="str">
            <v/>
          </cell>
          <cell r="C98" t="str">
            <v/>
          </cell>
          <cell r="D98" t="str">
            <v/>
          </cell>
          <cell r="E98" t="str">
            <v/>
          </cell>
          <cell r="F98" t="str">
            <v/>
          </cell>
          <cell r="G98" t="str">
            <v/>
          </cell>
          <cell r="H98" t="str">
            <v/>
          </cell>
          <cell r="I98" t="str">
            <v/>
          </cell>
          <cell r="J98" t="str">
            <v/>
          </cell>
          <cell r="K98" t="str">
            <v/>
          </cell>
          <cell r="L98" t="str">
            <v/>
          </cell>
          <cell r="M98" t="str">
            <v/>
          </cell>
          <cell r="N98" t="str">
            <v/>
          </cell>
          <cell r="O98" t="str">
            <v/>
          </cell>
          <cell r="P98">
            <v>79.253315065812004</v>
          </cell>
          <cell r="Q98">
            <v>82.827102803738327</v>
          </cell>
          <cell r="R98">
            <v>89.818186399889129</v>
          </cell>
          <cell r="S98">
            <v>86.299109813804236</v>
          </cell>
          <cell r="T98">
            <v>73.831146989572829</v>
          </cell>
          <cell r="U98">
            <v>81.873278236914601</v>
          </cell>
          <cell r="V98">
            <v>88.610562685093782</v>
          </cell>
          <cell r="W98">
            <v>79.769033361847733</v>
          </cell>
          <cell r="X98">
            <v>77.083333333333343</v>
          </cell>
          <cell r="Y98">
            <v>84.139007308160785</v>
          </cell>
          <cell r="Z98">
            <v>69.489894128970164</v>
          </cell>
          <cell r="AA98">
            <v>67.579265748852734</v>
          </cell>
          <cell r="AB98">
            <v>66.627611794571379</v>
          </cell>
          <cell r="AC98">
            <v>39.442992157651318</v>
          </cell>
          <cell r="AD98">
            <v>80.902777777777786</v>
          </cell>
          <cell r="AE98">
            <v>70.084142394821995</v>
          </cell>
          <cell r="AF98">
            <v>75.954653937947498</v>
          </cell>
          <cell r="AG98">
            <v>64.501160092807424</v>
          </cell>
          <cell r="AH98">
            <v>89.818652849740928</v>
          </cell>
          <cell r="AI98">
            <v>91.615973515414865</v>
          </cell>
          <cell r="AJ98">
            <v>75.497134379237735</v>
          </cell>
        </row>
        <row r="99">
          <cell r="A99">
            <v>1972</v>
          </cell>
          <cell r="B99" t="str">
            <v/>
          </cell>
          <cell r="C99" t="str">
            <v/>
          </cell>
          <cell r="D99" t="str">
            <v/>
          </cell>
          <cell r="E99" t="str">
            <v/>
          </cell>
          <cell r="F99" t="str">
            <v/>
          </cell>
          <cell r="G99" t="str">
            <v/>
          </cell>
          <cell r="H99" t="str">
            <v/>
          </cell>
          <cell r="I99" t="str">
            <v/>
          </cell>
          <cell r="J99" t="str">
            <v/>
          </cell>
          <cell r="K99" t="str">
            <v/>
          </cell>
          <cell r="L99" t="str">
            <v/>
          </cell>
          <cell r="M99" t="str">
            <v/>
          </cell>
          <cell r="N99" t="str">
            <v/>
          </cell>
          <cell r="O99">
            <v>82.560975609756099</v>
          </cell>
          <cell r="P99">
            <v>80.097228974234326</v>
          </cell>
          <cell r="Q99">
            <v>83.029612756264243</v>
          </cell>
          <cell r="R99">
            <v>90.088006524411767</v>
          </cell>
          <cell r="S99">
            <v>86.186919552933219</v>
          </cell>
          <cell r="T99">
            <v>74.974941530237217</v>
          </cell>
          <cell r="U99">
            <v>82.302595251242408</v>
          </cell>
          <cell r="V99">
            <v>89.297698945349964</v>
          </cell>
          <cell r="W99">
            <v>81.656050955414017</v>
          </cell>
          <cell r="X99">
            <v>78.832463217845273</v>
          </cell>
          <cell r="Y99">
            <v>84.687796545834132</v>
          </cell>
          <cell r="Z99">
            <v>69.961612284069091</v>
          </cell>
          <cell r="AA99">
            <v>68.726790450928377</v>
          </cell>
          <cell r="AB99">
            <v>67.596566523605148</v>
          </cell>
          <cell r="AC99">
            <v>38.587532517583583</v>
          </cell>
          <cell r="AD99">
            <v>81.744421906693702</v>
          </cell>
          <cell r="AE99">
            <v>71.419546402173225</v>
          </cell>
          <cell r="AF99">
            <v>76.073251275893128</v>
          </cell>
          <cell r="AG99">
            <v>66.621459912245712</v>
          </cell>
          <cell r="AH99">
            <v>90.421951850893095</v>
          </cell>
          <cell r="AI99">
            <v>91.706367289448607</v>
          </cell>
          <cell r="AJ99">
            <v>76.163193176134783</v>
          </cell>
        </row>
        <row r="100">
          <cell r="A100">
            <v>1973</v>
          </cell>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v>83.049817739975694</v>
          </cell>
          <cell r="P100">
            <v>80.911312347276123</v>
          </cell>
          <cell r="Q100">
            <v>84.257206208425714</v>
          </cell>
          <cell r="R100">
            <v>90.340214426784542</v>
          </cell>
          <cell r="S100">
            <v>86.408438526716239</v>
          </cell>
          <cell r="T100">
            <v>75.448504983388716</v>
          </cell>
          <cell r="U100">
            <v>82.822757111597383</v>
          </cell>
          <cell r="V100">
            <v>90.058212532815887</v>
          </cell>
          <cell r="W100">
            <v>81.509433962264154</v>
          </cell>
          <cell r="X100">
            <v>80.771017185322805</v>
          </cell>
          <cell r="Y100">
            <v>85.22271004540508</v>
          </cell>
          <cell r="Z100">
            <v>70.671712393566693</v>
          </cell>
          <cell r="AA100">
            <v>69.404398610964961</v>
          </cell>
          <cell r="AB100">
            <v>68.73930405019965</v>
          </cell>
          <cell r="AC100">
            <v>37.954670078596237</v>
          </cell>
          <cell r="AD100">
            <v>82.548108825481108</v>
          </cell>
          <cell r="AE100">
            <v>72.678913836828102</v>
          </cell>
          <cell r="AF100">
            <v>76.657584014532247</v>
          </cell>
          <cell r="AG100">
            <v>67.216559022644148</v>
          </cell>
          <cell r="AH100">
            <v>90.770817220933225</v>
          </cell>
          <cell r="AI100">
            <v>91.758375141608667</v>
          </cell>
          <cell r="AJ100">
            <v>76.691791828242884</v>
          </cell>
        </row>
        <row r="101">
          <cell r="A101">
            <v>1974</v>
          </cell>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v>84.251968503937007</v>
          </cell>
          <cell r="P101">
            <v>81.501187648456053</v>
          </cell>
          <cell r="Q101">
            <v>84.03001071811363</v>
          </cell>
          <cell r="R101">
            <v>90.397953775606609</v>
          </cell>
          <cell r="S101">
            <v>85.838229266293212</v>
          </cell>
          <cell r="T101">
            <v>80.033222591362133</v>
          </cell>
          <cell r="U101">
            <v>83.306408185245019</v>
          </cell>
          <cell r="V101">
            <v>90.126027397260273</v>
          </cell>
          <cell r="W101">
            <v>81.783439490445858</v>
          </cell>
          <cell r="X101">
            <v>81.838666065795408</v>
          </cell>
          <cell r="Y101">
            <v>85.579043418751425</v>
          </cell>
          <cell r="Z101">
            <v>71.521942110177406</v>
          </cell>
          <cell r="AA101">
            <v>69.899958745874585</v>
          </cell>
          <cell r="AB101">
            <v>69.448157341989685</v>
          </cell>
          <cell r="AC101">
            <v>38.910778390683824</v>
          </cell>
          <cell r="AD101">
            <v>83.473208521626859</v>
          </cell>
          <cell r="AE101">
            <v>73.842226814148532</v>
          </cell>
          <cell r="AF101">
            <v>65.430427720628046</v>
          </cell>
          <cell r="AG101">
            <v>67.83503559269576</v>
          </cell>
          <cell r="AH101">
            <v>91.090358404846043</v>
          </cell>
          <cell r="AI101">
            <v>91.940491069628678</v>
          </cell>
          <cell r="AJ101">
            <v>76.977535473867093</v>
          </cell>
        </row>
        <row r="102">
          <cell r="A102">
            <v>1975</v>
          </cell>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v>86.918103448275858</v>
          </cell>
          <cell r="O102">
            <v>84.923439340400478</v>
          </cell>
          <cell r="P102">
            <v>81.815132493171689</v>
          </cell>
          <cell r="Q102">
            <v>84.404636459430975</v>
          </cell>
          <cell r="R102">
            <v>90.3373482748177</v>
          </cell>
          <cell r="S102">
            <v>85.614503620769341</v>
          </cell>
          <cell r="T102">
            <v>80.489462950373891</v>
          </cell>
          <cell r="U102">
            <v>83.210483210483204</v>
          </cell>
          <cell r="V102">
            <v>90.208961654459287</v>
          </cell>
          <cell r="W102">
            <v>81.432246998284725</v>
          </cell>
          <cell r="X102">
            <v>83.039348710990495</v>
          </cell>
          <cell r="Y102">
            <v>85.761188196208721</v>
          </cell>
          <cell r="Z102">
            <v>71.536286522148913</v>
          </cell>
          <cell r="AA102">
            <v>70.46842132266174</v>
          </cell>
          <cell r="AB102">
            <v>69.806624545280499</v>
          </cell>
          <cell r="AC102">
            <v>40.638097681977591</v>
          </cell>
          <cell r="AD102">
            <v>84.247448979591837</v>
          </cell>
          <cell r="AE102">
            <v>74.728457639391749</v>
          </cell>
          <cell r="AF102">
            <v>65.816326530612244</v>
          </cell>
          <cell r="AG102">
            <v>69.839268830759536</v>
          </cell>
          <cell r="AH102">
            <v>91.457410142786799</v>
          </cell>
          <cell r="AI102">
            <v>91.921521035598701</v>
          </cell>
          <cell r="AJ102">
            <v>77.324829106600873</v>
          </cell>
        </row>
        <row r="103">
          <cell r="A103">
            <v>1976</v>
          </cell>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v>87.322733132788997</v>
          </cell>
          <cell r="O103">
            <v>85.160202360876909</v>
          </cell>
          <cell r="P103">
            <v>82.34399505726914</v>
          </cell>
          <cell r="Q103">
            <v>84.842319430315371</v>
          </cell>
          <cell r="R103">
            <v>90.72358932756444</v>
          </cell>
          <cell r="S103">
            <v>84.811285564108658</v>
          </cell>
          <cell r="T103">
            <v>80.760095011876487</v>
          </cell>
          <cell r="U103">
            <v>83.328755836308716</v>
          </cell>
          <cell r="V103">
            <v>90.387278789433196</v>
          </cell>
          <cell r="W103">
            <v>83.181621153012571</v>
          </cell>
          <cell r="X103">
            <v>79.761904761904773</v>
          </cell>
          <cell r="Y103">
            <v>86.39257919974844</v>
          </cell>
          <cell r="Z103">
            <v>71.714285714285722</v>
          </cell>
          <cell r="AA103">
            <v>70.813787477054873</v>
          </cell>
          <cell r="AB103">
            <v>70.423069626256876</v>
          </cell>
          <cell r="AC103">
            <v>41.411537222043179</v>
          </cell>
          <cell r="AD103">
            <v>84.610472541507036</v>
          </cell>
          <cell r="AE103">
            <v>75.815808556925319</v>
          </cell>
          <cell r="AF103">
            <v>64.819213512800218</v>
          </cell>
          <cell r="AG103">
            <v>68.486014266249896</v>
          </cell>
          <cell r="AH103">
            <v>91.780821917808225</v>
          </cell>
          <cell r="AI103">
            <v>92.035578766983562</v>
          </cell>
          <cell r="AJ103">
            <v>77.650321253399184</v>
          </cell>
        </row>
        <row r="104">
          <cell r="A104">
            <v>1977</v>
          </cell>
          <cell r="B104" t="str">
            <v/>
          </cell>
          <cell r="C104" t="str">
            <v/>
          </cell>
          <cell r="D104" t="str">
            <v/>
          </cell>
          <cell r="E104" t="str">
            <v/>
          </cell>
          <cell r="F104" t="str">
            <v/>
          </cell>
          <cell r="G104" t="str">
            <v/>
          </cell>
          <cell r="H104" t="str">
            <v/>
          </cell>
          <cell r="I104" t="str">
            <v/>
          </cell>
          <cell r="J104" t="str">
            <v/>
          </cell>
          <cell r="K104" t="str">
            <v/>
          </cell>
          <cell r="L104" t="str">
            <v/>
          </cell>
          <cell r="M104">
            <v>47.608828939301041</v>
          </cell>
          <cell r="N104">
            <v>87.853648159965971</v>
          </cell>
          <cell r="O104">
            <v>85.785123966942152</v>
          </cell>
          <cell r="P104">
            <v>82.825523899222986</v>
          </cell>
          <cell r="Q104">
            <v>85.091277890466543</v>
          </cell>
          <cell r="R104">
            <v>90.723453274938322</v>
          </cell>
          <cell r="S104">
            <v>84.097808319711788</v>
          </cell>
          <cell r="T104">
            <v>80.963532954165274</v>
          </cell>
          <cell r="U104">
            <v>83.3471188309898</v>
          </cell>
          <cell r="V104">
            <v>90.520414233999858</v>
          </cell>
          <cell r="W104">
            <v>84.317104696251604</v>
          </cell>
          <cell r="X104">
            <v>81.629896443043677</v>
          </cell>
          <cell r="Y104">
            <v>86.959764474975458</v>
          </cell>
          <cell r="Z104">
            <v>72.471910112359552</v>
          </cell>
          <cell r="AA104">
            <v>71.370825122530448</v>
          </cell>
          <cell r="AB104">
            <v>70.554099588169223</v>
          </cell>
          <cell r="AC104">
            <v>44.598813612238523</v>
          </cell>
          <cell r="AD104">
            <v>84.984025559105433</v>
          </cell>
          <cell r="AE104">
            <v>76.36877216178857</v>
          </cell>
          <cell r="AF104">
            <v>63.689217758985208</v>
          </cell>
          <cell r="AG104">
            <v>70.214401845281472</v>
          </cell>
          <cell r="AH104">
            <v>91.973652110270791</v>
          </cell>
          <cell r="AI104">
            <v>92.228380471106036</v>
          </cell>
          <cell r="AJ104">
            <v>78.053433518152076</v>
          </cell>
        </row>
        <row r="105">
          <cell r="A105">
            <v>1978</v>
          </cell>
          <cell r="B105" t="str">
            <v/>
          </cell>
          <cell r="C105" t="str">
            <v/>
          </cell>
          <cell r="D105" t="str">
            <v/>
          </cell>
          <cell r="E105" t="str">
            <v/>
          </cell>
          <cell r="F105" t="str">
            <v/>
          </cell>
          <cell r="G105" t="str">
            <v/>
          </cell>
          <cell r="H105" t="str">
            <v/>
          </cell>
          <cell r="I105" t="str">
            <v/>
          </cell>
          <cell r="J105" t="str">
            <v/>
          </cell>
          <cell r="K105" t="str">
            <v/>
          </cell>
          <cell r="L105" t="str">
            <v/>
          </cell>
          <cell r="M105">
            <v>48.046398046398046</v>
          </cell>
          <cell r="N105">
            <v>87.765398360311124</v>
          </cell>
          <cell r="O105">
            <v>85.861321776814734</v>
          </cell>
          <cell r="P105">
            <v>83.156710119103437</v>
          </cell>
          <cell r="Q105">
            <v>85.418719211822662</v>
          </cell>
          <cell r="R105">
            <v>90.793145094119609</v>
          </cell>
          <cell r="S105">
            <v>84.492503075235206</v>
          </cell>
          <cell r="T105">
            <v>81.923714759535656</v>
          </cell>
          <cell r="U105">
            <v>83.269018743109143</v>
          </cell>
          <cell r="V105">
            <v>90.425917047444798</v>
          </cell>
          <cell r="W105">
            <v>83.991416309012877</v>
          </cell>
          <cell r="X105">
            <v>82.283105022831052</v>
          </cell>
          <cell r="Y105">
            <v>87.317528903421689</v>
          </cell>
          <cell r="Z105">
            <v>73.150684931506845</v>
          </cell>
          <cell r="AA105">
            <v>71.021497256204995</v>
          </cell>
          <cell r="AB105">
            <v>70.247781065088759</v>
          </cell>
          <cell r="AC105">
            <v>46.540411571726814</v>
          </cell>
          <cell r="AD105">
            <v>85.218508997429311</v>
          </cell>
          <cell r="AE105">
            <v>74.919632941726576</v>
          </cell>
          <cell r="AF105">
            <v>64.872746553552503</v>
          </cell>
          <cell r="AG105">
            <v>70.417901697013136</v>
          </cell>
          <cell r="AH105">
            <v>91.931956257594166</v>
          </cell>
          <cell r="AI105">
            <v>92.278414382313642</v>
          </cell>
          <cell r="AJ105">
            <v>78.147412107222351</v>
          </cell>
        </row>
        <row r="106">
          <cell r="A106">
            <v>1979</v>
          </cell>
          <cell r="B106" t="str">
            <v/>
          </cell>
          <cell r="C106" t="str">
            <v/>
          </cell>
          <cell r="D106" t="str">
            <v/>
          </cell>
          <cell r="E106" t="str">
            <v/>
          </cell>
          <cell r="F106" t="str">
            <v/>
          </cell>
          <cell r="G106" t="str">
            <v/>
          </cell>
          <cell r="H106" t="str">
            <v/>
          </cell>
          <cell r="I106" t="str">
            <v/>
          </cell>
          <cell r="J106" t="str">
            <v/>
          </cell>
          <cell r="K106" t="str">
            <v/>
          </cell>
          <cell r="L106" t="str">
            <v/>
          </cell>
          <cell r="M106">
            <v>48.565388100271825</v>
          </cell>
          <cell r="N106">
            <v>87.720389960589088</v>
          </cell>
          <cell r="O106">
            <v>86.412459720730396</v>
          </cell>
          <cell r="P106">
            <v>83.442408376963357</v>
          </cell>
          <cell r="Q106">
            <v>86.731707317073187</v>
          </cell>
          <cell r="R106">
            <v>90.741115518497523</v>
          </cell>
          <cell r="S106">
            <v>84.053194280466997</v>
          </cell>
          <cell r="T106">
            <v>82.72697476237299</v>
          </cell>
          <cell r="U106">
            <v>83.333333333333343</v>
          </cell>
          <cell r="V106">
            <v>90.468290122415311</v>
          </cell>
          <cell r="W106">
            <v>84.419844198441979</v>
          </cell>
          <cell r="X106">
            <v>82.591273374888701</v>
          </cell>
          <cell r="Y106">
            <v>87.825421133231245</v>
          </cell>
          <cell r="Z106">
            <v>74.04782993799823</v>
          </cell>
          <cell r="AA106">
            <v>71.486264147180535</v>
          </cell>
          <cell r="AB106">
            <v>70.742836283993427</v>
          </cell>
          <cell r="AC106">
            <v>47.632701073371564</v>
          </cell>
          <cell r="AD106">
            <v>85.933503836317144</v>
          </cell>
          <cell r="AE106">
            <v>74.838934354866794</v>
          </cell>
          <cell r="AF106">
            <v>64.763881681370009</v>
          </cell>
          <cell r="AG106">
            <v>70.194070526055</v>
          </cell>
          <cell r="AH106">
            <v>91.937799043062199</v>
          </cell>
          <cell r="AI106">
            <v>92.400015949599265</v>
          </cell>
          <cell r="AJ106">
            <v>78.413587043380701</v>
          </cell>
        </row>
        <row r="107">
          <cell r="A107">
            <v>1980</v>
          </cell>
          <cell r="B107" t="str">
            <v/>
          </cell>
          <cell r="C107" t="str">
            <v/>
          </cell>
          <cell r="D107" t="str">
            <v/>
          </cell>
          <cell r="E107" t="str">
            <v/>
          </cell>
          <cell r="F107" t="str">
            <v/>
          </cell>
          <cell r="G107" t="str">
            <v/>
          </cell>
          <cell r="H107" t="str">
            <v/>
          </cell>
          <cell r="I107" t="str">
            <v/>
          </cell>
          <cell r="J107" t="str">
            <v/>
          </cell>
          <cell r="K107" t="str">
            <v/>
          </cell>
          <cell r="L107" t="str">
            <v/>
          </cell>
          <cell r="M107">
            <v>49.702026221692492</v>
          </cell>
          <cell r="N107">
            <v>87.766599597585511</v>
          </cell>
          <cell r="O107">
            <v>85.706666666666663</v>
          </cell>
          <cell r="P107">
            <v>83.728955836403486</v>
          </cell>
          <cell r="Q107">
            <v>86.96883852691218</v>
          </cell>
          <cell r="R107">
            <v>90.581352023604524</v>
          </cell>
          <cell r="S107">
            <v>83.962715105162516</v>
          </cell>
          <cell r="T107">
            <v>82.899022801302934</v>
          </cell>
          <cell r="U107">
            <v>83.429040196882681</v>
          </cell>
          <cell r="V107">
            <v>90.863073561544056</v>
          </cell>
          <cell r="W107">
            <v>82.631578947368425</v>
          </cell>
          <cell r="X107">
            <v>82.83002588438309</v>
          </cell>
          <cell r="Y107">
            <v>88.080518697225571</v>
          </cell>
          <cell r="Z107">
            <v>75.284837861524977</v>
          </cell>
          <cell r="AA107">
            <v>71.377935312361544</v>
          </cell>
          <cell r="AB107">
            <v>71.730491329479776</v>
          </cell>
          <cell r="AC107">
            <v>47.24110209749324</v>
          </cell>
          <cell r="AD107">
            <v>86.539682539682545</v>
          </cell>
          <cell r="AE107">
            <v>74.564439829237344</v>
          </cell>
          <cell r="AF107">
            <v>67.588832487309645</v>
          </cell>
          <cell r="AG107">
            <v>69.990068839072748</v>
          </cell>
          <cell r="AH107">
            <v>92.036862003780712</v>
          </cell>
          <cell r="AI107">
            <v>91.949288113901773</v>
          </cell>
          <cell r="AJ107">
            <v>78.535171289295505</v>
          </cell>
        </row>
        <row r="108">
          <cell r="A108">
            <v>1981</v>
          </cell>
          <cell r="B108" t="str">
            <v/>
          </cell>
          <cell r="C108" t="str">
            <v/>
          </cell>
          <cell r="D108" t="str">
            <v/>
          </cell>
          <cell r="E108" t="str">
            <v/>
          </cell>
          <cell r="F108" t="str">
            <v/>
          </cell>
          <cell r="G108" t="str">
            <v/>
          </cell>
          <cell r="H108" t="str">
            <v/>
          </cell>
          <cell r="I108" t="str">
            <v/>
          </cell>
          <cell r="J108" t="str">
            <v/>
          </cell>
          <cell r="K108" t="str">
            <v/>
          </cell>
          <cell r="L108" t="str">
            <v/>
          </cell>
          <cell r="M108">
            <v>48.116680826961201</v>
          </cell>
          <cell r="N108">
            <v>87.401419558359621</v>
          </cell>
          <cell r="O108">
            <v>86.239495798319325</v>
          </cell>
          <cell r="P108">
            <v>83.921293042867191</v>
          </cell>
          <cell r="Q108">
            <v>87.477477477477478</v>
          </cell>
          <cell r="R108">
            <v>90.647130890365247</v>
          </cell>
          <cell r="S108">
            <v>84.380371933114546</v>
          </cell>
          <cell r="T108">
            <v>83.333333333333343</v>
          </cell>
          <cell r="U108">
            <v>83.012552301255226</v>
          </cell>
          <cell r="V108">
            <v>90.9579831932773</v>
          </cell>
          <cell r="W108">
            <v>85.394681300126635</v>
          </cell>
          <cell r="X108">
            <v>83.354673495518554</v>
          </cell>
          <cell r="Y108">
            <v>88.202883236470669</v>
          </cell>
          <cell r="Z108">
            <v>76.215738284703804</v>
          </cell>
          <cell r="AA108">
            <v>71.190020136535537</v>
          </cell>
          <cell r="AB108">
            <v>72.334707041748786</v>
          </cell>
          <cell r="AC108">
            <v>47.101190900663198</v>
          </cell>
          <cell r="AD108">
            <v>87.341772151898738</v>
          </cell>
          <cell r="AE108">
            <v>74.282433983926524</v>
          </cell>
          <cell r="AF108">
            <v>67.687595712098016</v>
          </cell>
          <cell r="AG108">
            <v>69.868413020919633</v>
          </cell>
          <cell r="AH108">
            <v>92.071005917159766</v>
          </cell>
          <cell r="AI108">
            <v>91.174878180833787</v>
          </cell>
          <cell r="AJ108">
            <v>78.558016677391834</v>
          </cell>
        </row>
        <row r="109">
          <cell r="A109">
            <v>1982</v>
          </cell>
          <cell r="B109" t="str">
            <v/>
          </cell>
          <cell r="C109" t="str">
            <v/>
          </cell>
          <cell r="D109" t="str">
            <v/>
          </cell>
          <cell r="E109" t="str">
            <v/>
          </cell>
          <cell r="F109" t="str">
            <v/>
          </cell>
          <cell r="G109" t="str">
            <v/>
          </cell>
          <cell r="H109" t="str">
            <v/>
          </cell>
          <cell r="I109" t="str">
            <v/>
          </cell>
          <cell r="J109" t="str">
            <v/>
          </cell>
          <cell r="K109" t="str">
            <v/>
          </cell>
          <cell r="L109" t="str">
            <v/>
          </cell>
          <cell r="M109">
            <v>49.114791547687034</v>
          </cell>
          <cell r="N109">
            <v>87.584830339321357</v>
          </cell>
          <cell r="O109">
            <v>86.335078534031425</v>
          </cell>
          <cell r="P109">
            <v>84.263674614305756</v>
          </cell>
          <cell r="Q109">
            <v>87.445127304653198</v>
          </cell>
          <cell r="R109">
            <v>90.395474549363982</v>
          </cell>
          <cell r="S109">
            <v>84.3510437321426</v>
          </cell>
          <cell r="T109">
            <v>84.023854362837412</v>
          </cell>
          <cell r="U109">
            <v>82.668928470455185</v>
          </cell>
          <cell r="V109">
            <v>90.376198177947117</v>
          </cell>
          <cell r="W109">
            <v>85.509688289806235</v>
          </cell>
          <cell r="X109">
            <v>83.650190114068451</v>
          </cell>
          <cell r="Y109">
            <v>88.218226243652893</v>
          </cell>
          <cell r="Z109">
            <v>75.99293909973521</v>
          </cell>
          <cell r="AA109">
            <v>71.301177513918319</v>
          </cell>
          <cell r="AB109">
            <v>72.685349414686058</v>
          </cell>
          <cell r="AC109">
            <v>47.562417414284717</v>
          </cell>
          <cell r="AD109">
            <v>87.563451776649742</v>
          </cell>
          <cell r="AE109">
            <v>73.070134149211569</v>
          </cell>
          <cell r="AF109">
            <v>69.577393075356426</v>
          </cell>
          <cell r="AG109">
            <v>70.021041881267436</v>
          </cell>
          <cell r="AH109">
            <v>91.872037914691944</v>
          </cell>
          <cell r="AI109">
            <v>90.798846675712355</v>
          </cell>
          <cell r="AJ109">
            <v>78.445674776909897</v>
          </cell>
        </row>
        <row r="110">
          <cell r="A110">
            <v>1983</v>
          </cell>
          <cell r="B110" t="str">
            <v/>
          </cell>
          <cell r="C110" t="str">
            <v/>
          </cell>
          <cell r="D110" t="str">
            <v/>
          </cell>
          <cell r="E110" t="str">
            <v/>
          </cell>
          <cell r="F110" t="str">
            <v/>
          </cell>
          <cell r="G110" t="str">
            <v/>
          </cell>
          <cell r="H110" t="str">
            <v/>
          </cell>
          <cell r="I110" t="str">
            <v/>
          </cell>
          <cell r="J110" t="str">
            <v/>
          </cell>
          <cell r="K110" t="str">
            <v/>
          </cell>
          <cell r="L110" t="str">
            <v/>
          </cell>
          <cell r="M110">
            <v>48.389830508474574</v>
          </cell>
          <cell r="N110">
            <v>87.893599402153043</v>
          </cell>
          <cell r="O110">
            <v>86.806282722513089</v>
          </cell>
          <cell r="P110">
            <v>84.479371316306484</v>
          </cell>
          <cell r="Q110">
            <v>87.467362924281971</v>
          </cell>
          <cell r="R110">
            <v>90.321716881210705</v>
          </cell>
          <cell r="S110">
            <v>84.364515257040196</v>
          </cell>
          <cell r="T110">
            <v>84.013928458372902</v>
          </cell>
          <cell r="U110">
            <v>82.21016561964592</v>
          </cell>
          <cell r="V110">
            <v>90.065323897659226</v>
          </cell>
          <cell r="W110">
            <v>85.265801590623695</v>
          </cell>
          <cell r="X110">
            <v>83.781512605042025</v>
          </cell>
          <cell r="Y110">
            <v>88.166918516796471</v>
          </cell>
          <cell r="Z110">
            <v>75.225225225225216</v>
          </cell>
          <cell r="AA110">
            <v>70.565110565110572</v>
          </cell>
          <cell r="AB110">
            <v>73.399616256759117</v>
          </cell>
          <cell r="AC110">
            <v>49.431230610134435</v>
          </cell>
          <cell r="AD110">
            <v>87.651177593889244</v>
          </cell>
          <cell r="AE110">
            <v>73.205120641850044</v>
          </cell>
          <cell r="AF110">
            <v>68.75</v>
          </cell>
          <cell r="AG110">
            <v>69.58649073534346</v>
          </cell>
          <cell r="AH110">
            <v>92.116477272727266</v>
          </cell>
          <cell r="AI110">
            <v>90.400789564023341</v>
          </cell>
          <cell r="AJ110">
            <v>78.500363304238931</v>
          </cell>
        </row>
        <row r="111">
          <cell r="A111">
            <v>1984</v>
          </cell>
          <cell r="B111" t="str">
            <v/>
          </cell>
          <cell r="C111" t="str">
            <v/>
          </cell>
          <cell r="D111" t="str">
            <v/>
          </cell>
          <cell r="E111" t="str">
            <v/>
          </cell>
          <cell r="F111" t="str">
            <v/>
          </cell>
          <cell r="G111" t="str">
            <v/>
          </cell>
          <cell r="H111" t="str">
            <v/>
          </cell>
          <cell r="I111" t="str">
            <v/>
          </cell>
          <cell r="J111" t="str">
            <v/>
          </cell>
          <cell r="K111" t="str">
            <v/>
          </cell>
          <cell r="L111" t="str">
            <v/>
          </cell>
          <cell r="M111">
            <v>49.085280045032363</v>
          </cell>
          <cell r="N111">
            <v>88.07228915662651</v>
          </cell>
          <cell r="O111">
            <v>86.69417225373904</v>
          </cell>
          <cell r="P111">
            <v>84.664370960894388</v>
          </cell>
          <cell r="Q111">
            <v>87.307032590051463</v>
          </cell>
          <cell r="R111">
            <v>90.586162563687438</v>
          </cell>
          <cell r="S111">
            <v>84.347342569853097</v>
          </cell>
          <cell r="T111">
            <v>84.69860896445131</v>
          </cell>
          <cell r="U111">
            <v>81.984558192736628</v>
          </cell>
          <cell r="V111">
            <v>89.99796490793419</v>
          </cell>
          <cell r="W111">
            <v>87.016687016687015</v>
          </cell>
          <cell r="X111">
            <v>84.234608985024963</v>
          </cell>
          <cell r="Y111">
            <v>87.244858362436943</v>
          </cell>
          <cell r="Z111">
            <v>75.045871559633028</v>
          </cell>
          <cell r="AA111">
            <v>69.806053482221557</v>
          </cell>
          <cell r="AB111">
            <v>73.968088796392649</v>
          </cell>
          <cell r="AC111">
            <v>52.886547924319082</v>
          </cell>
          <cell r="AD111">
            <v>87.848101265822791</v>
          </cell>
          <cell r="AE111">
            <v>73.473349805859513</v>
          </cell>
          <cell r="AF111">
            <v>67.533742331288352</v>
          </cell>
          <cell r="AG111">
            <v>68.642284387358941</v>
          </cell>
          <cell r="AH111">
            <v>92.385428907168034</v>
          </cell>
          <cell r="AI111">
            <v>87.268382661188909</v>
          </cell>
          <cell r="AJ111">
            <v>78.633848338398437</v>
          </cell>
        </row>
        <row r="112">
          <cell r="A112">
            <v>1985</v>
          </cell>
          <cell r="B112" t="str">
            <v/>
          </cell>
          <cell r="C112" t="str">
            <v/>
          </cell>
          <cell r="D112" t="str">
            <v/>
          </cell>
          <cell r="E112" t="str">
            <v/>
          </cell>
          <cell r="F112" t="str">
            <v/>
          </cell>
          <cell r="G112" t="str">
            <v/>
          </cell>
          <cell r="H112" t="str">
            <v/>
          </cell>
          <cell r="I112" t="str">
            <v/>
          </cell>
          <cell r="J112" t="str">
            <v/>
          </cell>
          <cell r="K112" t="str">
            <v/>
          </cell>
          <cell r="L112" t="str">
            <v/>
          </cell>
          <cell r="M112">
            <v>49.331103678929765</v>
          </cell>
          <cell r="N112">
            <v>88.536014054265081</v>
          </cell>
          <cell r="O112">
            <v>87.802419354838719</v>
          </cell>
          <cell r="P112">
            <v>84.977281332828468</v>
          </cell>
          <cell r="Q112">
            <v>87.5</v>
          </cell>
          <cell r="R112">
            <v>90.906206252916476</v>
          </cell>
          <cell r="S112">
            <v>84.965535261686384</v>
          </cell>
          <cell r="T112">
            <v>85.064935064935071</v>
          </cell>
          <cell r="U112">
            <v>81.973272675575771</v>
          </cell>
          <cell r="V112">
            <v>89.3414636244012</v>
          </cell>
          <cell r="W112">
            <v>87.589214908802532</v>
          </cell>
          <cell r="X112">
            <v>85.12566955088586</v>
          </cell>
          <cell r="Y112">
            <v>87.988869995362492</v>
          </cell>
          <cell r="Z112">
            <v>76.153916461018198</v>
          </cell>
          <cell r="AA112">
            <v>70.304271503803392</v>
          </cell>
          <cell r="AB112">
            <v>74.272429826071985</v>
          </cell>
          <cell r="AC112">
            <v>54.134936539746157</v>
          </cell>
          <cell r="AD112">
            <v>88.528678304239392</v>
          </cell>
          <cell r="AE112">
            <v>73.483434437704148</v>
          </cell>
          <cell r="AF112">
            <v>67.685481883164897</v>
          </cell>
          <cell r="AG112">
            <v>69.142437861139143</v>
          </cell>
          <cell r="AH112">
            <v>92.719237031867877</v>
          </cell>
          <cell r="AI112">
            <v>86.886597938144334</v>
          </cell>
          <cell r="AJ112">
            <v>78.966245699122155</v>
          </cell>
        </row>
        <row r="113">
          <cell r="A113">
            <v>1986</v>
          </cell>
          <cell r="B113" t="str">
            <v/>
          </cell>
          <cell r="C113" t="str">
            <v/>
          </cell>
          <cell r="D113" t="str">
            <v/>
          </cell>
          <cell r="E113" t="str">
            <v/>
          </cell>
          <cell r="F113" t="str">
            <v/>
          </cell>
          <cell r="G113" t="str">
            <v/>
          </cell>
          <cell r="H113" t="str">
            <v/>
          </cell>
          <cell r="I113" t="str">
            <v/>
          </cell>
          <cell r="J113" t="str">
            <v/>
          </cell>
          <cell r="K113" t="str">
            <v/>
          </cell>
          <cell r="L113">
            <v>81.875925012333511</v>
          </cell>
          <cell r="M113">
            <v>49.264093307414605</v>
          </cell>
          <cell r="N113">
            <v>88.671193016488843</v>
          </cell>
          <cell r="O113">
            <v>87.335606429615197</v>
          </cell>
          <cell r="P113">
            <v>85.257013745057435</v>
          </cell>
          <cell r="Q113">
            <v>86.506024096385545</v>
          </cell>
          <cell r="R113">
            <v>91.103771088624683</v>
          </cell>
          <cell r="S113">
            <v>84.684827806022781</v>
          </cell>
          <cell r="T113">
            <v>85.161486898232781</v>
          </cell>
          <cell r="U113">
            <v>81.926009601807408</v>
          </cell>
          <cell r="V113">
            <v>90.190712962808462</v>
          </cell>
          <cell r="W113">
            <v>88.365019011406844</v>
          </cell>
          <cell r="X113">
            <v>85.130111524163567</v>
          </cell>
          <cell r="Y113">
            <v>88.183575245385981</v>
          </cell>
          <cell r="Z113">
            <v>77.048429918520554</v>
          </cell>
          <cell r="AA113">
            <v>70.146502377025328</v>
          </cell>
          <cell r="AB113">
            <v>74.816333504185877</v>
          </cell>
          <cell r="AC113">
            <v>54.388906804256685</v>
          </cell>
          <cell r="AD113">
            <v>88.976857490864802</v>
          </cell>
          <cell r="AE113">
            <v>74.001046937707201</v>
          </cell>
          <cell r="AF113">
            <v>68.676181102362193</v>
          </cell>
          <cell r="AG113">
            <v>70.639681510304072</v>
          </cell>
          <cell r="AH113">
            <v>93.441086905598496</v>
          </cell>
          <cell r="AI113">
            <v>86.821164889253481</v>
          </cell>
          <cell r="AJ113">
            <v>79.602837185775897</v>
          </cell>
        </row>
        <row r="114">
          <cell r="A114">
            <v>1987</v>
          </cell>
          <cell r="B114" t="str">
            <v/>
          </cell>
          <cell r="C114" t="str">
            <v/>
          </cell>
          <cell r="D114" t="str">
            <v/>
          </cell>
          <cell r="E114" t="str">
            <v/>
          </cell>
          <cell r="F114" t="str">
            <v/>
          </cell>
          <cell r="G114" t="str">
            <v/>
          </cell>
          <cell r="H114" t="str">
            <v/>
          </cell>
          <cell r="I114" t="str">
            <v/>
          </cell>
          <cell r="J114" t="str">
            <v/>
          </cell>
          <cell r="K114" t="str">
            <v/>
          </cell>
          <cell r="L114">
            <v>81.83659689399056</v>
          </cell>
          <cell r="M114">
            <v>49.861033907726515</v>
          </cell>
          <cell r="N114">
            <v>87.580189889658712</v>
          </cell>
          <cell r="O114">
            <v>88.373205741626791</v>
          </cell>
          <cell r="P114">
            <v>85.488485530697432</v>
          </cell>
          <cell r="Q114">
            <v>84.73804100227791</v>
          </cell>
          <cell r="R114">
            <v>91.073461401636422</v>
          </cell>
          <cell r="S114">
            <v>84.988107988303682</v>
          </cell>
          <cell r="T114">
            <v>85.121212121212125</v>
          </cell>
          <cell r="U114">
            <v>81.815626756604829</v>
          </cell>
          <cell r="V114">
            <v>90.429741344360664</v>
          </cell>
          <cell r="W114">
            <v>88.321995464852606</v>
          </cell>
          <cell r="X114">
            <v>84.583506009117286</v>
          </cell>
          <cell r="Y114">
            <v>88.392556258658786</v>
          </cell>
          <cell r="Z114">
            <v>76.412262348767399</v>
          </cell>
          <cell r="AA114">
            <v>70.234162456276721</v>
          </cell>
          <cell r="AB114">
            <v>74.911182541025212</v>
          </cell>
          <cell r="AC114">
            <v>56.200317965023849</v>
          </cell>
          <cell r="AD114">
            <v>89.44872554831062</v>
          </cell>
          <cell r="AE114">
            <v>74.390243902439025</v>
          </cell>
          <cell r="AF114">
            <v>67.849436585950613</v>
          </cell>
          <cell r="AG114">
            <v>70.447392568326634</v>
          </cell>
          <cell r="AH114">
            <v>90.61631139944393</v>
          </cell>
          <cell r="AI114">
            <v>85.557889633998542</v>
          </cell>
          <cell r="AJ114">
            <v>79.61568823083411</v>
          </cell>
        </row>
        <row r="115">
          <cell r="A115">
            <v>1988</v>
          </cell>
          <cell r="B115" t="str">
            <v/>
          </cell>
          <cell r="C115" t="str">
            <v/>
          </cell>
          <cell r="D115" t="str">
            <v/>
          </cell>
          <cell r="E115" t="str">
            <v/>
          </cell>
          <cell r="F115" t="str">
            <v/>
          </cell>
          <cell r="G115" t="str">
            <v/>
          </cell>
          <cell r="H115" t="str">
            <v/>
          </cell>
          <cell r="I115" t="str">
            <v/>
          </cell>
          <cell r="J115" t="str">
            <v/>
          </cell>
          <cell r="K115">
            <v>40.382990706843138</v>
          </cell>
          <cell r="L115">
            <v>80.946648080091251</v>
          </cell>
          <cell r="M115">
            <v>50.45118949958983</v>
          </cell>
          <cell r="N115">
            <v>87.932582366392822</v>
          </cell>
          <cell r="O115">
            <v>88.119288119288115</v>
          </cell>
          <cell r="P115">
            <v>85.818502857673892</v>
          </cell>
          <cell r="Q115">
            <v>84.765625</v>
          </cell>
          <cell r="R115">
            <v>91.018370329135067</v>
          </cell>
          <cell r="S115">
            <v>84.931690528641795</v>
          </cell>
          <cell r="T115">
            <v>85.231048021745693</v>
          </cell>
          <cell r="U115">
            <v>81.855955678670355</v>
          </cell>
          <cell r="V115">
            <v>90.511896519166612</v>
          </cell>
          <cell r="W115">
            <v>88.909774436090231</v>
          </cell>
          <cell r="X115">
            <v>84.793388429752071</v>
          </cell>
          <cell r="Y115">
            <v>88.593848785748818</v>
          </cell>
          <cell r="Z115">
            <v>75.684526516874371</v>
          </cell>
          <cell r="AA115">
            <v>70.592756268613698</v>
          </cell>
          <cell r="AB115">
            <v>75.494925969056723</v>
          </cell>
          <cell r="AC115">
            <v>56.968403580532332</v>
          </cell>
          <cell r="AD115">
            <v>89.873417721518976</v>
          </cell>
          <cell r="AE115">
            <v>74.604946249192267</v>
          </cell>
          <cell r="AF115">
            <v>69.018691588785046</v>
          </cell>
          <cell r="AG115">
            <v>71.277973455634282</v>
          </cell>
          <cell r="AH115">
            <v>90.834285714285713</v>
          </cell>
          <cell r="AI115">
            <v>85.311965147035934</v>
          </cell>
          <cell r="AJ115">
            <v>79.826045233329808</v>
          </cell>
        </row>
        <row r="116">
          <cell r="A116">
            <v>1989</v>
          </cell>
          <cell r="B116" t="str">
            <v/>
          </cell>
          <cell r="C116" t="str">
            <v/>
          </cell>
          <cell r="D116" t="str">
            <v/>
          </cell>
          <cell r="E116" t="str">
            <v/>
          </cell>
          <cell r="F116" t="str">
            <v/>
          </cell>
          <cell r="G116" t="str">
            <v/>
          </cell>
          <cell r="H116" t="str">
            <v/>
          </cell>
          <cell r="I116" t="str">
            <v/>
          </cell>
          <cell r="J116">
            <v>97.668022004305186</v>
          </cell>
          <cell r="K116">
            <v>38.493195785776997</v>
          </cell>
          <cell r="L116">
            <v>80.240146175933162</v>
          </cell>
          <cell r="M116">
            <v>51.430128030509401</v>
          </cell>
          <cell r="N116">
            <v>88.078711391564269</v>
          </cell>
          <cell r="O116">
            <v>88.232373386295933</v>
          </cell>
          <cell r="P116">
            <v>86.292464060067758</v>
          </cell>
          <cell r="Q116">
            <v>84.988085782366952</v>
          </cell>
          <cell r="R116">
            <v>91.121678512382616</v>
          </cell>
          <cell r="S116">
            <v>85.512040580488872</v>
          </cell>
          <cell r="T116">
            <v>85.757031717534417</v>
          </cell>
          <cell r="U116">
            <v>81.880108991825622</v>
          </cell>
          <cell r="V116">
            <v>90.612640618026802</v>
          </cell>
          <cell r="W116">
            <v>88.773946360153261</v>
          </cell>
          <cell r="X116">
            <v>84.161988773055327</v>
          </cell>
          <cell r="Y116">
            <v>88.89293385270669</v>
          </cell>
          <cell r="Z116">
            <v>75.384615384615387</v>
          </cell>
          <cell r="AA116">
            <v>70.877934046944745</v>
          </cell>
          <cell r="AB116">
            <v>76.354438642297652</v>
          </cell>
          <cell r="AC116">
            <v>59.162870159453306</v>
          </cell>
          <cell r="AD116">
            <v>90.378197997775302</v>
          </cell>
          <cell r="AE116">
            <v>74.885307610869319</v>
          </cell>
          <cell r="AF116">
            <v>69.865204477952929</v>
          </cell>
          <cell r="AG116">
            <v>72.676886322914598</v>
          </cell>
          <cell r="AH116">
            <v>90.657361548851867</v>
          </cell>
          <cell r="AI116">
            <v>84.805454066066517</v>
          </cell>
          <cell r="AJ116">
            <v>80.098145403294467</v>
          </cell>
        </row>
        <row r="117">
          <cell r="A117">
            <v>1990</v>
          </cell>
          <cell r="B117" t="str">
            <v/>
          </cell>
          <cell r="C117" t="str">
            <v/>
          </cell>
          <cell r="D117" t="str">
            <v/>
          </cell>
          <cell r="E117" t="str">
            <v/>
          </cell>
          <cell r="F117" t="str">
            <v/>
          </cell>
          <cell r="G117" t="str">
            <v/>
          </cell>
          <cell r="H117" t="str">
            <v/>
          </cell>
          <cell r="I117">
            <v>68.093834123830277</v>
          </cell>
          <cell r="J117">
            <v>96.835212804656237</v>
          </cell>
          <cell r="K117">
            <v>38.963210702341136</v>
          </cell>
          <cell r="L117">
            <v>80.063516754164226</v>
          </cell>
          <cell r="M117">
            <v>52.352783006184453</v>
          </cell>
          <cell r="N117">
            <v>87.56703268641472</v>
          </cell>
          <cell r="O117">
            <v>88.654618473895582</v>
          </cell>
          <cell r="P117">
            <v>86.63978864675606</v>
          </cell>
          <cell r="Q117">
            <v>84.920634920634924</v>
          </cell>
          <cell r="R117">
            <v>91.198976370661569</v>
          </cell>
          <cell r="S117">
            <v>85.566339055865541</v>
          </cell>
          <cell r="T117">
            <v>85.844079718640103</v>
          </cell>
          <cell r="U117">
            <v>81.884057971014485</v>
          </cell>
          <cell r="V117">
            <v>90.526042303460088</v>
          </cell>
          <cell r="W117">
            <v>88.324488248673234</v>
          </cell>
          <cell r="X117">
            <v>84.416365824308059</v>
          </cell>
          <cell r="Y117">
            <v>89.051170858629661</v>
          </cell>
          <cell r="Z117">
            <v>75.134712324004866</v>
          </cell>
          <cell r="AA117">
            <v>71.331604996464776</v>
          </cell>
          <cell r="AB117">
            <v>77.372379580732925</v>
          </cell>
          <cell r="AC117">
            <v>60.547414984794024</v>
          </cell>
          <cell r="AD117">
            <v>90.928495197438636</v>
          </cell>
          <cell r="AE117">
            <v>72.825552825552833</v>
          </cell>
          <cell r="AF117">
            <v>70.609703735508802</v>
          </cell>
          <cell r="AG117">
            <v>73.933921800211351</v>
          </cell>
          <cell r="AH117">
            <v>90.836120401337794</v>
          </cell>
          <cell r="AI117">
            <v>84.905660377358487</v>
          </cell>
          <cell r="AJ117">
            <v>80.383272524360365</v>
          </cell>
        </row>
        <row r="118">
          <cell r="A118">
            <v>1991</v>
          </cell>
          <cell r="B118" t="str">
            <v/>
          </cell>
          <cell r="C118" t="str">
            <v/>
          </cell>
          <cell r="D118" t="str">
            <v/>
          </cell>
          <cell r="E118" t="str">
            <v/>
          </cell>
          <cell r="F118" t="str">
            <v/>
          </cell>
          <cell r="G118" t="str">
            <v/>
          </cell>
          <cell r="H118">
            <v>88.202041211183129</v>
          </cell>
          <cell r="I118">
            <v>55.947712820849723</v>
          </cell>
          <cell r="J118">
            <v>95.703464547373656</v>
          </cell>
          <cell r="K118">
            <v>37.967858994297565</v>
          </cell>
          <cell r="L118">
            <v>79.456593770709077</v>
          </cell>
          <cell r="M118">
            <v>53.166299559471362</v>
          </cell>
          <cell r="N118">
            <v>88.551631579768724</v>
          </cell>
          <cell r="O118">
            <v>89.20425747592499</v>
          </cell>
          <cell r="P118">
            <v>87.13661303005145</v>
          </cell>
          <cell r="Q118">
            <v>79.766252739225706</v>
          </cell>
          <cell r="R118">
            <v>90.980988463956237</v>
          </cell>
          <cell r="S118">
            <v>84.744278141833448</v>
          </cell>
          <cell r="T118">
            <v>86.071223434807592</v>
          </cell>
          <cell r="U118">
            <v>81.686746987951807</v>
          </cell>
          <cell r="V118">
            <v>90.18308522718435</v>
          </cell>
          <cell r="W118">
            <v>89.050535987748844</v>
          </cell>
          <cell r="X118">
            <v>84.693446088794929</v>
          </cell>
          <cell r="Y118">
            <v>90.206395269995383</v>
          </cell>
          <cell r="Z118">
            <v>76.674223927450285</v>
          </cell>
          <cell r="AA118">
            <v>71.447921531994396</v>
          </cell>
          <cell r="AB118">
            <v>78.536661956351068</v>
          </cell>
          <cell r="AC118">
            <v>62.732586197651351</v>
          </cell>
          <cell r="AD118">
            <v>91.380194971780398</v>
          </cell>
          <cell r="AE118">
            <v>69.979120448910351</v>
          </cell>
          <cell r="AF118">
            <v>69.439579684763572</v>
          </cell>
          <cell r="AG118">
            <v>74.565738649067484</v>
          </cell>
          <cell r="AH118">
            <v>90.855323020928111</v>
          </cell>
          <cell r="AI118">
            <v>85.374932842121424</v>
          </cell>
          <cell r="AJ118">
            <v>79.672696051307156</v>
          </cell>
        </row>
        <row r="119">
          <cell r="A119">
            <v>1992</v>
          </cell>
          <cell r="B119" t="str">
            <v/>
          </cell>
          <cell r="C119" t="str">
            <v/>
          </cell>
          <cell r="D119" t="str">
            <v/>
          </cell>
          <cell r="E119" t="str">
            <v/>
          </cell>
          <cell r="F119">
            <v>87.928464977645305</v>
          </cell>
          <cell r="G119">
            <v>68.505452212957024</v>
          </cell>
          <cell r="H119">
            <v>88.140358069478481</v>
          </cell>
          <cell r="I119">
            <v>56.102316666115868</v>
          </cell>
          <cell r="J119">
            <v>93.830570902394101</v>
          </cell>
          <cell r="K119">
            <v>39.718425649984582</v>
          </cell>
          <cell r="L119">
            <v>78.665785997358</v>
          </cell>
          <cell r="M119">
            <v>52.591587516960644</v>
          </cell>
          <cell r="N119">
            <v>88.616226677552987</v>
          </cell>
          <cell r="O119">
            <v>89.390862944162436</v>
          </cell>
          <cell r="P119">
            <v>87.671110797384713</v>
          </cell>
          <cell r="Q119">
            <v>80.715850986121254</v>
          </cell>
          <cell r="R119">
            <v>91.303210343314305</v>
          </cell>
          <cell r="S119">
            <v>84.601831002808979</v>
          </cell>
          <cell r="T119">
            <v>86.632825719120135</v>
          </cell>
          <cell r="U119">
            <v>81.605800214822764</v>
          </cell>
          <cell r="V119">
            <v>89.871101021923039</v>
          </cell>
          <cell r="W119">
            <v>89.016456180635288</v>
          </cell>
          <cell r="X119">
            <v>84.289617486338798</v>
          </cell>
          <cell r="Y119">
            <v>89.947787853805991</v>
          </cell>
          <cell r="Z119">
            <v>76.121212121212125</v>
          </cell>
          <cell r="AA119">
            <v>71.429243065350249</v>
          </cell>
          <cell r="AB119">
            <v>79.53697949036669</v>
          </cell>
          <cell r="AC119">
            <v>62.65453206375927</v>
          </cell>
          <cell r="AD119">
            <v>91.462805791313016</v>
          </cell>
          <cell r="AE119">
            <v>69.771424807324948</v>
          </cell>
          <cell r="AF119">
            <v>74.278028500922602</v>
          </cell>
          <cell r="AG119">
            <v>73.613183981901869</v>
          </cell>
          <cell r="AH119">
            <v>90.163934426229503</v>
          </cell>
          <cell r="AI119">
            <v>84.257912325535671</v>
          </cell>
          <cell r="AJ119">
            <v>79.826622165198572</v>
          </cell>
        </row>
        <row r="120">
          <cell r="A120">
            <v>1993</v>
          </cell>
          <cell r="B120" t="str">
            <v/>
          </cell>
          <cell r="C120" t="str">
            <v/>
          </cell>
          <cell r="D120" t="str">
            <v/>
          </cell>
          <cell r="E120" t="str">
            <v/>
          </cell>
          <cell r="F120">
            <v>115.36395225464189</v>
          </cell>
          <cell r="G120">
            <v>64.278338741223152</v>
          </cell>
          <cell r="H120">
            <v>87.310236585862086</v>
          </cell>
          <cell r="I120">
            <v>56.204318308795877</v>
          </cell>
          <cell r="J120">
            <v>91.727598566308231</v>
          </cell>
          <cell r="K120">
            <v>42.187753337296655</v>
          </cell>
          <cell r="L120">
            <v>78.640776699029118</v>
          </cell>
          <cell r="M120">
            <v>53.281523232050276</v>
          </cell>
          <cell r="N120">
            <v>88.243798852392359</v>
          </cell>
          <cell r="O120">
            <v>89.593908629441614</v>
          </cell>
          <cell r="P120">
            <v>88.106108751779175</v>
          </cell>
          <cell r="Q120">
            <v>81.991215226939971</v>
          </cell>
          <cell r="R120">
            <v>91.183196268054772</v>
          </cell>
          <cell r="S120">
            <v>84.303868180291104</v>
          </cell>
          <cell r="T120">
            <v>86.937062937062933</v>
          </cell>
          <cell r="U120">
            <v>81.111411573823688</v>
          </cell>
          <cell r="V120">
            <v>89.338450835241972</v>
          </cell>
          <cell r="W120">
            <v>89.106583072100307</v>
          </cell>
          <cell r="X120">
            <v>83.988355167394474</v>
          </cell>
          <cell r="Y120">
            <v>89.630164772569401</v>
          </cell>
          <cell r="Z120">
            <v>76.552781801141691</v>
          </cell>
          <cell r="AA120">
            <v>71.076325276283896</v>
          </cell>
          <cell r="AB120">
            <v>80.651162790697668</v>
          </cell>
          <cell r="AC120">
            <v>62.098367474264329</v>
          </cell>
          <cell r="AD120">
            <v>91.662579695929381</v>
          </cell>
          <cell r="AE120">
            <v>68.839801262253246</v>
          </cell>
          <cell r="AF120">
            <v>73.640849214612288</v>
          </cell>
          <cell r="AG120">
            <v>73.6226347030466</v>
          </cell>
          <cell r="AH120">
            <v>89.20282542885974</v>
          </cell>
          <cell r="AI120">
            <v>84.406887755102048</v>
          </cell>
          <cell r="AJ120">
            <v>80.194913911238501</v>
          </cell>
        </row>
        <row r="121">
          <cell r="A121">
            <v>1994</v>
          </cell>
          <cell r="B121" t="str">
            <v/>
          </cell>
          <cell r="C121" t="str">
            <v/>
          </cell>
          <cell r="D121" t="str">
            <v/>
          </cell>
          <cell r="E121">
            <v>93.697279878684498</v>
          </cell>
          <cell r="F121">
            <v>119.29580131723381</v>
          </cell>
          <cell r="G121">
            <v>61.628421539225862</v>
          </cell>
          <cell r="H121">
            <v>87.220063007010324</v>
          </cell>
          <cell r="I121">
            <v>56.268688923826261</v>
          </cell>
          <cell r="J121">
            <v>90.914489311163891</v>
          </cell>
          <cell r="K121">
            <v>40.945669015844452</v>
          </cell>
          <cell r="L121">
            <v>78.784119106699762</v>
          </cell>
          <cell r="M121">
            <v>53.264933281953176</v>
          </cell>
          <cell r="N121">
            <v>87.607544919108321</v>
          </cell>
          <cell r="O121">
            <v>90.014977533699451</v>
          </cell>
          <cell r="P121">
            <v>88.564923868096287</v>
          </cell>
          <cell r="Q121">
            <v>81.554103122730581</v>
          </cell>
          <cell r="R121">
            <v>91.201040143019668</v>
          </cell>
          <cell r="S121">
            <v>84.773571213220748</v>
          </cell>
          <cell r="T121">
            <v>86.222701536802376</v>
          </cell>
          <cell r="U121">
            <v>81.142361205283294</v>
          </cell>
          <cell r="V121">
            <v>89.256970448819544</v>
          </cell>
          <cell r="W121">
            <v>89.992025518341308</v>
          </cell>
          <cell r="X121">
            <v>83.765281173594133</v>
          </cell>
          <cell r="Y121">
            <v>89.386396688667631</v>
          </cell>
          <cell r="Z121">
            <v>77.27947238252267</v>
          </cell>
          <cell r="AA121">
            <v>70.967916371672999</v>
          </cell>
          <cell r="AB121">
            <v>81.140554780722141</v>
          </cell>
          <cell r="AC121">
            <v>62.872833534864967</v>
          </cell>
          <cell r="AD121">
            <v>91.607057701478297</v>
          </cell>
          <cell r="AE121">
            <v>69.060773480662988</v>
          </cell>
          <cell r="AF121">
            <v>72.250952640174191</v>
          </cell>
          <cell r="AG121">
            <v>73.92415464891738</v>
          </cell>
          <cell r="AH121">
            <v>88.874745417515271</v>
          </cell>
          <cell r="AI121">
            <v>84.287015404110406</v>
          </cell>
          <cell r="AJ121">
            <v>80.106597916716979</v>
          </cell>
        </row>
        <row r="122">
          <cell r="A122">
            <v>1995</v>
          </cell>
          <cell r="B122" t="str">
            <v/>
          </cell>
          <cell r="C122" t="str">
            <v/>
          </cell>
          <cell r="D122">
            <v>84.639321792984418</v>
          </cell>
          <cell r="E122">
            <v>93.474007825600893</v>
          </cell>
          <cell r="F122">
            <v>120.82495104895105</v>
          </cell>
          <cell r="G122">
            <v>59.739140445048442</v>
          </cell>
          <cell r="H122">
            <v>87.207336837845531</v>
          </cell>
          <cell r="I122">
            <v>58.78556735973234</v>
          </cell>
          <cell r="J122">
            <v>93.074484944532472</v>
          </cell>
          <cell r="K122">
            <v>41.534725594949009</v>
          </cell>
          <cell r="L122">
            <v>78.956727919383525</v>
          </cell>
          <cell r="M122">
            <v>53.887805554755786</v>
          </cell>
          <cell r="N122">
            <v>87.299457355196409</v>
          </cell>
          <cell r="O122">
            <v>90.425012212994631</v>
          </cell>
          <cell r="P122">
            <v>89.029104896643389</v>
          </cell>
          <cell r="Q122">
            <v>80.985915492957744</v>
          </cell>
          <cell r="R122">
            <v>91.482786228983187</v>
          </cell>
          <cell r="S122">
            <v>85.129278261838834</v>
          </cell>
          <cell r="T122">
            <v>85.599356395816571</v>
          </cell>
          <cell r="U122">
            <v>81.193314853190529</v>
          </cell>
          <cell r="V122">
            <v>89.423409600312894</v>
          </cell>
          <cell r="W122">
            <v>90.409356725146196</v>
          </cell>
          <cell r="X122">
            <v>84.449760765550238</v>
          </cell>
          <cell r="Y122">
            <v>89.292901062045843</v>
          </cell>
          <cell r="Z122">
            <v>77.830188679245282</v>
          </cell>
          <cell r="AA122">
            <v>70.676053145267929</v>
          </cell>
          <cell r="AB122">
            <v>81.508440452222402</v>
          </cell>
          <cell r="AC122">
            <v>63.187028509846186</v>
          </cell>
          <cell r="AD122">
            <v>91.63179916317992</v>
          </cell>
          <cell r="AE122">
            <v>70.287993510005407</v>
          </cell>
          <cell r="AF122">
            <v>71.99196640496622</v>
          </cell>
          <cell r="AG122">
            <v>74.564043302758179</v>
          </cell>
          <cell r="AH122">
            <v>88.81083793276467</v>
          </cell>
          <cell r="AI122">
            <v>84.416807250186352</v>
          </cell>
          <cell r="AJ122">
            <v>80.511167041485848</v>
          </cell>
        </row>
        <row r="123">
          <cell r="A123">
            <v>1996</v>
          </cell>
          <cell r="B123">
            <v>71.092633320577818</v>
          </cell>
          <cell r="C123">
            <v>83.122847301951779</v>
          </cell>
          <cell r="D123">
            <v>84.206014963087753</v>
          </cell>
          <cell r="E123">
            <v>93.599712346622326</v>
          </cell>
          <cell r="F123">
            <v>121.22538656170931</v>
          </cell>
          <cell r="G123">
            <v>59.273119874136704</v>
          </cell>
          <cell r="H123">
            <v>86.557643792600615</v>
          </cell>
          <cell r="I123">
            <v>59.933656976289342</v>
          </cell>
          <cell r="J123">
            <v>92.479740680713135</v>
          </cell>
          <cell r="K123">
            <v>42.820077365789224</v>
          </cell>
          <cell r="L123">
            <v>78.977599080987943</v>
          </cell>
          <cell r="M123">
            <v>54.281654160256629</v>
          </cell>
          <cell r="N123">
            <v>87.731902247612453</v>
          </cell>
          <cell r="O123">
            <v>91.254752851711032</v>
          </cell>
          <cell r="P123">
            <v>89.391379994949588</v>
          </cell>
          <cell r="Q123">
            <v>81.808837196203783</v>
          </cell>
          <cell r="R123">
            <v>91.580642106260058</v>
          </cell>
          <cell r="S123">
            <v>85.451131403206176</v>
          </cell>
          <cell r="T123">
            <v>86.028812177222065</v>
          </cell>
          <cell r="U123">
            <v>81.174928439581606</v>
          </cell>
          <cell r="V123">
            <v>88.897251138218053</v>
          </cell>
          <cell r="W123">
            <v>90.512919398380248</v>
          </cell>
          <cell r="X123">
            <v>84.662576687116569</v>
          </cell>
          <cell r="Y123">
            <v>89.244324718691246</v>
          </cell>
          <cell r="Z123">
            <v>79.131291691934507</v>
          </cell>
          <cell r="AA123">
            <v>70.662061319090228</v>
          </cell>
          <cell r="AB123">
            <v>82.053654024051809</v>
          </cell>
          <cell r="AC123">
            <v>63.30024456912674</v>
          </cell>
          <cell r="AD123">
            <v>91.704442429737085</v>
          </cell>
          <cell r="AE123">
            <v>70.501616825676791</v>
          </cell>
          <cell r="AF123">
            <v>71.370574493660826</v>
          </cell>
          <cell r="AG123">
            <v>75.096783761527689</v>
          </cell>
          <cell r="AH123">
            <v>89.048700479434771</v>
          </cell>
          <cell r="AI123">
            <v>85.109029424340193</v>
          </cell>
          <cell r="AJ123">
            <v>80.733978216226049</v>
          </cell>
        </row>
        <row r="124">
          <cell r="A124">
            <v>1997</v>
          </cell>
          <cell r="B124">
            <v>70.858285549606421</v>
          </cell>
          <cell r="C124">
            <v>81.291983878190777</v>
          </cell>
          <cell r="D124">
            <v>84.675140552432168</v>
          </cell>
          <cell r="E124">
            <v>93.648850809193533</v>
          </cell>
          <cell r="F124">
            <v>119.9121110176619</v>
          </cell>
          <cell r="G124">
            <v>60.314742225110344</v>
          </cell>
          <cell r="H124">
            <v>86.076236609615449</v>
          </cell>
          <cell r="I124">
            <v>59.071965226857706</v>
          </cell>
          <cell r="J124">
            <v>92.016260162601625</v>
          </cell>
          <cell r="K124">
            <v>44.643025558804112</v>
          </cell>
          <cell r="L124">
            <v>80.068532267275842</v>
          </cell>
          <cell r="M124">
            <v>54.793367303906869</v>
          </cell>
          <cell r="N124">
            <v>87.610631784024491</v>
          </cell>
          <cell r="O124">
            <v>91.782086795937218</v>
          </cell>
          <cell r="P124">
            <v>89.710565900493975</v>
          </cell>
          <cell r="Q124">
            <v>82.260710388284579</v>
          </cell>
          <cell r="R124">
            <v>91.752728507695394</v>
          </cell>
          <cell r="S124">
            <v>85.487765682739777</v>
          </cell>
          <cell r="T124">
            <v>86.373507057546149</v>
          </cell>
          <cell r="U124">
            <v>81.396523310828783</v>
          </cell>
          <cell r="V124">
            <v>88.602442333785604</v>
          </cell>
          <cell r="W124">
            <v>90.939977349943376</v>
          </cell>
          <cell r="X124">
            <v>85.106382978723403</v>
          </cell>
          <cell r="Y124">
            <v>89.115128985017449</v>
          </cell>
          <cell r="Z124">
            <v>79.214056576261299</v>
          </cell>
          <cell r="AA124">
            <v>70.864688215424323</v>
          </cell>
          <cell r="AB124">
            <v>82.217477504956534</v>
          </cell>
          <cell r="AC124">
            <v>63.184689356085599</v>
          </cell>
          <cell r="AD124">
            <v>91.820580474934047</v>
          </cell>
          <cell r="AE124">
            <v>71.651147782797082</v>
          </cell>
          <cell r="AF124">
            <v>71.075484301937209</v>
          </cell>
          <cell r="AG124">
            <v>76.273346153411936</v>
          </cell>
          <cell r="AH124">
            <v>89.21468638449771</v>
          </cell>
          <cell r="AI124">
            <v>85.509462817816868</v>
          </cell>
          <cell r="AJ124">
            <v>80.889890244501132</v>
          </cell>
        </row>
        <row r="125">
          <cell r="A125">
            <v>1998</v>
          </cell>
          <cell r="B125">
            <v>70.553000227356193</v>
          </cell>
          <cell r="C125">
            <v>80.778158505581956</v>
          </cell>
          <cell r="D125">
            <v>85.045500505561165</v>
          </cell>
          <cell r="E125">
            <v>93.068316201218963</v>
          </cell>
          <cell r="F125">
            <v>114.27046204620461</v>
          </cell>
          <cell r="G125">
            <v>63.287513367385571</v>
          </cell>
          <cell r="H125">
            <v>85.953397644231401</v>
          </cell>
          <cell r="I125">
            <v>61.376685504673553</v>
          </cell>
          <cell r="J125">
            <v>91.390728476821195</v>
          </cell>
          <cell r="K125">
            <v>44.593912125246774</v>
          </cell>
          <cell r="L125">
            <v>79.758481886141467</v>
          </cell>
          <cell r="M125">
            <v>56.438104232422901</v>
          </cell>
          <cell r="N125">
            <v>88.336935963253168</v>
          </cell>
          <cell r="O125">
            <v>91.662911221270832</v>
          </cell>
          <cell r="P125">
            <v>90.085338436191392</v>
          </cell>
          <cell r="Q125">
            <v>82.059533386967004</v>
          </cell>
          <cell r="R125">
            <v>92.055559358907075</v>
          </cell>
          <cell r="S125">
            <v>86.132110687464447</v>
          </cell>
          <cell r="T125">
            <v>86.310653293575484</v>
          </cell>
          <cell r="U125">
            <v>81.824384611347298</v>
          </cell>
          <cell r="V125">
            <v>88.23663415675945</v>
          </cell>
          <cell r="W125">
            <v>90.635577284693497</v>
          </cell>
          <cell r="X125">
            <v>85.675553547220957</v>
          </cell>
          <cell r="Y125">
            <v>89.012451815080837</v>
          </cell>
          <cell r="Z125">
            <v>79.902517193029311</v>
          </cell>
          <cell r="AA125">
            <v>70.920633760095171</v>
          </cell>
          <cell r="AB125">
            <v>82.40712311943507</v>
          </cell>
          <cell r="AC125">
            <v>61.67118066004614</v>
          </cell>
          <cell r="AD125">
            <v>92.084210526315786</v>
          </cell>
          <cell r="AE125">
            <v>72.767357040510618</v>
          </cell>
          <cell r="AF125">
            <v>71.056190060121921</v>
          </cell>
          <cell r="AG125">
            <v>77.118949664941212</v>
          </cell>
          <cell r="AH125">
            <v>89.419452123649151</v>
          </cell>
          <cell r="AI125">
            <v>86.25118393635158</v>
          </cell>
          <cell r="AJ125">
            <v>81.237303619521512</v>
          </cell>
        </row>
        <row r="126">
          <cell r="A126">
            <v>1999</v>
          </cell>
          <cell r="B126">
            <v>69.552233750476674</v>
          </cell>
          <cell r="C126">
            <v>81.534826150556995</v>
          </cell>
          <cell r="D126">
            <v>84.936951242294057</v>
          </cell>
          <cell r="E126">
            <v>92.162656535809774</v>
          </cell>
          <cell r="F126">
            <v>107.33563616964523</v>
          </cell>
          <cell r="G126">
            <v>67.107352438683321</v>
          </cell>
          <cell r="H126">
            <v>85.950708835937789</v>
          </cell>
          <cell r="I126">
            <v>61.998115447214161</v>
          </cell>
          <cell r="J126">
            <v>91.372141372141357</v>
          </cell>
          <cell r="K126">
            <v>45.016325049882091</v>
          </cell>
          <cell r="L126">
            <v>79.048697621744054</v>
          </cell>
          <cell r="M126">
            <v>57.850707850707849</v>
          </cell>
          <cell r="N126">
            <v>88.496436367461797</v>
          </cell>
          <cell r="O126">
            <v>92.163009404388717</v>
          </cell>
          <cell r="P126">
            <v>90.37542885396131</v>
          </cell>
          <cell r="Q126">
            <v>82.279405531246113</v>
          </cell>
          <cell r="R126">
            <v>92.343131966918378</v>
          </cell>
          <cell r="S126">
            <v>86.103020708298899</v>
          </cell>
          <cell r="T126">
            <v>86.62198391420911</v>
          </cell>
          <cell r="U126">
            <v>83.503868230596453</v>
          </cell>
          <cell r="V126">
            <v>88.696014442438553</v>
          </cell>
          <cell r="W126">
            <v>90.868263473053887</v>
          </cell>
          <cell r="X126">
            <v>85.96414516834281</v>
          </cell>
          <cell r="Y126">
            <v>89.165418123300583</v>
          </cell>
          <cell r="Z126">
            <v>80.666958643558786</v>
          </cell>
          <cell r="AA126">
            <v>71.362205685006714</v>
          </cell>
          <cell r="AB126">
            <v>82.497678737233059</v>
          </cell>
          <cell r="AC126">
            <v>62.406978463358143</v>
          </cell>
          <cell r="AD126">
            <v>92.341619887730559</v>
          </cell>
          <cell r="AE126">
            <v>73.063630819272205</v>
          </cell>
          <cell r="AF126">
            <v>72.134577905426184</v>
          </cell>
          <cell r="AG126">
            <v>78.597957606309123</v>
          </cell>
          <cell r="AH126">
            <v>89.380530973451329</v>
          </cell>
          <cell r="AI126">
            <v>86.770821625266947</v>
          </cell>
          <cell r="AJ126">
            <v>81.596764416479715</v>
          </cell>
        </row>
        <row r="127">
          <cell r="A127">
            <v>2000</v>
          </cell>
          <cell r="B127">
            <v>70.164701026797189</v>
          </cell>
          <cell r="C127">
            <v>83.941360787824522</v>
          </cell>
          <cell r="D127">
            <v>85.82604012387236</v>
          </cell>
          <cell r="E127">
            <v>91.878003520959226</v>
          </cell>
          <cell r="F127">
            <v>104.07745998425611</v>
          </cell>
          <cell r="G127">
            <v>69.125527852112441</v>
          </cell>
          <cell r="H127">
            <v>86.754866102289625</v>
          </cell>
          <cell r="I127">
            <v>64.011492265333004</v>
          </cell>
          <cell r="J127">
            <v>90.928196147110341</v>
          </cell>
          <cell r="K127">
            <v>48.598304063759791</v>
          </cell>
          <cell r="L127">
            <v>79.166666666666657</v>
          </cell>
          <cell r="M127">
            <v>58.046804460821399</v>
          </cell>
          <cell r="N127">
            <v>88.546345187352898</v>
          </cell>
          <cell r="O127">
            <v>92.430988423864648</v>
          </cell>
          <cell r="P127">
            <v>90.686967682098441</v>
          </cell>
          <cell r="Q127">
            <v>82.032948760584276</v>
          </cell>
          <cell r="R127">
            <v>92.581689081093714</v>
          </cell>
          <cell r="S127">
            <v>86.380680640556548</v>
          </cell>
          <cell r="T127">
            <v>86.855463531926262</v>
          </cell>
          <cell r="U127">
            <v>84.213098729227767</v>
          </cell>
          <cell r="V127">
            <v>89.388960779398502</v>
          </cell>
          <cell r="W127">
            <v>91.270430906389294</v>
          </cell>
          <cell r="X127">
            <v>86.269452325681371</v>
          </cell>
          <cell r="Y127">
            <v>89.044044596533837</v>
          </cell>
          <cell r="Z127">
            <v>81.199284009546545</v>
          </cell>
          <cell r="AA127">
            <v>71.505221807032669</v>
          </cell>
          <cell r="AB127">
            <v>83.090288551039407</v>
          </cell>
          <cell r="AC127">
            <v>63.149933824919643</v>
          </cell>
          <cell r="AD127">
            <v>92.634776006074418</v>
          </cell>
          <cell r="AE127">
            <v>72.600853641745829</v>
          </cell>
          <cell r="AF127">
            <v>72.511677324940365</v>
          </cell>
          <cell r="AG127">
            <v>79.722225103599939</v>
          </cell>
          <cell r="AH127">
            <v>89.709064679009373</v>
          </cell>
          <cell r="AI127">
            <v>87.175696651637224</v>
          </cell>
          <cell r="AJ127">
            <v>82.247023076729931</v>
          </cell>
        </row>
        <row r="128">
          <cell r="A128">
            <v>2001</v>
          </cell>
          <cell r="B128">
            <v>69.777341948042519</v>
          </cell>
          <cell r="C128">
            <v>82.912154031287599</v>
          </cell>
          <cell r="D128">
            <v>86.520417602748779</v>
          </cell>
          <cell r="E128">
            <v>91.510100296652084</v>
          </cell>
          <cell r="F128">
            <v>104.23825450744708</v>
          </cell>
          <cell r="G128">
            <v>69.516695373464216</v>
          </cell>
          <cell r="H128">
            <v>86.992765671883703</v>
          </cell>
          <cell r="I128">
            <v>63.552584193864362</v>
          </cell>
          <cell r="J128">
            <v>91.669565217391309</v>
          </cell>
          <cell r="K128">
            <v>47.180154232091425</v>
          </cell>
          <cell r="L128">
            <v>80.281690140845072</v>
          </cell>
          <cell r="M128">
            <v>60.106745954377082</v>
          </cell>
          <cell r="N128">
            <v>88.437120253949359</v>
          </cell>
          <cell r="O128">
            <v>92.474546259406821</v>
          </cell>
          <cell r="P128">
            <v>90.985045189943335</v>
          </cell>
          <cell r="Q128">
            <v>83.152460954201345</v>
          </cell>
          <cell r="R128">
            <v>92.642387152841167</v>
          </cell>
          <cell r="S128">
            <v>86.497730765146713</v>
          </cell>
          <cell r="T128">
            <v>86.79245283018868</v>
          </cell>
          <cell r="U128">
            <v>84.837278106508876</v>
          </cell>
          <cell r="V128">
            <v>90.100997931851495</v>
          </cell>
          <cell r="W128">
            <v>91.104521868050398</v>
          </cell>
          <cell r="X128">
            <v>86.978084862871441</v>
          </cell>
          <cell r="Y128">
            <v>88.852819807427778</v>
          </cell>
          <cell r="Z128">
            <v>81.739381681594921</v>
          </cell>
          <cell r="AA128">
            <v>71.840375586854449</v>
          </cell>
          <cell r="AB128">
            <v>83.733624454148469</v>
          </cell>
          <cell r="AC128">
            <v>63.318190246615977</v>
          </cell>
          <cell r="AD128">
            <v>92.983087441525726</v>
          </cell>
          <cell r="AE128">
            <v>71.979727589483673</v>
          </cell>
          <cell r="AF128">
            <v>72.408494543162206</v>
          </cell>
          <cell r="AG128">
            <v>80.089683585101312</v>
          </cell>
          <cell r="AH128">
            <v>89.997640953054969</v>
          </cell>
          <cell r="AI128">
            <v>87.2382486454825</v>
          </cell>
          <cell r="AJ128">
            <v>82.324156949684848</v>
          </cell>
        </row>
        <row r="129">
          <cell r="A129">
            <v>2002</v>
          </cell>
          <cell r="B129">
            <v>69.71569396288622</v>
          </cell>
          <cell r="C129">
            <v>83.748915871639213</v>
          </cell>
          <cell r="D129">
            <v>86.506945051105092</v>
          </cell>
          <cell r="E129">
            <v>91.250587682181489</v>
          </cell>
          <cell r="F129">
            <v>104.28370331679291</v>
          </cell>
          <cell r="G129">
            <v>69.208353059639322</v>
          </cell>
          <cell r="H129">
            <v>87.504581190588709</v>
          </cell>
          <cell r="I129">
            <v>63.17726158452264</v>
          </cell>
          <cell r="J129">
            <v>91.881222107792638</v>
          </cell>
          <cell r="K129">
            <v>49.75415593537813</v>
          </cell>
          <cell r="L129">
            <v>80.75511274252753</v>
          </cell>
          <cell r="M129">
            <v>60.744117225908077</v>
          </cell>
          <cell r="N129">
            <v>88.302920600753382</v>
          </cell>
          <cell r="O129">
            <v>92.595857205817538</v>
          </cell>
          <cell r="P129">
            <v>91.094887094515826</v>
          </cell>
          <cell r="Q129">
            <v>83.424043081281454</v>
          </cell>
          <cell r="R129">
            <v>92.759643916913944</v>
          </cell>
          <cell r="S129">
            <v>86.361089380175216</v>
          </cell>
          <cell r="T129">
            <v>86.864633493846981</v>
          </cell>
          <cell r="U129">
            <v>84.594594594594597</v>
          </cell>
          <cell r="V129">
            <v>90.169892599637862</v>
          </cell>
          <cell r="W129">
            <v>90.953090096798221</v>
          </cell>
          <cell r="X129">
            <v>87.132399610713819</v>
          </cell>
          <cell r="Y129">
            <v>88.81916872587945</v>
          </cell>
          <cell r="Z129">
            <v>81.956509396468519</v>
          </cell>
          <cell r="AA129">
            <v>72.331467172535042</v>
          </cell>
          <cell r="AB129">
            <v>84.218009478672982</v>
          </cell>
          <cell r="AC129">
            <v>63.967702647841584</v>
          </cell>
          <cell r="AD129">
            <v>93.076923076923066</v>
          </cell>
          <cell r="AE129">
            <v>71.861848788274557</v>
          </cell>
          <cell r="AF129">
            <v>72.802208560128449</v>
          </cell>
          <cell r="AG129">
            <v>80.903807714585241</v>
          </cell>
          <cell r="AH129">
            <v>90.174363807728554</v>
          </cell>
          <cell r="AI129">
            <v>87.277955736750144</v>
          </cell>
          <cell r="AJ129">
            <v>82.531432956505867</v>
          </cell>
        </row>
        <row r="130">
          <cell r="A130">
            <v>2003</v>
          </cell>
          <cell r="B130">
            <v>68.509527593997163</v>
          </cell>
          <cell r="C130">
            <v>85.988398036590809</v>
          </cell>
          <cell r="D130">
            <v>86.21281513504259</v>
          </cell>
          <cell r="E130">
            <v>89.975053127598642</v>
          </cell>
          <cell r="F130">
            <v>100.23402115037399</v>
          </cell>
          <cell r="G130">
            <v>71.42060370527112</v>
          </cell>
          <cell r="H130">
            <v>88.006423749935578</v>
          </cell>
          <cell r="I130">
            <v>63.392143067529801</v>
          </cell>
          <cell r="J130">
            <v>91.061452513966472</v>
          </cell>
          <cell r="K130">
            <v>50.636024022319944</v>
          </cell>
          <cell r="L130">
            <v>80.777096114519438</v>
          </cell>
          <cell r="M130">
            <v>61.027387673214193</v>
          </cell>
          <cell r="N130">
            <v>88.583806136388816</v>
          </cell>
          <cell r="O130">
            <v>92.444444444444443</v>
          </cell>
          <cell r="P130">
            <v>91.099133608521697</v>
          </cell>
          <cell r="Q130">
            <v>85.710171081340121</v>
          </cell>
          <cell r="R130">
            <v>92.43335075797178</v>
          </cell>
          <cell r="S130">
            <v>86.747656082798557</v>
          </cell>
          <cell r="T130">
            <v>87.244220037204357</v>
          </cell>
          <cell r="U130">
            <v>85.036855036855044</v>
          </cell>
          <cell r="V130">
            <v>90.184448601472269</v>
          </cell>
          <cell r="W130">
            <v>91.14446529080675</v>
          </cell>
          <cell r="X130">
            <v>87.090885936239758</v>
          </cell>
          <cell r="Y130">
            <v>88.558191773129309</v>
          </cell>
          <cell r="Z130">
            <v>82.463186077643911</v>
          </cell>
          <cell r="AA130">
            <v>72.468151406837137</v>
          </cell>
          <cell r="AB130">
            <v>84.46801773274224</v>
          </cell>
          <cell r="AC130">
            <v>65.054564836395841</v>
          </cell>
          <cell r="AD130">
            <v>93.168554754548566</v>
          </cell>
          <cell r="AE130">
            <v>72.73261364470882</v>
          </cell>
          <cell r="AF130">
            <v>72.818475096388383</v>
          </cell>
          <cell r="AG130">
            <v>81.586492976375609</v>
          </cell>
          <cell r="AH130">
            <v>90.363722248464811</v>
          </cell>
          <cell r="AI130">
            <v>86.790885783410971</v>
          </cell>
          <cell r="AJ130">
            <v>82.607649694986094</v>
          </cell>
        </row>
        <row r="131">
          <cell r="A131">
            <v>2004</v>
          </cell>
          <cell r="B131">
            <v>69.013333257851272</v>
          </cell>
          <cell r="C131">
            <v>84.383590611122855</v>
          </cell>
          <cell r="D131">
            <v>86.859408077705382</v>
          </cell>
          <cell r="E131">
            <v>87.734979727239221</v>
          </cell>
          <cell r="F131">
            <v>100.92850103734439</v>
          </cell>
          <cell r="G131">
            <v>70.538468550923369</v>
          </cell>
          <cell r="H131">
            <v>88.572014596511522</v>
          </cell>
          <cell r="I131">
            <v>63.467420577375364</v>
          </cell>
          <cell r="J131">
            <v>90.296996287546406</v>
          </cell>
          <cell r="K131">
            <v>54.469970964291171</v>
          </cell>
          <cell r="L131">
            <v>80.928853754940704</v>
          </cell>
          <cell r="M131">
            <v>63.415310010391401</v>
          </cell>
          <cell r="N131">
            <v>87.897302968586061</v>
          </cell>
          <cell r="O131">
            <v>92.47121346324181</v>
          </cell>
          <cell r="P131">
            <v>91.028739104168466</v>
          </cell>
          <cell r="Q131">
            <v>85.64784159531753</v>
          </cell>
          <cell r="R131">
            <v>92.425961566081639</v>
          </cell>
          <cell r="S131">
            <v>87.114414771166523</v>
          </cell>
          <cell r="T131">
            <v>87.195285293329761</v>
          </cell>
          <cell r="U131">
            <v>85.068857211886922</v>
          </cell>
          <cell r="V131">
            <v>90.458993329899897</v>
          </cell>
          <cell r="W131">
            <v>91.260691706954262</v>
          </cell>
          <cell r="X131">
            <v>87.230429614535581</v>
          </cell>
          <cell r="Y131">
            <v>87.869340523536678</v>
          </cell>
          <cell r="Z131">
            <v>82.131049807598515</v>
          </cell>
          <cell r="AA131">
            <v>71.611126162738188</v>
          </cell>
          <cell r="AB131">
            <v>84.610522989413809</v>
          </cell>
          <cell r="AC131">
            <v>66.028434506208683</v>
          </cell>
          <cell r="AD131">
            <v>93.286337697213824</v>
          </cell>
          <cell r="AE131">
            <v>73.265675969554195</v>
          </cell>
          <cell r="AF131">
            <v>73.648515824651071</v>
          </cell>
          <cell r="AG131">
            <v>81.826432236841001</v>
          </cell>
          <cell r="AH131">
            <v>90.108481496427473</v>
          </cell>
          <cell r="AI131">
            <v>86.7205788465631</v>
          </cell>
          <cell r="AJ131">
            <v>82.829214887274375</v>
          </cell>
        </row>
        <row r="132">
          <cell r="A132">
            <v>2005</v>
          </cell>
          <cell r="B132">
            <v>69.620481958731915</v>
          </cell>
          <cell r="C132">
            <v>84.860935524652334</v>
          </cell>
          <cell r="D132">
            <v>86.896634423215275</v>
          </cell>
          <cell r="E132">
            <v>87.045393015070843</v>
          </cell>
          <cell r="F132">
            <v>103.37162863070539</v>
          </cell>
          <cell r="G132">
            <v>69.947827595660286</v>
          </cell>
          <cell r="H132">
            <v>88.762768020661909</v>
          </cell>
          <cell r="I132">
            <v>64.460411673818811</v>
          </cell>
          <cell r="J132">
            <v>91.862777593636054</v>
          </cell>
          <cell r="K132">
            <v>56.986943087810225</v>
          </cell>
          <cell r="L132">
            <v>81.630695443645081</v>
          </cell>
          <cell r="M132">
            <v>63.555454130534002</v>
          </cell>
          <cell r="N132">
            <v>87.592005819329543</v>
          </cell>
          <cell r="O132">
            <v>92.40257358922652</v>
          </cell>
          <cell r="P132">
            <v>90.951793143382247</v>
          </cell>
          <cell r="Q132">
            <v>85.641586185388945</v>
          </cell>
          <cell r="R132">
            <v>92.530162985959223</v>
          </cell>
          <cell r="S132">
            <v>87.291267724533256</v>
          </cell>
          <cell r="T132">
            <v>86.694484974574166</v>
          </cell>
          <cell r="U132">
            <v>84.761769844642771</v>
          </cell>
          <cell r="V132">
            <v>90.533157206025535</v>
          </cell>
          <cell r="W132">
            <v>91.383136094674555</v>
          </cell>
          <cell r="X132">
            <v>87.332775919732441</v>
          </cell>
          <cell r="Y132">
            <v>87.553636187470588</v>
          </cell>
          <cell r="Z132">
            <v>82.340195016251357</v>
          </cell>
          <cell r="AA132">
            <v>72.971397830180223</v>
          </cell>
          <cell r="AB132">
            <v>84.848961611076149</v>
          </cell>
          <cell r="AC132">
            <v>66.43871876654373</v>
          </cell>
          <cell r="AD132">
            <v>93.481095176010427</v>
          </cell>
          <cell r="AE132">
            <v>74.241994899404929</v>
          </cell>
          <cell r="AF132">
            <v>74.308990969768359</v>
          </cell>
          <cell r="AG132">
            <v>81.61770624594881</v>
          </cell>
          <cell r="AH132">
            <v>90.179702528972911</v>
          </cell>
          <cell r="AI132">
            <v>87.054323413812469</v>
          </cell>
          <cell r="AJ132">
            <v>83.176824623523601</v>
          </cell>
        </row>
        <row r="133">
          <cell r="A133">
            <v>2006</v>
          </cell>
          <cell r="B133">
            <v>70.987338853148401</v>
          </cell>
          <cell r="C133">
            <v>83.801498127340821</v>
          </cell>
          <cell r="D133">
            <v>86.857419604804349</v>
          </cell>
          <cell r="E133">
            <v>87.016598592161287</v>
          </cell>
          <cell r="F133">
            <v>103.72425426022156</v>
          </cell>
          <cell r="G133">
            <v>70.418403476008905</v>
          </cell>
          <cell r="H133">
            <v>88.815565169648906</v>
          </cell>
          <cell r="I133">
            <v>65.541647170325518</v>
          </cell>
          <cell r="J133">
            <v>91.962616822429894</v>
          </cell>
          <cell r="K133">
            <v>58.89438378298977</v>
          </cell>
          <cell r="L133">
            <v>82.435597189695557</v>
          </cell>
          <cell r="M133">
            <v>63.642488210195367</v>
          </cell>
          <cell r="N133">
            <v>87.244731203621882</v>
          </cell>
          <cell r="O133">
            <v>91.428571428571431</v>
          </cell>
          <cell r="P133">
            <v>90.944705252802365</v>
          </cell>
          <cell r="Q133">
            <v>85.028006224522699</v>
          </cell>
          <cell r="R133">
            <v>92.597644484756998</v>
          </cell>
          <cell r="S133">
            <v>87.784294818984733</v>
          </cell>
          <cell r="T133">
            <v>86.443174584375782</v>
          </cell>
          <cell r="U133">
            <v>84.920262664165108</v>
          </cell>
          <cell r="V133">
            <v>90.833749741014742</v>
          </cell>
          <cell r="W133">
            <v>91.119971003986961</v>
          </cell>
          <cell r="X133">
            <v>87.099424815119136</v>
          </cell>
          <cell r="Y133">
            <v>87.788573439064649</v>
          </cell>
          <cell r="Z133">
            <v>83.809101217768571</v>
          </cell>
          <cell r="AA133">
            <v>73.2914064561527</v>
          </cell>
          <cell r="AB133">
            <v>85.741146975869626</v>
          </cell>
          <cell r="AC133">
            <v>67.170896902050899</v>
          </cell>
          <cell r="AD133">
            <v>93.732372297085547</v>
          </cell>
          <cell r="AE133">
            <v>75.565300808551456</v>
          </cell>
          <cell r="AF133">
            <v>75.409868023471162</v>
          </cell>
          <cell r="AG133">
            <v>81.996336744809668</v>
          </cell>
          <cell r="AH133">
            <v>90.024420587015612</v>
          </cell>
          <cell r="AI133">
            <v>86.905919955530848</v>
          </cell>
          <cell r="AJ133">
            <v>83.574823747381558</v>
          </cell>
        </row>
        <row r="134">
          <cell r="A134">
            <v>2007</v>
          </cell>
          <cell r="B134">
            <v>71.94781278362575</v>
          </cell>
          <cell r="C134">
            <v>84.114900527811614</v>
          </cell>
          <cell r="D134">
            <v>87.326052230766365</v>
          </cell>
          <cell r="E134">
            <v>86.692402324693489</v>
          </cell>
          <cell r="F134">
            <v>105.68231362467868</v>
          </cell>
          <cell r="G134">
            <v>69.359700343273474</v>
          </cell>
          <cell r="H134">
            <v>88.418341772509962</v>
          </cell>
          <cell r="I134">
            <v>65.661458443453071</v>
          </cell>
          <cell r="J134">
            <v>91.024854249769874</v>
          </cell>
          <cell r="K134">
            <v>60.439772398495521</v>
          </cell>
          <cell r="L134">
            <v>82.796688132474699</v>
          </cell>
          <cell r="M134">
            <v>64.080853054103073</v>
          </cell>
          <cell r="N134">
            <v>86.836415194659409</v>
          </cell>
          <cell r="O134">
            <v>91.962077493816992</v>
          </cell>
          <cell r="P134">
            <v>90.990421741448486</v>
          </cell>
          <cell r="Q134">
            <v>86.126308770944135</v>
          </cell>
          <cell r="R134">
            <v>92.77972159647237</v>
          </cell>
          <cell r="S134">
            <v>88.172231005476718</v>
          </cell>
          <cell r="T134">
            <v>85.617394361357896</v>
          </cell>
          <cell r="U134">
            <v>85.174531424788256</v>
          </cell>
          <cell r="V134">
            <v>90.673942019326887</v>
          </cell>
          <cell r="W134">
            <v>91.097383720930239</v>
          </cell>
          <cell r="X134">
            <v>87.354007249295208</v>
          </cell>
          <cell r="Y134">
            <v>87.935280565633022</v>
          </cell>
          <cell r="Z134">
            <v>83.148253606681848</v>
          </cell>
          <cell r="AA134">
            <v>73.639529821506315</v>
          </cell>
          <cell r="AB134">
            <v>86.135371179039296</v>
          </cell>
          <cell r="AC134">
            <v>68.152760233518833</v>
          </cell>
          <cell r="AD134">
            <v>93.997599039615835</v>
          </cell>
          <cell r="AE134">
            <v>76.543533888852437</v>
          </cell>
          <cell r="AF134">
            <v>75.315013535357465</v>
          </cell>
          <cell r="AG134">
            <v>82.257715956490458</v>
          </cell>
          <cell r="AH134">
            <v>89.407619467077737</v>
          </cell>
          <cell r="AI134">
            <v>86.675183867960357</v>
          </cell>
          <cell r="AJ134">
            <v>83.820986721259771</v>
          </cell>
        </row>
        <row r="135">
          <cell r="A135">
            <v>2008</v>
          </cell>
          <cell r="B135">
            <v>73.151594250993696</v>
          </cell>
          <cell r="C135">
            <v>85.874912157413902</v>
          </cell>
          <cell r="D135">
            <v>87.33620689655173</v>
          </cell>
          <cell r="E135">
            <v>86.050047253153636</v>
          </cell>
          <cell r="F135">
            <v>108.70349275701543</v>
          </cell>
          <cell r="G135">
            <v>67.597961091313891</v>
          </cell>
          <cell r="H135">
            <v>88.901878050378585</v>
          </cell>
          <cell r="I135">
            <v>66.063854661784447</v>
          </cell>
          <cell r="J135">
            <v>92.255892255892249</v>
          </cell>
          <cell r="K135">
            <v>61.040860620930445</v>
          </cell>
          <cell r="L135">
            <v>82.769652650822664</v>
          </cell>
          <cell r="M135">
            <v>64.916212479356432</v>
          </cell>
          <cell r="N135">
            <v>86.833009414968515</v>
          </cell>
          <cell r="O135">
            <v>92.178770949720672</v>
          </cell>
          <cell r="P135">
            <v>90.969601110347256</v>
          </cell>
          <cell r="Q135">
            <v>87.540466575910287</v>
          </cell>
          <cell r="R135">
            <v>92.982347518608705</v>
          </cell>
          <cell r="S135">
            <v>88.379012966755838</v>
          </cell>
          <cell r="T135">
            <v>86.215084679287628</v>
          </cell>
          <cell r="U135">
            <v>85.775019079389381</v>
          </cell>
          <cell r="V135">
            <v>90.921965892997179</v>
          </cell>
          <cell r="W135">
            <v>91.21114683815648</v>
          </cell>
          <cell r="X135">
            <v>87.153053132434579</v>
          </cell>
          <cell r="Y135">
            <v>88.285609972356966</v>
          </cell>
          <cell r="Z135">
            <v>82.690663880710417</v>
          </cell>
          <cell r="AA135">
            <v>74.270293609671839</v>
          </cell>
          <cell r="AB135">
            <v>86.515270164447927</v>
          </cell>
          <cell r="AC135">
            <v>68.73730240527965</v>
          </cell>
          <cell r="AD135">
            <v>94.151376146788976</v>
          </cell>
          <cell r="AE135">
            <v>77.082278481012651</v>
          </cell>
          <cell r="AF135">
            <v>75.843381655602229</v>
          </cell>
          <cell r="AG135">
            <v>82.261021297111043</v>
          </cell>
          <cell r="AH135">
            <v>89.59285869801873</v>
          </cell>
          <cell r="AI135">
            <v>86.612936274844614</v>
          </cell>
          <cell r="AJ135">
            <v>84.05095464212917</v>
          </cell>
        </row>
        <row r="136">
          <cell r="A136">
            <v>2009</v>
          </cell>
          <cell r="B136">
            <v>72.325620483110185</v>
          </cell>
          <cell r="C136">
            <v>83.807484449882736</v>
          </cell>
          <cell r="D136">
            <v>87.129531854980641</v>
          </cell>
          <cell r="E136">
            <v>84.313974131372049</v>
          </cell>
          <cell r="F136">
            <v>109.00735538937963</v>
          </cell>
          <cell r="G136">
            <v>66.717042141812087</v>
          </cell>
          <cell r="H136">
            <v>89.385837532352525</v>
          </cell>
          <cell r="I136">
            <v>66.212472493839272</v>
          </cell>
          <cell r="J136">
            <v>91.804384485666105</v>
          </cell>
          <cell r="K136">
            <v>60.017859660666453</v>
          </cell>
          <cell r="L136">
            <v>83.641404805914974</v>
          </cell>
          <cell r="M136">
            <v>64.478570317404447</v>
          </cell>
          <cell r="N136">
            <v>86.476425355684555</v>
          </cell>
          <cell r="O136">
            <v>91.853932584269657</v>
          </cell>
          <cell r="P136">
            <v>90.808007509072695</v>
          </cell>
          <cell r="Q136">
            <v>87.891706051107093</v>
          </cell>
          <cell r="R136">
            <v>92.907340020160561</v>
          </cell>
          <cell r="S136">
            <v>88.350841697967468</v>
          </cell>
          <cell r="T136">
            <v>86.578817074539188</v>
          </cell>
          <cell r="U136">
            <v>85.200906641693308</v>
          </cell>
          <cell r="V136">
            <v>90.5204870012074</v>
          </cell>
          <cell r="W136">
            <v>90.915777859507173</v>
          </cell>
          <cell r="X136">
            <v>86.320947325438951</v>
          </cell>
          <cell r="Y136">
            <v>88.351315342616061</v>
          </cell>
          <cell r="Z136">
            <v>82.180369431365435</v>
          </cell>
          <cell r="AA136">
            <v>74.759994520182246</v>
          </cell>
          <cell r="AB136">
            <v>86.914995224450806</v>
          </cell>
          <cell r="AC136">
            <v>69.999064052821453</v>
          </cell>
          <cell r="AD136">
            <v>94.20783645655878</v>
          </cell>
          <cell r="AE136">
            <v>77.262414923115713</v>
          </cell>
          <cell r="AF136">
            <v>76.150294539086133</v>
          </cell>
          <cell r="AG136">
            <v>82.922996974656755</v>
          </cell>
          <cell r="AH136">
            <v>89.308735274505452</v>
          </cell>
          <cell r="AI136">
            <v>86.441505879069112</v>
          </cell>
          <cell r="AJ136">
            <v>84.006344696055464</v>
          </cell>
        </row>
        <row r="137">
          <cell r="A137">
            <v>2010</v>
          </cell>
          <cell r="B137">
            <v>73.509515280868342</v>
          </cell>
          <cell r="C137">
            <v>82.742887807017013</v>
          </cell>
          <cell r="D137">
            <v>87.248995983935757</v>
          </cell>
          <cell r="E137">
            <v>84.017259978425017</v>
          </cell>
          <cell r="F137">
            <v>106.61984483723566</v>
          </cell>
          <cell r="G137">
            <v>67.591928918637294</v>
          </cell>
          <cell r="H137">
            <v>89.368889662904223</v>
          </cell>
          <cell r="I137">
            <v>65.331757927715529</v>
          </cell>
          <cell r="J137">
            <v>91.75330396475772</v>
          </cell>
          <cell r="K137">
            <v>60.909976099849516</v>
          </cell>
          <cell r="L137">
            <v>83.807339449541288</v>
          </cell>
          <cell r="M137">
            <v>64.466436804042104</v>
          </cell>
          <cell r="N137">
            <v>84.976464122721069</v>
          </cell>
          <cell r="O137">
            <v>92.221331194867687</v>
          </cell>
          <cell r="P137">
            <v>90.78667652787405</v>
          </cell>
          <cell r="Q137">
            <v>87.021882588987324</v>
          </cell>
          <cell r="R137">
            <v>92.955042282689988</v>
          </cell>
          <cell r="S137">
            <v>88.381258919084729</v>
          </cell>
          <cell r="T137">
            <v>86.202395323632601</v>
          </cell>
          <cell r="U137">
            <v>85.639300626328051</v>
          </cell>
          <cell r="V137">
            <v>90.777536529546381</v>
          </cell>
          <cell r="W137">
            <v>91.237307258367807</v>
          </cell>
          <cell r="X137">
            <v>86.54634946677605</v>
          </cell>
          <cell r="Y137">
            <v>88.381021556979434</v>
          </cell>
          <cell r="Z137">
            <v>82.596953656692236</v>
          </cell>
          <cell r="AA137">
            <v>74.515584354703606</v>
          </cell>
          <cell r="AB137">
            <v>87.310212561930626</v>
          </cell>
          <cell r="AC137">
            <v>71.218441549721348</v>
          </cell>
          <cell r="AD137">
            <v>94.171779141104281</v>
          </cell>
          <cell r="AE137">
            <v>77.232003007330363</v>
          </cell>
          <cell r="AF137">
            <v>77.11955095200598</v>
          </cell>
          <cell r="AG137">
            <v>83.055749595966105</v>
          </cell>
          <cell r="AH137">
            <v>89.045314562252528</v>
          </cell>
          <cell r="AI137">
            <v>86.150528658875899</v>
          </cell>
          <cell r="AJ137">
            <v>83.896799112848015</v>
          </cell>
        </row>
      </sheetData>
      <sheetData sheetId="31">
        <row r="96">
          <cell r="A96">
            <v>1969</v>
          </cell>
          <cell r="B96" t="str">
            <v/>
          </cell>
          <cell r="C96" t="str">
            <v/>
          </cell>
          <cell r="D96" t="str">
            <v/>
          </cell>
          <cell r="E96" t="str">
            <v/>
          </cell>
          <cell r="F96" t="str">
            <v/>
          </cell>
          <cell r="G96">
            <v>77.321490943565692</v>
          </cell>
          <cell r="H96">
            <v>72.244623655913969</v>
          </cell>
          <cell r="I96">
            <v>78.6587021449905</v>
          </cell>
          <cell r="J96">
            <v>74.688398849472676</v>
          </cell>
          <cell r="K96">
            <v>82.204012214448611</v>
          </cell>
          <cell r="L96">
            <v>67.863894139886582</v>
          </cell>
          <cell r="M96">
            <v>65.759732105483465</v>
          </cell>
          <cell r="N96">
            <v>80.076045627376431</v>
          </cell>
          <cell r="O96">
            <v>74.466750313676286</v>
          </cell>
          <cell r="P96">
            <v>63.375589143507227</v>
          </cell>
          <cell r="Q96">
            <v>73.746085313865777</v>
          </cell>
        </row>
        <row r="97">
          <cell r="A97">
            <v>1970</v>
          </cell>
          <cell r="B97" t="str">
            <v/>
          </cell>
          <cell r="C97" t="str">
            <v/>
          </cell>
          <cell r="D97" t="str">
            <v/>
          </cell>
          <cell r="E97" t="str">
            <v/>
          </cell>
          <cell r="F97" t="str">
            <v/>
          </cell>
          <cell r="G97">
            <v>78.422787425591579</v>
          </cell>
          <cell r="H97">
            <v>72.702793672164262</v>
          </cell>
          <cell r="I97">
            <v>81.159822419533853</v>
          </cell>
          <cell r="J97">
            <v>76.359338061465721</v>
          </cell>
          <cell r="K97">
            <v>83.102143757881464</v>
          </cell>
          <cell r="L97">
            <v>68.612440191387563</v>
          </cell>
          <cell r="M97">
            <v>66.661463211572482</v>
          </cell>
          <cell r="N97">
            <v>80.215053763440864</v>
          </cell>
          <cell r="O97">
            <v>76.174895895300423</v>
          </cell>
          <cell r="P97">
            <v>64.02316415989705</v>
          </cell>
          <cell r="Q97">
            <v>74.757797841220537</v>
          </cell>
        </row>
        <row r="98">
          <cell r="A98">
            <v>1971</v>
          </cell>
          <cell r="B98" t="str">
            <v/>
          </cell>
          <cell r="C98" t="str">
            <v/>
          </cell>
          <cell r="D98" t="str">
            <v/>
          </cell>
          <cell r="E98" t="str">
            <v/>
          </cell>
          <cell r="F98" t="str">
            <v/>
          </cell>
          <cell r="G98">
            <v>79.253315065812004</v>
          </cell>
          <cell r="H98">
            <v>73.831146989572829</v>
          </cell>
          <cell r="I98">
            <v>81.873278236914601</v>
          </cell>
          <cell r="J98">
            <v>77.083333333333343</v>
          </cell>
          <cell r="K98">
            <v>84.139007308160785</v>
          </cell>
          <cell r="L98">
            <v>69.489894128970164</v>
          </cell>
          <cell r="M98">
            <v>67.579265748852734</v>
          </cell>
          <cell r="N98">
            <v>80.902777777777786</v>
          </cell>
          <cell r="O98">
            <v>75.954653937947498</v>
          </cell>
          <cell r="P98">
            <v>64.501160092807424</v>
          </cell>
          <cell r="Q98">
            <v>75.590562812756872</v>
          </cell>
        </row>
        <row r="99">
          <cell r="A99">
            <v>1972</v>
          </cell>
          <cell r="B99" t="str">
            <v/>
          </cell>
          <cell r="C99" t="str">
            <v/>
          </cell>
          <cell r="D99" t="str">
            <v/>
          </cell>
          <cell r="E99" t="str">
            <v/>
          </cell>
          <cell r="F99" t="str">
            <v/>
          </cell>
          <cell r="G99">
            <v>80.097228974234326</v>
          </cell>
          <cell r="H99">
            <v>74.974941530237217</v>
          </cell>
          <cell r="I99">
            <v>82.302595251242408</v>
          </cell>
          <cell r="J99">
            <v>78.832463217845273</v>
          </cell>
          <cell r="K99">
            <v>84.687796545834132</v>
          </cell>
          <cell r="L99">
            <v>69.961612284069091</v>
          </cell>
          <cell r="M99">
            <v>68.726790450928377</v>
          </cell>
          <cell r="N99">
            <v>81.744421906693702</v>
          </cell>
          <cell r="O99">
            <v>76.073251275893128</v>
          </cell>
          <cell r="P99">
            <v>66.621459912245712</v>
          </cell>
          <cell r="Q99">
            <v>76.602485525514751</v>
          </cell>
        </row>
        <row r="100">
          <cell r="A100">
            <v>1973</v>
          </cell>
          <cell r="B100" t="str">
            <v/>
          </cell>
          <cell r="C100" t="str">
            <v/>
          </cell>
          <cell r="D100" t="str">
            <v/>
          </cell>
          <cell r="E100" t="str">
            <v/>
          </cell>
          <cell r="F100" t="str">
            <v/>
          </cell>
          <cell r="G100">
            <v>80.911312347276123</v>
          </cell>
          <cell r="H100">
            <v>75.448504983388716</v>
          </cell>
          <cell r="I100">
            <v>82.822757111597383</v>
          </cell>
          <cell r="J100">
            <v>80.771017185322805</v>
          </cell>
          <cell r="K100">
            <v>85.22271004540508</v>
          </cell>
          <cell r="L100">
            <v>70.671712393566693</v>
          </cell>
          <cell r="M100">
            <v>69.404398610964961</v>
          </cell>
          <cell r="N100">
            <v>82.548108825481108</v>
          </cell>
          <cell r="O100">
            <v>76.657584014532247</v>
          </cell>
          <cell r="P100">
            <v>67.216559022644148</v>
          </cell>
          <cell r="Q100">
            <v>77.259279092897032</v>
          </cell>
        </row>
        <row r="101">
          <cell r="A101">
            <v>1974</v>
          </cell>
          <cell r="B101" t="str">
            <v/>
          </cell>
          <cell r="C101" t="str">
            <v/>
          </cell>
          <cell r="D101" t="str">
            <v/>
          </cell>
          <cell r="E101" t="str">
            <v/>
          </cell>
          <cell r="F101" t="str">
            <v/>
          </cell>
          <cell r="G101">
            <v>81.501187648456053</v>
          </cell>
          <cell r="H101">
            <v>80.033222591362133</v>
          </cell>
          <cell r="I101">
            <v>83.306408185245019</v>
          </cell>
          <cell r="J101">
            <v>81.838666065795408</v>
          </cell>
          <cell r="K101">
            <v>85.579043418751425</v>
          </cell>
          <cell r="L101">
            <v>71.521942110177406</v>
          </cell>
          <cell r="M101">
            <v>69.899958745874585</v>
          </cell>
          <cell r="N101">
            <v>83.473208521626859</v>
          </cell>
          <cell r="O101">
            <v>65.430427720628046</v>
          </cell>
          <cell r="P101">
            <v>67.83503559269576</v>
          </cell>
          <cell r="Q101">
            <v>77.377512080064832</v>
          </cell>
        </row>
        <row r="102">
          <cell r="A102">
            <v>1975</v>
          </cell>
          <cell r="B102" t="str">
            <v/>
          </cell>
          <cell r="C102" t="str">
            <v/>
          </cell>
          <cell r="D102" t="str">
            <v/>
          </cell>
          <cell r="E102" t="str">
            <v/>
          </cell>
          <cell r="F102">
            <v>86.918103448275858</v>
          </cell>
          <cell r="G102">
            <v>81.815132493171689</v>
          </cell>
          <cell r="H102">
            <v>80.489462950373891</v>
          </cell>
          <cell r="I102">
            <v>83.210483210483204</v>
          </cell>
          <cell r="J102">
            <v>83.039348710990495</v>
          </cell>
          <cell r="K102">
            <v>85.761188196208721</v>
          </cell>
          <cell r="L102">
            <v>71.536286522148913</v>
          </cell>
          <cell r="M102">
            <v>70.46842132266174</v>
          </cell>
          <cell r="N102">
            <v>84.247448979591837</v>
          </cell>
          <cell r="O102">
            <v>65.816326530612244</v>
          </cell>
          <cell r="P102">
            <v>69.839268830759536</v>
          </cell>
          <cell r="Q102">
            <v>77.887578077329536</v>
          </cell>
        </row>
        <row r="103">
          <cell r="A103">
            <v>1976</v>
          </cell>
          <cell r="B103" t="str">
            <v/>
          </cell>
          <cell r="C103" t="str">
            <v/>
          </cell>
          <cell r="D103" t="str">
            <v/>
          </cell>
          <cell r="E103" t="str">
            <v/>
          </cell>
          <cell r="F103">
            <v>87.322733132788997</v>
          </cell>
          <cell r="G103">
            <v>82.34399505726914</v>
          </cell>
          <cell r="H103">
            <v>80.760095011876487</v>
          </cell>
          <cell r="I103">
            <v>83.328755836308716</v>
          </cell>
          <cell r="J103">
            <v>79.761904761904773</v>
          </cell>
          <cell r="K103">
            <v>86.39257919974844</v>
          </cell>
          <cell r="L103">
            <v>71.714285714285722</v>
          </cell>
          <cell r="M103">
            <v>70.813787477054873</v>
          </cell>
          <cell r="N103">
            <v>84.610472541507036</v>
          </cell>
          <cell r="O103">
            <v>64.819213512800218</v>
          </cell>
          <cell r="P103">
            <v>68.486014266249896</v>
          </cell>
          <cell r="Q103">
            <v>77.981288596085491</v>
          </cell>
        </row>
        <row r="104">
          <cell r="A104">
            <v>1977</v>
          </cell>
          <cell r="B104" t="str">
            <v/>
          </cell>
          <cell r="C104" t="str">
            <v/>
          </cell>
          <cell r="D104" t="str">
            <v/>
          </cell>
          <cell r="E104">
            <v>47.608828939301041</v>
          </cell>
          <cell r="F104">
            <v>87.853648159965971</v>
          </cell>
          <cell r="G104">
            <v>82.825523899222986</v>
          </cell>
          <cell r="H104">
            <v>80.963532954165274</v>
          </cell>
          <cell r="I104">
            <v>83.3471188309898</v>
          </cell>
          <cell r="J104">
            <v>81.629896443043677</v>
          </cell>
          <cell r="K104">
            <v>86.959764474975458</v>
          </cell>
          <cell r="L104">
            <v>72.471910112359552</v>
          </cell>
          <cell r="M104">
            <v>71.370825122530448</v>
          </cell>
          <cell r="N104">
            <v>84.984025559105433</v>
          </cell>
          <cell r="O104">
            <v>63.689217758985208</v>
          </cell>
          <cell r="P104">
            <v>70.214401845281472</v>
          </cell>
          <cell r="Q104">
            <v>78.601103788900858</v>
          </cell>
        </row>
        <row r="105">
          <cell r="A105">
            <v>1978</v>
          </cell>
          <cell r="B105" t="str">
            <v/>
          </cell>
          <cell r="C105" t="str">
            <v/>
          </cell>
          <cell r="D105" t="str">
            <v/>
          </cell>
          <cell r="E105">
            <v>48.046398046398046</v>
          </cell>
          <cell r="F105">
            <v>87.765398360311124</v>
          </cell>
          <cell r="G105">
            <v>83.156710119103437</v>
          </cell>
          <cell r="H105">
            <v>81.923714759535656</v>
          </cell>
          <cell r="I105">
            <v>83.269018743109143</v>
          </cell>
          <cell r="J105">
            <v>82.283105022831052</v>
          </cell>
          <cell r="K105">
            <v>87.317528903421689</v>
          </cell>
          <cell r="L105">
            <v>73.150684931506845</v>
          </cell>
          <cell r="M105">
            <v>71.021497256204995</v>
          </cell>
          <cell r="N105">
            <v>85.218508997429311</v>
          </cell>
          <cell r="O105">
            <v>64.872746553552503</v>
          </cell>
          <cell r="P105">
            <v>70.417901697013136</v>
          </cell>
          <cell r="Q105">
            <v>78.855914247977339</v>
          </cell>
        </row>
        <row r="106">
          <cell r="A106">
            <v>1979</v>
          </cell>
          <cell r="B106" t="str">
            <v/>
          </cell>
          <cell r="C106" t="str">
            <v/>
          </cell>
          <cell r="D106" t="str">
            <v/>
          </cell>
          <cell r="E106">
            <v>48.565388100271825</v>
          </cell>
          <cell r="F106">
            <v>87.720389960589088</v>
          </cell>
          <cell r="G106">
            <v>83.442408376963357</v>
          </cell>
          <cell r="H106">
            <v>82.72697476237299</v>
          </cell>
          <cell r="I106">
            <v>83.333333333333343</v>
          </cell>
          <cell r="J106">
            <v>82.591273374888701</v>
          </cell>
          <cell r="K106">
            <v>87.825421133231245</v>
          </cell>
          <cell r="L106">
            <v>74.04782993799823</v>
          </cell>
          <cell r="M106">
            <v>71.486264147180535</v>
          </cell>
          <cell r="N106">
            <v>85.933503836317144</v>
          </cell>
          <cell r="O106">
            <v>64.763881681370009</v>
          </cell>
          <cell r="P106">
            <v>70.194070526055</v>
          </cell>
          <cell r="Q106">
            <v>79.194132572688545</v>
          </cell>
        </row>
        <row r="107">
          <cell r="A107">
            <v>1980</v>
          </cell>
          <cell r="B107" t="str">
            <v/>
          </cell>
          <cell r="C107" t="str">
            <v/>
          </cell>
          <cell r="D107" t="str">
            <v/>
          </cell>
          <cell r="E107">
            <v>49.702026221692492</v>
          </cell>
          <cell r="F107">
            <v>87.766599597585511</v>
          </cell>
          <cell r="G107">
            <v>83.728955836403486</v>
          </cell>
          <cell r="H107">
            <v>82.899022801302934</v>
          </cell>
          <cell r="I107">
            <v>83.429040196882681</v>
          </cell>
          <cell r="J107">
            <v>82.83002588438309</v>
          </cell>
          <cell r="K107">
            <v>88.080518697225571</v>
          </cell>
          <cell r="L107">
            <v>75.284837861524977</v>
          </cell>
          <cell r="M107">
            <v>71.377935312361544</v>
          </cell>
          <cell r="N107">
            <v>86.539682539682545</v>
          </cell>
          <cell r="O107">
            <v>67.588832487309645</v>
          </cell>
          <cell r="P107">
            <v>69.990068839072748</v>
          </cell>
          <cell r="Q107">
            <v>79.490424994007299</v>
          </cell>
        </row>
        <row r="108">
          <cell r="A108">
            <v>1981</v>
          </cell>
          <cell r="B108" t="str">
            <v/>
          </cell>
          <cell r="C108" t="str">
            <v/>
          </cell>
          <cell r="D108" t="str">
            <v/>
          </cell>
          <cell r="E108">
            <v>48.116680826961201</v>
          </cell>
          <cell r="F108">
            <v>87.401419558359621</v>
          </cell>
          <cell r="G108">
            <v>83.921293042867191</v>
          </cell>
          <cell r="H108">
            <v>83.333333333333343</v>
          </cell>
          <cell r="I108">
            <v>83.012552301255226</v>
          </cell>
          <cell r="J108">
            <v>83.354673495518554</v>
          </cell>
          <cell r="K108">
            <v>88.202883236470669</v>
          </cell>
          <cell r="L108">
            <v>76.215738284703804</v>
          </cell>
          <cell r="M108">
            <v>71.190020136535537</v>
          </cell>
          <cell r="N108">
            <v>87.341772151898738</v>
          </cell>
          <cell r="O108">
            <v>67.687595712098016</v>
          </cell>
          <cell r="P108">
            <v>69.868413020919633</v>
          </cell>
          <cell r="Q108">
            <v>79.441275715589953</v>
          </cell>
        </row>
        <row r="109">
          <cell r="A109">
            <v>1982</v>
          </cell>
          <cell r="B109" t="str">
            <v/>
          </cell>
          <cell r="C109" t="str">
            <v/>
          </cell>
          <cell r="D109" t="str">
            <v/>
          </cell>
          <cell r="E109">
            <v>49.114791547687034</v>
          </cell>
          <cell r="F109">
            <v>87.584830339321357</v>
          </cell>
          <cell r="G109">
            <v>84.263674614305756</v>
          </cell>
          <cell r="H109">
            <v>84.023854362837412</v>
          </cell>
          <cell r="I109">
            <v>82.668928470455185</v>
          </cell>
          <cell r="J109">
            <v>83.650190114068451</v>
          </cell>
          <cell r="K109">
            <v>88.218226243652893</v>
          </cell>
          <cell r="L109">
            <v>75.99293909973521</v>
          </cell>
          <cell r="M109">
            <v>71.301177513918319</v>
          </cell>
          <cell r="N109">
            <v>87.563451776649742</v>
          </cell>
          <cell r="O109">
            <v>69.577393075356426</v>
          </cell>
          <cell r="P109">
            <v>70.021041881267436</v>
          </cell>
          <cell r="Q109">
            <v>79.682936363356262</v>
          </cell>
        </row>
        <row r="110">
          <cell r="A110">
            <v>1983</v>
          </cell>
          <cell r="B110" t="str">
            <v/>
          </cell>
          <cell r="C110" t="str">
            <v/>
          </cell>
          <cell r="D110" t="str">
            <v/>
          </cell>
          <cell r="E110">
            <v>48.389830508474574</v>
          </cell>
          <cell r="F110">
            <v>87.893599402153043</v>
          </cell>
          <cell r="G110">
            <v>84.479371316306484</v>
          </cell>
          <cell r="H110">
            <v>84.013928458372902</v>
          </cell>
          <cell r="I110">
            <v>82.21016561964592</v>
          </cell>
          <cell r="J110">
            <v>83.781512605042025</v>
          </cell>
          <cell r="K110">
            <v>88.166918516796471</v>
          </cell>
          <cell r="L110">
            <v>75.225225225225216</v>
          </cell>
          <cell r="M110">
            <v>70.565110565110572</v>
          </cell>
          <cell r="N110">
            <v>87.651177593889244</v>
          </cell>
          <cell r="O110">
            <v>68.75</v>
          </cell>
          <cell r="P110">
            <v>69.58649073534346</v>
          </cell>
          <cell r="Q110">
            <v>79.382101559549014</v>
          </cell>
        </row>
        <row r="111">
          <cell r="A111">
            <v>1984</v>
          </cell>
          <cell r="B111" t="str">
            <v/>
          </cell>
          <cell r="C111" t="str">
            <v/>
          </cell>
          <cell r="D111" t="str">
            <v/>
          </cell>
          <cell r="E111">
            <v>49.085280045032363</v>
          </cell>
          <cell r="F111">
            <v>88.07228915662651</v>
          </cell>
          <cell r="G111">
            <v>84.664370960894388</v>
          </cell>
          <cell r="H111">
            <v>84.69860896445131</v>
          </cell>
          <cell r="I111">
            <v>81.984558192736628</v>
          </cell>
          <cell r="J111">
            <v>84.234608985024963</v>
          </cell>
          <cell r="K111">
            <v>87.244858362436943</v>
          </cell>
          <cell r="L111">
            <v>75.045871559633028</v>
          </cell>
          <cell r="M111">
            <v>69.806053482221557</v>
          </cell>
          <cell r="N111">
            <v>87.848101265822791</v>
          </cell>
          <cell r="O111">
            <v>67.533742331288352</v>
          </cell>
          <cell r="P111">
            <v>68.642284387358941</v>
          </cell>
          <cell r="Q111">
            <v>78.955104935196701</v>
          </cell>
        </row>
        <row r="112">
          <cell r="A112">
            <v>1985</v>
          </cell>
          <cell r="B112" t="str">
            <v/>
          </cell>
          <cell r="C112" t="str">
            <v/>
          </cell>
          <cell r="D112" t="str">
            <v/>
          </cell>
          <cell r="E112">
            <v>49.331103678929765</v>
          </cell>
          <cell r="F112">
            <v>88.536014054265081</v>
          </cell>
          <cell r="G112">
            <v>84.977281332828468</v>
          </cell>
          <cell r="H112">
            <v>85.064935064935071</v>
          </cell>
          <cell r="I112">
            <v>81.973272675575771</v>
          </cell>
          <cell r="J112">
            <v>85.12566955088586</v>
          </cell>
          <cell r="K112">
            <v>87.988869995362492</v>
          </cell>
          <cell r="L112">
            <v>76.153916461018198</v>
          </cell>
          <cell r="M112">
            <v>70.304271503803392</v>
          </cell>
          <cell r="N112">
            <v>88.528678304239392</v>
          </cell>
          <cell r="O112">
            <v>67.685481883164897</v>
          </cell>
          <cell r="P112">
            <v>69.142437861139143</v>
          </cell>
          <cell r="Q112">
            <v>79.465616227760549</v>
          </cell>
        </row>
        <row r="113">
          <cell r="A113">
            <v>1986</v>
          </cell>
          <cell r="B113" t="str">
            <v/>
          </cell>
          <cell r="C113" t="str">
            <v/>
          </cell>
          <cell r="D113" t="str">
            <v/>
          </cell>
          <cell r="E113">
            <v>49.264093307414605</v>
          </cell>
          <cell r="F113">
            <v>88.671193016488843</v>
          </cell>
          <cell r="G113">
            <v>85.257013745057435</v>
          </cell>
          <cell r="H113">
            <v>85.161486898232781</v>
          </cell>
          <cell r="I113">
            <v>81.926009601807408</v>
          </cell>
          <cell r="J113">
            <v>85.130111524163567</v>
          </cell>
          <cell r="K113">
            <v>88.183575245385981</v>
          </cell>
          <cell r="L113">
            <v>77.048429918520554</v>
          </cell>
          <cell r="M113">
            <v>70.146502377025328</v>
          </cell>
          <cell r="N113">
            <v>88.976857490864802</v>
          </cell>
          <cell r="O113">
            <v>68.676181102362193</v>
          </cell>
          <cell r="P113">
            <v>70.639681510304072</v>
          </cell>
          <cell r="Q113">
            <v>79.784664645648434</v>
          </cell>
        </row>
        <row r="114">
          <cell r="A114">
            <v>1987</v>
          </cell>
          <cell r="B114" t="str">
            <v/>
          </cell>
          <cell r="C114" t="str">
            <v/>
          </cell>
          <cell r="D114" t="str">
            <v/>
          </cell>
          <cell r="E114">
            <v>49.861033907726515</v>
          </cell>
          <cell r="F114">
            <v>87.580189889658712</v>
          </cell>
          <cell r="G114">
            <v>85.488485530697432</v>
          </cell>
          <cell r="H114">
            <v>85.121212121212125</v>
          </cell>
          <cell r="I114">
            <v>81.815626756604829</v>
          </cell>
          <cell r="J114">
            <v>84.583506009117286</v>
          </cell>
          <cell r="K114">
            <v>88.392556258658786</v>
          </cell>
          <cell r="L114">
            <v>76.412262348767399</v>
          </cell>
          <cell r="M114">
            <v>70.234162456276721</v>
          </cell>
          <cell r="N114">
            <v>89.44872554831062</v>
          </cell>
          <cell r="O114">
            <v>67.849436585950613</v>
          </cell>
          <cell r="P114">
            <v>70.447392568326634</v>
          </cell>
          <cell r="Q114">
            <v>79.82290370020813</v>
          </cell>
        </row>
        <row r="115">
          <cell r="A115">
            <v>1988</v>
          </cell>
          <cell r="B115" t="str">
            <v/>
          </cell>
          <cell r="C115" t="str">
            <v/>
          </cell>
          <cell r="D115" t="str">
            <v/>
          </cell>
          <cell r="E115">
            <v>50.45118949958983</v>
          </cell>
          <cell r="F115">
            <v>87.932582366392822</v>
          </cell>
          <cell r="G115">
            <v>85.818502857673892</v>
          </cell>
          <cell r="H115">
            <v>85.231048021745693</v>
          </cell>
          <cell r="I115">
            <v>81.855955678670355</v>
          </cell>
          <cell r="J115">
            <v>84.793388429752071</v>
          </cell>
          <cell r="K115">
            <v>88.593848785748818</v>
          </cell>
          <cell r="L115">
            <v>75.684526516874371</v>
          </cell>
          <cell r="M115">
            <v>70.592756268613698</v>
          </cell>
          <cell r="N115">
            <v>89.873417721518976</v>
          </cell>
          <cell r="O115">
            <v>69.018691588785046</v>
          </cell>
          <cell r="P115">
            <v>71.277973455634282</v>
          </cell>
          <cell r="Q115">
            <v>80.14362041517272</v>
          </cell>
        </row>
        <row r="116">
          <cell r="A116">
            <v>1989</v>
          </cell>
          <cell r="B116" t="str">
            <v/>
          </cell>
          <cell r="C116" t="str">
            <v/>
          </cell>
          <cell r="D116">
            <v>97.668022004305186</v>
          </cell>
          <cell r="E116">
            <v>51.430128030509401</v>
          </cell>
          <cell r="F116">
            <v>88.078711391564269</v>
          </cell>
          <cell r="G116">
            <v>86.292464060067758</v>
          </cell>
          <cell r="H116">
            <v>85.757031717534417</v>
          </cell>
          <cell r="I116">
            <v>81.880108991825622</v>
          </cell>
          <cell r="J116">
            <v>84.161988773055327</v>
          </cell>
          <cell r="K116">
            <v>88.89293385270669</v>
          </cell>
          <cell r="L116">
            <v>75.384615384615387</v>
          </cell>
          <cell r="M116">
            <v>70.877934046944745</v>
          </cell>
          <cell r="N116">
            <v>90.378197997775302</v>
          </cell>
          <cell r="O116">
            <v>69.865204477952929</v>
          </cell>
          <cell r="P116">
            <v>72.676886322914598</v>
          </cell>
          <cell r="Q116">
            <v>80.64510584682219</v>
          </cell>
        </row>
        <row r="117">
          <cell r="A117">
            <v>1990</v>
          </cell>
          <cell r="B117" t="str">
            <v/>
          </cell>
          <cell r="C117" t="str">
            <v/>
          </cell>
          <cell r="D117">
            <v>96.835212804656237</v>
          </cell>
          <cell r="E117">
            <v>52.352783006184453</v>
          </cell>
          <cell r="F117">
            <v>87.56703268641472</v>
          </cell>
          <cell r="G117">
            <v>86.63978864675606</v>
          </cell>
          <cell r="H117">
            <v>85.844079718640103</v>
          </cell>
          <cell r="I117">
            <v>81.884057971014485</v>
          </cell>
          <cell r="J117">
            <v>84.416365824308059</v>
          </cell>
          <cell r="K117">
            <v>89.051170858629661</v>
          </cell>
          <cell r="L117">
            <v>75.134712324004866</v>
          </cell>
          <cell r="M117">
            <v>71.331604996464776</v>
          </cell>
          <cell r="N117">
            <v>90.928495197438636</v>
          </cell>
          <cell r="O117">
            <v>70.609703735508802</v>
          </cell>
          <cell r="P117">
            <v>73.933921800211351</v>
          </cell>
          <cell r="Q117">
            <v>81.094429012068801</v>
          </cell>
        </row>
        <row r="118">
          <cell r="A118">
            <v>1991</v>
          </cell>
          <cell r="B118" t="str">
            <v/>
          </cell>
          <cell r="C118" t="str">
            <v/>
          </cell>
          <cell r="D118">
            <v>95.703464547373656</v>
          </cell>
          <cell r="E118">
            <v>53.166299559471362</v>
          </cell>
          <cell r="F118">
            <v>88.551631579768724</v>
          </cell>
          <cell r="G118">
            <v>87.13661303005145</v>
          </cell>
          <cell r="H118">
            <v>86.071223434807592</v>
          </cell>
          <cell r="I118">
            <v>81.686746987951807</v>
          </cell>
          <cell r="J118">
            <v>84.693446088794929</v>
          </cell>
          <cell r="K118">
            <v>90.206395269995383</v>
          </cell>
          <cell r="L118">
            <v>76.674223927450285</v>
          </cell>
          <cell r="M118">
            <v>71.447921531994396</v>
          </cell>
          <cell r="N118">
            <v>91.380194971780398</v>
          </cell>
          <cell r="O118">
            <v>69.439579684763572</v>
          </cell>
          <cell r="P118">
            <v>74.565738649067484</v>
          </cell>
          <cell r="Q118">
            <v>82.240021494788934</v>
          </cell>
        </row>
        <row r="119">
          <cell r="A119">
            <v>1992</v>
          </cell>
          <cell r="B119" t="str">
            <v/>
          </cell>
          <cell r="C119" t="str">
            <v/>
          </cell>
          <cell r="D119">
            <v>93.830570902394101</v>
          </cell>
          <cell r="E119">
            <v>52.591587516960644</v>
          </cell>
          <cell r="F119">
            <v>88.616226677552987</v>
          </cell>
          <cell r="G119">
            <v>87.671110797384713</v>
          </cell>
          <cell r="H119">
            <v>86.632825719120135</v>
          </cell>
          <cell r="I119">
            <v>81.605800214822764</v>
          </cell>
          <cell r="J119">
            <v>84.289617486338798</v>
          </cell>
          <cell r="K119">
            <v>89.947787853805991</v>
          </cell>
          <cell r="L119">
            <v>76.121212121212125</v>
          </cell>
          <cell r="M119">
            <v>71.429243065350249</v>
          </cell>
          <cell r="N119">
            <v>91.462805791313016</v>
          </cell>
          <cell r="O119">
            <v>74.278028500922602</v>
          </cell>
          <cell r="P119">
            <v>73.613183981901869</v>
          </cell>
          <cell r="Q119">
            <v>82.305012002537822</v>
          </cell>
        </row>
        <row r="120">
          <cell r="A120">
            <v>1993</v>
          </cell>
          <cell r="B120" t="str">
            <v/>
          </cell>
          <cell r="C120" t="str">
            <v/>
          </cell>
          <cell r="D120">
            <v>91.727598566308231</v>
          </cell>
          <cell r="E120">
            <v>53.281523232050276</v>
          </cell>
          <cell r="F120">
            <v>88.243798852392359</v>
          </cell>
          <cell r="G120">
            <v>88.106108751779175</v>
          </cell>
          <cell r="H120">
            <v>86.937062937062933</v>
          </cell>
          <cell r="I120">
            <v>81.111411573823688</v>
          </cell>
          <cell r="J120">
            <v>83.988355167394474</v>
          </cell>
          <cell r="K120">
            <v>89.630164772569401</v>
          </cell>
          <cell r="L120">
            <v>76.552781801141691</v>
          </cell>
          <cell r="M120">
            <v>71.076325276283896</v>
          </cell>
          <cell r="N120">
            <v>91.662579695929381</v>
          </cell>
          <cell r="O120">
            <v>73.640849214612288</v>
          </cell>
          <cell r="P120">
            <v>73.6226347030466</v>
          </cell>
          <cell r="Q120">
            <v>82.264806261779469</v>
          </cell>
        </row>
        <row r="121">
          <cell r="A121">
            <v>1994</v>
          </cell>
          <cell r="B121" t="str">
            <v/>
          </cell>
          <cell r="C121">
            <v>93.697279878684498</v>
          </cell>
          <cell r="D121">
            <v>90.914489311163891</v>
          </cell>
          <cell r="E121">
            <v>53.264933281953176</v>
          </cell>
          <cell r="F121">
            <v>87.607544919108321</v>
          </cell>
          <cell r="G121">
            <v>88.564923868096287</v>
          </cell>
          <cell r="H121">
            <v>86.222701536802376</v>
          </cell>
          <cell r="I121">
            <v>81.142361205283294</v>
          </cell>
          <cell r="J121">
            <v>83.765281173594133</v>
          </cell>
          <cell r="K121">
            <v>89.386396688667631</v>
          </cell>
          <cell r="L121">
            <v>77.27947238252267</v>
          </cell>
          <cell r="M121">
            <v>70.967916371672999</v>
          </cell>
          <cell r="N121">
            <v>91.607057701478297</v>
          </cell>
          <cell r="O121">
            <v>72.250952640174191</v>
          </cell>
          <cell r="P121">
            <v>73.92415464891738</v>
          </cell>
          <cell r="Q121">
            <v>82.187715729513627</v>
          </cell>
        </row>
        <row r="122">
          <cell r="A122">
            <v>1995</v>
          </cell>
          <cell r="B122" t="str">
            <v/>
          </cell>
          <cell r="C122">
            <v>93.474007825600893</v>
          </cell>
          <cell r="D122">
            <v>93.074484944532472</v>
          </cell>
          <cell r="E122">
            <v>53.887805554755786</v>
          </cell>
          <cell r="F122">
            <v>87.299457355196409</v>
          </cell>
          <cell r="G122">
            <v>89.029104896643389</v>
          </cell>
          <cell r="H122">
            <v>85.599356395816571</v>
          </cell>
          <cell r="I122">
            <v>81.193314853190529</v>
          </cell>
          <cell r="J122">
            <v>84.449760765550238</v>
          </cell>
          <cell r="K122">
            <v>89.292901062045843</v>
          </cell>
          <cell r="L122">
            <v>77.830188679245282</v>
          </cell>
          <cell r="M122">
            <v>70.676053145267929</v>
          </cell>
          <cell r="N122">
            <v>91.63179916317992</v>
          </cell>
          <cell r="O122">
            <v>71.99196640496622</v>
          </cell>
          <cell r="P122">
            <v>74.564043302758179</v>
          </cell>
          <cell r="Q122">
            <v>82.266542700603537</v>
          </cell>
        </row>
        <row r="123">
          <cell r="A123">
            <v>1996</v>
          </cell>
          <cell r="B123">
            <v>83.122847301951779</v>
          </cell>
          <cell r="C123">
            <v>93.599712346622326</v>
          </cell>
          <cell r="D123">
            <v>92.479740680713135</v>
          </cell>
          <cell r="E123">
            <v>54.281654160256629</v>
          </cell>
          <cell r="F123">
            <v>87.731902247612453</v>
          </cell>
          <cell r="G123">
            <v>89.391379994949588</v>
          </cell>
          <cell r="H123">
            <v>86.028812177222065</v>
          </cell>
          <cell r="I123">
            <v>81.174928439581606</v>
          </cell>
          <cell r="J123">
            <v>84.662576687116569</v>
          </cell>
          <cell r="K123">
            <v>89.244324718691246</v>
          </cell>
          <cell r="L123">
            <v>79.131291691934507</v>
          </cell>
          <cell r="M123">
            <v>70.662061319090228</v>
          </cell>
          <cell r="N123">
            <v>91.704442429737085</v>
          </cell>
          <cell r="O123">
            <v>71.370574493660826</v>
          </cell>
          <cell r="P123">
            <v>75.096783761527689</v>
          </cell>
          <cell r="Q123">
            <v>82.378866227368405</v>
          </cell>
        </row>
        <row r="124">
          <cell r="A124">
            <v>1997</v>
          </cell>
          <cell r="B124">
            <v>81.291983878190777</v>
          </cell>
          <cell r="C124">
            <v>93.648850809193533</v>
          </cell>
          <cell r="D124">
            <v>92.016260162601625</v>
          </cell>
          <cell r="E124">
            <v>54.793367303906869</v>
          </cell>
          <cell r="F124">
            <v>87.610631784024491</v>
          </cell>
          <cell r="G124">
            <v>89.710565900493975</v>
          </cell>
          <cell r="H124">
            <v>86.373507057546149</v>
          </cell>
          <cell r="I124">
            <v>81.396523310828783</v>
          </cell>
          <cell r="J124">
            <v>85.106382978723403</v>
          </cell>
          <cell r="K124">
            <v>89.115128985017449</v>
          </cell>
          <cell r="L124">
            <v>79.214056576261299</v>
          </cell>
          <cell r="M124">
            <v>70.864688215424323</v>
          </cell>
          <cell r="N124">
            <v>91.820580474934047</v>
          </cell>
          <cell r="O124">
            <v>71.075484301937209</v>
          </cell>
          <cell r="P124">
            <v>76.273346153411936</v>
          </cell>
          <cell r="Q124">
            <v>82.543204839104121</v>
          </cell>
        </row>
        <row r="125">
          <cell r="A125">
            <v>1998</v>
          </cell>
          <cell r="B125">
            <v>80.778158505581956</v>
          </cell>
          <cell r="C125">
            <v>93.068316201218963</v>
          </cell>
          <cell r="D125">
            <v>91.390728476821195</v>
          </cell>
          <cell r="E125">
            <v>56.438104232422901</v>
          </cell>
          <cell r="F125">
            <v>88.336935963253168</v>
          </cell>
          <cell r="G125">
            <v>90.085338436191392</v>
          </cell>
          <cell r="H125">
            <v>86.310653293575484</v>
          </cell>
          <cell r="I125">
            <v>81.824384611347298</v>
          </cell>
          <cell r="J125">
            <v>85.675553547220957</v>
          </cell>
          <cell r="K125">
            <v>89.012451815080837</v>
          </cell>
          <cell r="L125">
            <v>79.902517193029311</v>
          </cell>
          <cell r="M125">
            <v>70.920633760095171</v>
          </cell>
          <cell r="N125">
            <v>92.084210526315786</v>
          </cell>
          <cell r="O125">
            <v>71.056190060121921</v>
          </cell>
          <cell r="P125">
            <v>77.118949664941212</v>
          </cell>
          <cell r="Q125">
            <v>82.740673564192747</v>
          </cell>
        </row>
        <row r="126">
          <cell r="A126">
            <v>1999</v>
          </cell>
          <cell r="B126">
            <v>81.534826150556995</v>
          </cell>
          <cell r="C126">
            <v>92.162656535809774</v>
          </cell>
          <cell r="D126">
            <v>91.372141372141357</v>
          </cell>
          <cell r="E126">
            <v>57.850707850707849</v>
          </cell>
          <cell r="F126">
            <v>88.496436367461797</v>
          </cell>
          <cell r="G126">
            <v>90.37542885396131</v>
          </cell>
          <cell r="H126">
            <v>86.62198391420911</v>
          </cell>
          <cell r="I126">
            <v>83.503868230596453</v>
          </cell>
          <cell r="J126">
            <v>85.96414516834281</v>
          </cell>
          <cell r="K126">
            <v>89.165418123300583</v>
          </cell>
          <cell r="L126">
            <v>80.666958643558786</v>
          </cell>
          <cell r="M126">
            <v>71.362205685006714</v>
          </cell>
          <cell r="N126">
            <v>92.341619887730559</v>
          </cell>
          <cell r="O126">
            <v>72.134577905426184</v>
          </cell>
          <cell r="P126">
            <v>78.597957606309123</v>
          </cell>
          <cell r="Q126">
            <v>83.208171899166643</v>
          </cell>
        </row>
        <row r="127">
          <cell r="A127">
            <v>2000</v>
          </cell>
          <cell r="B127">
            <v>83.941360787824522</v>
          </cell>
          <cell r="C127">
            <v>91.878003520959226</v>
          </cell>
          <cell r="D127">
            <v>90.928196147110341</v>
          </cell>
          <cell r="E127">
            <v>58.046804460821399</v>
          </cell>
          <cell r="F127">
            <v>88.546345187352898</v>
          </cell>
          <cell r="G127">
            <v>90.686967682098441</v>
          </cell>
          <cell r="H127">
            <v>86.855463531926262</v>
          </cell>
          <cell r="I127">
            <v>84.213098729227767</v>
          </cell>
          <cell r="J127">
            <v>86.269452325681371</v>
          </cell>
          <cell r="K127">
            <v>89.044044596533837</v>
          </cell>
          <cell r="L127">
            <v>81.199284009546545</v>
          </cell>
          <cell r="M127">
            <v>71.505221807032669</v>
          </cell>
          <cell r="N127">
            <v>92.634776006074418</v>
          </cell>
          <cell r="O127">
            <v>72.511677324940365</v>
          </cell>
          <cell r="P127">
            <v>79.722225103599939</v>
          </cell>
          <cell r="Q127">
            <v>83.434885821136604</v>
          </cell>
        </row>
        <row r="128">
          <cell r="A128">
            <v>2001</v>
          </cell>
          <cell r="B128">
            <v>82.912154031287599</v>
          </cell>
          <cell r="C128">
            <v>91.510100296652084</v>
          </cell>
          <cell r="D128">
            <v>91.669565217391309</v>
          </cell>
          <cell r="E128">
            <v>60.106745954377082</v>
          </cell>
          <cell r="F128">
            <v>88.437120253949359</v>
          </cell>
          <cell r="G128">
            <v>90.985045189943335</v>
          </cell>
          <cell r="H128">
            <v>86.79245283018868</v>
          </cell>
          <cell r="I128">
            <v>84.837278106508876</v>
          </cell>
          <cell r="J128">
            <v>86.978084862871441</v>
          </cell>
          <cell r="K128">
            <v>88.852819807427778</v>
          </cell>
          <cell r="L128">
            <v>81.739381681594921</v>
          </cell>
          <cell r="M128">
            <v>71.840375586854449</v>
          </cell>
          <cell r="N128">
            <v>92.983087441525726</v>
          </cell>
          <cell r="O128">
            <v>72.408494543162206</v>
          </cell>
          <cell r="P128">
            <v>80.089683585101312</v>
          </cell>
          <cell r="Q128">
            <v>83.598271719890391</v>
          </cell>
        </row>
        <row r="129">
          <cell r="A129">
            <v>2002</v>
          </cell>
          <cell r="B129">
            <v>83.748915871639213</v>
          </cell>
          <cell r="C129">
            <v>91.250587682181489</v>
          </cell>
          <cell r="D129">
            <v>91.881222107792638</v>
          </cell>
          <cell r="E129">
            <v>60.744117225908077</v>
          </cell>
          <cell r="F129">
            <v>88.302920600753382</v>
          </cell>
          <cell r="G129">
            <v>91.094887094515826</v>
          </cell>
          <cell r="H129">
            <v>86.864633493846981</v>
          </cell>
          <cell r="I129">
            <v>84.594594594594597</v>
          </cell>
          <cell r="J129">
            <v>87.132399610713819</v>
          </cell>
          <cell r="K129">
            <v>88.81916872587945</v>
          </cell>
          <cell r="L129">
            <v>81.956509396468519</v>
          </cell>
          <cell r="M129">
            <v>72.331467172535042</v>
          </cell>
          <cell r="N129">
            <v>93.076923076923066</v>
          </cell>
          <cell r="O129">
            <v>72.802208560128449</v>
          </cell>
          <cell r="P129">
            <v>80.903807714585241</v>
          </cell>
          <cell r="Q129">
            <v>83.765588795425998</v>
          </cell>
        </row>
        <row r="130">
          <cell r="A130">
            <v>2003</v>
          </cell>
          <cell r="B130">
            <v>85.988398036590809</v>
          </cell>
          <cell r="C130">
            <v>89.975053127598642</v>
          </cell>
          <cell r="D130">
            <v>91.061452513966472</v>
          </cell>
          <cell r="E130">
            <v>61.027387673214193</v>
          </cell>
          <cell r="F130">
            <v>88.583806136388816</v>
          </cell>
          <cell r="G130">
            <v>91.099133608521697</v>
          </cell>
          <cell r="H130">
            <v>87.244220037204357</v>
          </cell>
          <cell r="I130">
            <v>85.036855036855044</v>
          </cell>
          <cell r="J130">
            <v>87.090885936239758</v>
          </cell>
          <cell r="K130">
            <v>88.558191773129309</v>
          </cell>
          <cell r="L130">
            <v>82.463186077643911</v>
          </cell>
          <cell r="M130">
            <v>72.468151406837137</v>
          </cell>
          <cell r="N130">
            <v>93.168554754548566</v>
          </cell>
          <cell r="O130">
            <v>72.818475096388383</v>
          </cell>
          <cell r="P130">
            <v>81.586492976375609</v>
          </cell>
          <cell r="Q130">
            <v>83.795216598088629</v>
          </cell>
        </row>
        <row r="131">
          <cell r="A131">
            <v>2004</v>
          </cell>
          <cell r="B131">
            <v>84.383590611122855</v>
          </cell>
          <cell r="C131">
            <v>87.734979727239221</v>
          </cell>
          <cell r="D131">
            <v>90.296996287546406</v>
          </cell>
          <cell r="E131">
            <v>63.415310010391401</v>
          </cell>
          <cell r="F131">
            <v>87.897302968586061</v>
          </cell>
          <cell r="G131">
            <v>91.028739104168466</v>
          </cell>
          <cell r="H131">
            <v>87.195285293329761</v>
          </cell>
          <cell r="I131">
            <v>85.068857211886922</v>
          </cell>
          <cell r="J131">
            <v>87.230429614535581</v>
          </cell>
          <cell r="K131">
            <v>87.869340523536678</v>
          </cell>
          <cell r="L131">
            <v>82.131049807598515</v>
          </cell>
          <cell r="M131">
            <v>71.611126162738188</v>
          </cell>
          <cell r="N131">
            <v>93.286337697213824</v>
          </cell>
          <cell r="O131">
            <v>73.648515824651071</v>
          </cell>
          <cell r="P131">
            <v>81.826432236841001</v>
          </cell>
          <cell r="Q131">
            <v>83.459647434836924</v>
          </cell>
        </row>
        <row r="132">
          <cell r="A132">
            <v>2005</v>
          </cell>
          <cell r="B132">
            <v>84.860935524652334</v>
          </cell>
          <cell r="C132">
            <v>87.045393015070843</v>
          </cell>
          <cell r="D132">
            <v>91.862777593636054</v>
          </cell>
          <cell r="E132">
            <v>63.555454130534002</v>
          </cell>
          <cell r="F132">
            <v>87.592005819329543</v>
          </cell>
          <cell r="G132">
            <v>90.951793143382247</v>
          </cell>
          <cell r="H132">
            <v>86.694484974574166</v>
          </cell>
          <cell r="I132">
            <v>84.761769844642771</v>
          </cell>
          <cell r="J132">
            <v>87.332775919732441</v>
          </cell>
          <cell r="K132">
            <v>87.553636187470588</v>
          </cell>
          <cell r="L132">
            <v>82.340195016251357</v>
          </cell>
          <cell r="M132">
            <v>72.971397830180223</v>
          </cell>
          <cell r="N132">
            <v>93.481095176010427</v>
          </cell>
          <cell r="O132">
            <v>74.308990969768359</v>
          </cell>
          <cell r="P132">
            <v>81.61770624594881</v>
          </cell>
          <cell r="Q132">
            <v>83.544948870522006</v>
          </cell>
        </row>
        <row r="133">
          <cell r="A133">
            <v>2006</v>
          </cell>
          <cell r="B133">
            <v>83.801498127340821</v>
          </cell>
          <cell r="C133">
            <v>87.016598592161287</v>
          </cell>
          <cell r="D133">
            <v>91.962616822429894</v>
          </cell>
          <cell r="E133">
            <v>63.642488210195367</v>
          </cell>
          <cell r="F133">
            <v>87.244731203621882</v>
          </cell>
          <cell r="G133">
            <v>90.944705252802365</v>
          </cell>
          <cell r="H133">
            <v>86.443174584375782</v>
          </cell>
          <cell r="I133">
            <v>84.920262664165108</v>
          </cell>
          <cell r="J133">
            <v>87.099424815119136</v>
          </cell>
          <cell r="K133">
            <v>87.788573439064649</v>
          </cell>
          <cell r="L133">
            <v>83.809101217768571</v>
          </cell>
          <cell r="M133">
            <v>73.2914064561527</v>
          </cell>
          <cell r="N133">
            <v>93.732372297085547</v>
          </cell>
          <cell r="O133">
            <v>75.409868023471162</v>
          </cell>
          <cell r="P133">
            <v>81.996336744809668</v>
          </cell>
          <cell r="Q133">
            <v>83.736112261303049</v>
          </cell>
        </row>
        <row r="134">
          <cell r="A134">
            <v>2007</v>
          </cell>
          <cell r="B134">
            <v>84.114900527811614</v>
          </cell>
          <cell r="C134">
            <v>86.692402324693489</v>
          </cell>
          <cell r="D134">
            <v>91.024854249769874</v>
          </cell>
          <cell r="E134">
            <v>64.080853054103073</v>
          </cell>
          <cell r="F134">
            <v>86.836415194659409</v>
          </cell>
          <cell r="G134">
            <v>90.990421741448486</v>
          </cell>
          <cell r="H134">
            <v>85.617394361357896</v>
          </cell>
          <cell r="I134">
            <v>85.174531424788256</v>
          </cell>
          <cell r="J134">
            <v>87.354007249295208</v>
          </cell>
          <cell r="K134">
            <v>87.935280565633022</v>
          </cell>
          <cell r="L134">
            <v>83.148253606681848</v>
          </cell>
          <cell r="M134">
            <v>73.639529821506315</v>
          </cell>
          <cell r="N134">
            <v>93.997599039615835</v>
          </cell>
          <cell r="O134">
            <v>75.315013535357465</v>
          </cell>
          <cell r="P134">
            <v>82.257715956490458</v>
          </cell>
          <cell r="Q134">
            <v>83.854197382804969</v>
          </cell>
        </row>
        <row r="135">
          <cell r="A135">
            <v>2008</v>
          </cell>
          <cell r="B135">
            <v>85.874912157413902</v>
          </cell>
          <cell r="C135">
            <v>86.050047253153636</v>
          </cell>
          <cell r="D135">
            <v>92.255892255892249</v>
          </cell>
          <cell r="E135">
            <v>64.916212479356432</v>
          </cell>
          <cell r="F135">
            <v>86.833009414968515</v>
          </cell>
          <cell r="G135">
            <v>90.969601110347256</v>
          </cell>
          <cell r="H135">
            <v>86.215084679287628</v>
          </cell>
          <cell r="I135">
            <v>85.775019079389381</v>
          </cell>
          <cell r="J135">
            <v>87.153053132434579</v>
          </cell>
          <cell r="K135">
            <v>88.285609972356966</v>
          </cell>
          <cell r="L135">
            <v>82.690663880710417</v>
          </cell>
          <cell r="M135">
            <v>74.270293609671839</v>
          </cell>
          <cell r="N135">
            <v>94.151376146788976</v>
          </cell>
          <cell r="O135">
            <v>75.843381655602229</v>
          </cell>
          <cell r="P135">
            <v>82.261021297111043</v>
          </cell>
          <cell r="Q135">
            <v>84.131999139512828</v>
          </cell>
        </row>
        <row r="136">
          <cell r="A136">
            <v>2009</v>
          </cell>
          <cell r="B136">
            <v>83.807484449882736</v>
          </cell>
          <cell r="C136">
            <v>84.313974131372049</v>
          </cell>
          <cell r="D136">
            <v>91.804384485666105</v>
          </cell>
          <cell r="E136">
            <v>64.478570317404447</v>
          </cell>
          <cell r="F136">
            <v>86.476425355684555</v>
          </cell>
          <cell r="G136">
            <v>90.808007509072695</v>
          </cell>
          <cell r="H136">
            <v>86.578817074539188</v>
          </cell>
          <cell r="I136">
            <v>85.200906641693308</v>
          </cell>
          <cell r="J136">
            <v>86.320947325438951</v>
          </cell>
          <cell r="K136">
            <v>88.351315342616061</v>
          </cell>
          <cell r="L136">
            <v>82.180369431365435</v>
          </cell>
          <cell r="M136">
            <v>74.759994520182246</v>
          </cell>
          <cell r="N136">
            <v>94.20783645655878</v>
          </cell>
          <cell r="O136">
            <v>76.150294539086133</v>
          </cell>
          <cell r="P136">
            <v>82.922996974656755</v>
          </cell>
          <cell r="Q136">
            <v>84.225742671715011</v>
          </cell>
        </row>
        <row r="137">
          <cell r="A137">
            <v>2010</v>
          </cell>
          <cell r="B137">
            <v>82.742887807017013</v>
          </cell>
          <cell r="C137">
            <v>84.017259978425017</v>
          </cell>
          <cell r="D137">
            <v>91.75330396475772</v>
          </cell>
          <cell r="E137">
            <v>64.466436804042104</v>
          </cell>
          <cell r="F137">
            <v>84.976464122721069</v>
          </cell>
          <cell r="G137">
            <v>90.78667652787405</v>
          </cell>
          <cell r="H137">
            <v>86.202395323632601</v>
          </cell>
          <cell r="I137">
            <v>85.639300626328051</v>
          </cell>
          <cell r="J137">
            <v>86.54634946677605</v>
          </cell>
          <cell r="K137">
            <v>88.381021556979434</v>
          </cell>
          <cell r="L137">
            <v>82.596953656692236</v>
          </cell>
          <cell r="M137">
            <v>74.515584354703606</v>
          </cell>
          <cell r="N137">
            <v>94.171779141104281</v>
          </cell>
          <cell r="O137">
            <v>77.11955095200598</v>
          </cell>
          <cell r="P137">
            <v>83.055749595966105</v>
          </cell>
          <cell r="Q137">
            <v>84.191361314421798</v>
          </cell>
        </row>
      </sheetData>
      <sheetData sheetId="32" refreshError="1"/>
      <sheetData sheetId="33" refreshError="1"/>
      <sheetData sheetId="34">
        <row r="3">
          <cell r="A3">
            <v>1970</v>
          </cell>
          <cell r="B3">
            <v>548411.21400344558</v>
          </cell>
          <cell r="I3">
            <v>1970</v>
          </cell>
          <cell r="J3">
            <v>354724.14850896399</v>
          </cell>
        </row>
        <row r="4">
          <cell r="A4">
            <v>1971</v>
          </cell>
          <cell r="B4">
            <v>556326.43530199002</v>
          </cell>
          <cell r="I4">
            <v>1971</v>
          </cell>
          <cell r="J4">
            <v>356922.39461555169</v>
          </cell>
        </row>
        <row r="5">
          <cell r="A5">
            <v>1972</v>
          </cell>
          <cell r="B5">
            <v>564733.8728539556</v>
          </cell>
          <cell r="I5">
            <v>1972</v>
          </cell>
          <cell r="J5">
            <v>361862.28330787295</v>
          </cell>
        </row>
        <row r="6">
          <cell r="A6">
            <v>1973</v>
          </cell>
          <cell r="B6">
            <v>573358.69762809866</v>
          </cell>
          <cell r="I6">
            <v>1973</v>
          </cell>
          <cell r="J6">
            <v>370858.65015583287</v>
          </cell>
        </row>
        <row r="7">
          <cell r="A7">
            <v>1974</v>
          </cell>
          <cell r="B7">
            <v>580695.34210401808</v>
          </cell>
          <cell r="I7">
            <v>1974</v>
          </cell>
          <cell r="J7">
            <v>373386.42083971109</v>
          </cell>
        </row>
        <row r="8">
          <cell r="A8">
            <v>1975</v>
          </cell>
          <cell r="B8">
            <v>587484.30896255618</v>
          </cell>
          <cell r="I8">
            <v>1975</v>
          </cell>
          <cell r="J8">
            <v>370015.37091332139</v>
          </cell>
        </row>
        <row r="9">
          <cell r="A9">
            <v>1976</v>
          </cell>
          <cell r="B9">
            <v>594680.45385180158</v>
          </cell>
          <cell r="I9">
            <v>1976</v>
          </cell>
          <cell r="J9">
            <v>376710.37441475107</v>
          </cell>
        </row>
        <row r="10">
          <cell r="A10">
            <v>1977</v>
          </cell>
          <cell r="B10">
            <v>601426.14585141779</v>
          </cell>
          <cell r="I10">
            <v>1977</v>
          </cell>
          <cell r="J10">
            <v>384910.35512893467</v>
          </cell>
        </row>
        <row r="11">
          <cell r="A11">
            <v>1978</v>
          </cell>
          <cell r="B11">
            <v>608614.15453634399</v>
          </cell>
          <cell r="I11">
            <v>1978</v>
          </cell>
          <cell r="J11">
            <v>393181.7096447192</v>
          </cell>
        </row>
        <row r="12">
          <cell r="A12">
            <v>1979</v>
          </cell>
          <cell r="B12">
            <v>616054.134732162</v>
          </cell>
          <cell r="I12">
            <v>1979</v>
          </cell>
          <cell r="J12">
            <v>401078.29669099447</v>
          </cell>
        </row>
        <row r="13">
          <cell r="A13">
            <v>1980</v>
          </cell>
          <cell r="B13">
            <v>623753.02972855512</v>
          </cell>
          <cell r="I13">
            <v>1980</v>
          </cell>
          <cell r="J13">
            <v>404662.49455328053</v>
          </cell>
        </row>
        <row r="14">
          <cell r="A14">
            <v>1981</v>
          </cell>
          <cell r="B14">
            <v>631124.6220842792</v>
          </cell>
          <cell r="I14">
            <v>1981</v>
          </cell>
          <cell r="J14">
            <v>407823.75790095486</v>
          </cell>
        </row>
        <row r="15">
          <cell r="A15">
            <v>1982</v>
          </cell>
          <cell r="B15">
            <v>638087.35237469245</v>
          </cell>
          <cell r="I15">
            <v>1982</v>
          </cell>
          <cell r="J15">
            <v>406653.74129206483</v>
          </cell>
        </row>
        <row r="16">
          <cell r="A16">
            <v>1983</v>
          </cell>
          <cell r="B16">
            <v>645397.37342280499</v>
          </cell>
          <cell r="I16">
            <v>1983</v>
          </cell>
          <cell r="J16">
            <v>409493.75821339467</v>
          </cell>
        </row>
        <row r="17">
          <cell r="A17">
            <v>1984</v>
          </cell>
          <cell r="B17">
            <v>653465.31383879541</v>
          </cell>
          <cell r="I17">
            <v>1984</v>
          </cell>
          <cell r="J17">
            <v>415832.04726184462</v>
          </cell>
        </row>
        <row r="18">
          <cell r="A18">
            <v>1985</v>
          </cell>
          <cell r="B18">
            <v>659198.46339702292</v>
          </cell>
          <cell r="I18">
            <v>1985</v>
          </cell>
          <cell r="J18">
            <v>421372.37110075151</v>
          </cell>
        </row>
        <row r="19">
          <cell r="A19">
            <v>1986</v>
          </cell>
          <cell r="B19">
            <v>664991.65436775144</v>
          </cell>
          <cell r="I19">
            <v>1986</v>
          </cell>
          <cell r="J19">
            <v>428355.00139071082</v>
          </cell>
        </row>
        <row r="20">
          <cell r="A20">
            <v>1987</v>
          </cell>
          <cell r="B20">
            <v>670137.34946393769</v>
          </cell>
          <cell r="I20">
            <v>1987</v>
          </cell>
          <cell r="J20">
            <v>436464.16226350988</v>
          </cell>
        </row>
        <row r="21">
          <cell r="A21">
            <v>1988</v>
          </cell>
          <cell r="B21">
            <v>675984.69574131514</v>
          </cell>
          <cell r="I21">
            <v>1988</v>
          </cell>
          <cell r="J21">
            <v>445295.98350108502</v>
          </cell>
        </row>
        <row r="22">
          <cell r="A22">
            <v>1989</v>
          </cell>
          <cell r="B22">
            <v>682578.1717206355</v>
          </cell>
          <cell r="I22">
            <v>1989</v>
          </cell>
          <cell r="J22">
            <v>454214.01821089344</v>
          </cell>
        </row>
        <row r="23">
          <cell r="A23">
            <v>1990</v>
          </cell>
          <cell r="B23">
            <v>691420.85385506682</v>
          </cell>
          <cell r="I23">
            <v>1990</v>
          </cell>
          <cell r="J23">
            <v>461744.94441542058</v>
          </cell>
        </row>
        <row r="24">
          <cell r="A24">
            <v>1991</v>
          </cell>
          <cell r="B24">
            <v>698872.9018011638</v>
          </cell>
          <cell r="I24">
            <v>1991</v>
          </cell>
          <cell r="J24">
            <v>464808.97444682143</v>
          </cell>
        </row>
        <row r="25">
          <cell r="A25">
            <v>1992</v>
          </cell>
          <cell r="B25">
            <v>703820.06225507148</v>
          </cell>
          <cell r="I25">
            <v>1992</v>
          </cell>
          <cell r="J25">
            <v>465603.41391474463</v>
          </cell>
        </row>
        <row r="26">
          <cell r="A26">
            <v>1993</v>
          </cell>
          <cell r="B26">
            <v>707814.20610778721</v>
          </cell>
          <cell r="I26">
            <v>1993</v>
          </cell>
          <cell r="J26">
            <v>464776.9073046876</v>
          </cell>
        </row>
        <row r="27">
          <cell r="A27">
            <v>1994</v>
          </cell>
          <cell r="B27">
            <v>713616.8987267589</v>
          </cell>
          <cell r="I27">
            <v>1994</v>
          </cell>
          <cell r="J27">
            <v>470100.03022774693</v>
          </cell>
        </row>
        <row r="28">
          <cell r="A28">
            <v>1995</v>
          </cell>
          <cell r="B28">
            <v>720067.30262755696</v>
          </cell>
          <cell r="I28">
            <v>1995</v>
          </cell>
          <cell r="J28">
            <v>475753.59585999482</v>
          </cell>
        </row>
        <row r="29">
          <cell r="A29">
            <v>1996</v>
          </cell>
          <cell r="B29">
            <v>725765.24574057118</v>
          </cell>
          <cell r="I29">
            <v>1996</v>
          </cell>
          <cell r="J29">
            <v>481797.0938537246</v>
          </cell>
        </row>
        <row r="30">
          <cell r="A30">
            <v>1997</v>
          </cell>
          <cell r="B30">
            <v>731986.17202528287</v>
          </cell>
          <cell r="I30">
            <v>1997</v>
          </cell>
          <cell r="J30">
            <v>489652.42965960683</v>
          </cell>
        </row>
        <row r="31">
          <cell r="A31">
            <v>1998</v>
          </cell>
          <cell r="B31">
            <v>738094.03139937029</v>
          </cell>
          <cell r="I31">
            <v>1998</v>
          </cell>
          <cell r="J31">
            <v>494625.55193046463</v>
          </cell>
        </row>
        <row r="32">
          <cell r="A32">
            <v>1999</v>
          </cell>
          <cell r="B32">
            <v>742918.85125488369</v>
          </cell>
          <cell r="I32">
            <v>1999</v>
          </cell>
          <cell r="J32">
            <v>499380.61167566606</v>
          </cell>
        </row>
        <row r="33">
          <cell r="A33">
            <v>2000</v>
          </cell>
          <cell r="B33">
            <v>751300.73534263752</v>
          </cell>
          <cell r="I33">
            <v>2000</v>
          </cell>
          <cell r="J33">
            <v>507183.41130611085</v>
          </cell>
        </row>
        <row r="34">
          <cell r="A34">
            <v>2001</v>
          </cell>
          <cell r="B34">
            <v>756517.07717807638</v>
          </cell>
          <cell r="I34">
            <v>2001</v>
          </cell>
          <cell r="J34">
            <v>509435.35975937865</v>
          </cell>
        </row>
        <row r="35">
          <cell r="A35">
            <v>2002</v>
          </cell>
          <cell r="B35">
            <v>762686.56482299988</v>
          </cell>
          <cell r="I35">
            <v>2002</v>
          </cell>
          <cell r="J35">
            <v>510910.90791931003</v>
          </cell>
        </row>
        <row r="36">
          <cell r="A36">
            <v>2003</v>
          </cell>
          <cell r="B36">
            <v>769214.61068150005</v>
          </cell>
          <cell r="I36">
            <v>2003</v>
          </cell>
          <cell r="J36">
            <v>514043.49653349997</v>
          </cell>
        </row>
        <row r="37">
          <cell r="A37">
            <v>2004</v>
          </cell>
          <cell r="B37">
            <v>772741.12153499993</v>
          </cell>
          <cell r="I37">
            <v>2004</v>
          </cell>
          <cell r="J37">
            <v>518810.6450275</v>
          </cell>
        </row>
        <row r="38">
          <cell r="A38">
            <v>2005</v>
          </cell>
          <cell r="B38">
            <v>779330.27183750016</v>
          </cell>
          <cell r="I38">
            <v>2005</v>
          </cell>
          <cell r="J38">
            <v>526908.36736500007</v>
          </cell>
        </row>
        <row r="39">
          <cell r="A39">
            <v>2006</v>
          </cell>
          <cell r="B39">
            <v>785398.48277250002</v>
          </cell>
          <cell r="I39">
            <v>2006</v>
          </cell>
          <cell r="J39">
            <v>536871.95265750005</v>
          </cell>
        </row>
        <row r="40">
          <cell r="A40">
            <v>2007</v>
          </cell>
          <cell r="B40">
            <v>791522.72902999993</v>
          </cell>
          <cell r="I40">
            <v>2007</v>
          </cell>
          <cell r="J40">
            <v>545271.49902250001</v>
          </cell>
        </row>
        <row r="41">
          <cell r="A41">
            <v>2008</v>
          </cell>
          <cell r="B41">
            <v>796031.32038999989</v>
          </cell>
          <cell r="I41">
            <v>2008</v>
          </cell>
          <cell r="J41">
            <v>549503.75288249995</v>
          </cell>
        </row>
        <row r="42">
          <cell r="A42">
            <v>2009</v>
          </cell>
          <cell r="B42">
            <v>800580.674275</v>
          </cell>
          <cell r="I42">
            <v>2009</v>
          </cell>
          <cell r="J42">
            <v>538730.76766999997</v>
          </cell>
        </row>
        <row r="43">
          <cell r="A43">
            <v>2010</v>
          </cell>
          <cell r="B43">
            <v>806930.68468234502</v>
          </cell>
          <cell r="I43">
            <v>2010</v>
          </cell>
          <cell r="J43">
            <v>543065.14788595005</v>
          </cell>
        </row>
        <row r="44">
          <cell r="A44">
            <v>2011</v>
          </cell>
          <cell r="B44">
            <v>807067.78786250006</v>
          </cell>
          <cell r="I44">
            <v>2011</v>
          </cell>
          <cell r="J44">
            <v>544957.88690249994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row r="73">
          <cell r="C73" t="str">
            <v>2007 Q1</v>
          </cell>
          <cell r="D73" t="str">
            <v>Q2</v>
          </cell>
          <cell r="E73" t="str">
            <v>Q3</v>
          </cell>
          <cell r="F73" t="str">
            <v>Q4</v>
          </cell>
          <cell r="G73" t="str">
            <v>2008 Q1</v>
          </cell>
          <cell r="H73" t="str">
            <v>Q2</v>
          </cell>
          <cell r="I73" t="str">
            <v>Q3</v>
          </cell>
          <cell r="J73" t="str">
            <v>Q4</v>
          </cell>
          <cell r="K73" t="str">
            <v>2009 Q1</v>
          </cell>
          <cell r="L73" t="str">
            <v>Q2</v>
          </cell>
          <cell r="M73" t="str">
            <v>Q3</v>
          </cell>
          <cell r="N73" t="str">
            <v>Q4</v>
          </cell>
          <cell r="O73" t="str">
            <v>2010 Q1</v>
          </cell>
          <cell r="P73" t="str">
            <v>Q2</v>
          </cell>
          <cell r="Q73" t="str">
            <v>Q3</v>
          </cell>
          <cell r="R73" t="str">
            <v>Q4</v>
          </cell>
          <cell r="S73" t="str">
            <v>2011 Q1</v>
          </cell>
          <cell r="T73" t="str">
            <v>Q2</v>
          </cell>
          <cell r="U73" t="str">
            <v>Q3</v>
          </cell>
          <cell r="V73" t="str">
            <v>Q4</v>
          </cell>
          <cell r="W73" t="str">
            <v>Pre-crisis trough</v>
          </cell>
          <cell r="X73" t="str">
            <v>Peak</v>
          </cell>
          <cell r="Y73" t="str">
            <v>Latest</v>
          </cell>
        </row>
        <row r="74">
          <cell r="A74" t="str">
            <v>OECD average</v>
          </cell>
          <cell r="B74" t="str">
            <v>Incidence of long-term unemployment</v>
          </cell>
          <cell r="C74">
            <v>31.880331000000002</v>
          </cell>
          <cell r="D74">
            <v>31.060478</v>
          </cell>
          <cell r="E74">
            <v>30.511482000000001</v>
          </cell>
          <cell r="F74">
            <v>29.342855</v>
          </cell>
          <cell r="G74">
            <v>28.477034</v>
          </cell>
          <cell r="H74">
            <v>27.190318999999999</v>
          </cell>
          <cell r="I74">
            <v>26.290716</v>
          </cell>
          <cell r="J74">
            <v>24.616254999999999</v>
          </cell>
          <cell r="K74">
            <v>24.078579000000001</v>
          </cell>
          <cell r="L74">
            <v>24.129026</v>
          </cell>
          <cell r="M74">
            <v>26.202090999999999</v>
          </cell>
          <cell r="N74">
            <v>28.329222000000001</v>
          </cell>
          <cell r="O74">
            <v>31.291018000000001</v>
          </cell>
          <cell r="P74">
            <v>33.354351000000001</v>
          </cell>
          <cell r="Q74">
            <v>34.950671999999997</v>
          </cell>
          <cell r="R74">
            <v>35.242767000000001</v>
          </cell>
          <cell r="S74">
            <v>35.753162000000003</v>
          </cell>
          <cell r="T74">
            <v>35.944747999999997</v>
          </cell>
          <cell r="U74">
            <v>36.344284000000002</v>
          </cell>
          <cell r="V74" t="str">
            <v>. .</v>
          </cell>
          <cell r="W74">
            <v>24.078579000000001</v>
          </cell>
          <cell r="X74">
            <v>36.344284000000002</v>
          </cell>
          <cell r="Y74">
            <v>36.344284000000002</v>
          </cell>
        </row>
        <row r="75">
          <cell r="A75" t="str">
            <v>G7</v>
          </cell>
          <cell r="B75" t="str">
            <v>Incidence of long-term unemployment</v>
          </cell>
          <cell r="C75">
            <v>29.464407000000001</v>
          </cell>
          <cell r="D75">
            <v>28.868241999999999</v>
          </cell>
          <cell r="E75">
            <v>28.658183999999999</v>
          </cell>
          <cell r="F75">
            <v>28.028048999999999</v>
          </cell>
          <cell r="G75">
            <v>27.500834999999999</v>
          </cell>
          <cell r="H75">
            <v>26.379694000000001</v>
          </cell>
          <cell r="I75">
            <v>25.513981000000001</v>
          </cell>
          <cell r="J75">
            <v>24.022929999999999</v>
          </cell>
          <cell r="K75">
            <v>23.502973999999998</v>
          </cell>
          <cell r="L75">
            <v>23.434322000000002</v>
          </cell>
          <cell r="M75">
            <v>25.521567999999998</v>
          </cell>
          <cell r="N75">
            <v>27.790991000000002</v>
          </cell>
          <cell r="O75">
            <v>31.035896000000001</v>
          </cell>
          <cell r="P75">
            <v>33.094428999999998</v>
          </cell>
          <cell r="Q75">
            <v>34.544155000000003</v>
          </cell>
          <cell r="R75">
            <v>34.681896000000002</v>
          </cell>
          <cell r="S75">
            <v>35.04739</v>
          </cell>
          <cell r="T75">
            <v>35.216797</v>
          </cell>
          <cell r="U75">
            <v>35.528537999999998</v>
          </cell>
          <cell r="V75" t="str">
            <v>. .</v>
          </cell>
          <cell r="W75">
            <v>23.434322000000002</v>
          </cell>
          <cell r="X75">
            <v>35.528537999999998</v>
          </cell>
          <cell r="Y75">
            <v>35.528537999999998</v>
          </cell>
        </row>
        <row r="76">
          <cell r="A76" t="str">
            <v>European Union</v>
          </cell>
          <cell r="B76" t="str">
            <v>Incidence of long-term unemployment</v>
          </cell>
          <cell r="C76">
            <v>44.166668000000001</v>
          </cell>
          <cell r="D76">
            <v>43.033332999999999</v>
          </cell>
          <cell r="E76">
            <v>42.466667000000001</v>
          </cell>
          <cell r="F76">
            <v>40.833331999999999</v>
          </cell>
          <cell r="G76">
            <v>39.633335000000002</v>
          </cell>
          <cell r="H76">
            <v>37.799999</v>
          </cell>
          <cell r="I76">
            <v>36.433334000000002</v>
          </cell>
          <cell r="J76">
            <v>34.066665999999998</v>
          </cell>
          <cell r="K76">
            <v>32.766666000000001</v>
          </cell>
          <cell r="L76">
            <v>32.466667000000001</v>
          </cell>
          <cell r="M76">
            <v>33.733333999999999</v>
          </cell>
          <cell r="N76">
            <v>35.266666000000001</v>
          </cell>
          <cell r="O76">
            <v>37.299999</v>
          </cell>
          <cell r="P76">
            <v>39.233333999999999</v>
          </cell>
          <cell r="Q76">
            <v>40.966667000000001</v>
          </cell>
          <cell r="R76">
            <v>41.700001</v>
          </cell>
          <cell r="S76">
            <v>42.366664999999998</v>
          </cell>
          <cell r="T76">
            <v>42.666668000000001</v>
          </cell>
          <cell r="U76">
            <v>43</v>
          </cell>
          <cell r="V76" t="str">
            <v>. .</v>
          </cell>
          <cell r="W76">
            <v>32.466667000000001</v>
          </cell>
          <cell r="X76">
            <v>44.166668000000001</v>
          </cell>
          <cell r="Y76">
            <v>43</v>
          </cell>
        </row>
        <row r="77">
          <cell r="A77" t="str">
            <v>Euro area (17)</v>
          </cell>
          <cell r="B77" t="str">
            <v>Incidence of long-term unemployment</v>
          </cell>
          <cell r="C77">
            <v>45.533332999999999</v>
          </cell>
          <cell r="D77">
            <v>44.599997999999999</v>
          </cell>
          <cell r="E77">
            <v>44.133330999999998</v>
          </cell>
          <cell r="F77">
            <v>42.866664999999998</v>
          </cell>
          <cell r="G77">
            <v>41.899997999999997</v>
          </cell>
          <cell r="H77">
            <v>40.333331999999999</v>
          </cell>
          <cell r="I77">
            <v>38.700001</v>
          </cell>
          <cell r="J77">
            <v>36.066665999999998</v>
          </cell>
          <cell r="K77">
            <v>34.833336000000003</v>
          </cell>
          <cell r="L77">
            <v>34.799999</v>
          </cell>
          <cell r="M77">
            <v>36.466667000000001</v>
          </cell>
          <cell r="N77">
            <v>38.066665999999998</v>
          </cell>
          <cell r="O77">
            <v>40.133335000000002</v>
          </cell>
          <cell r="P77">
            <v>41.933334000000002</v>
          </cell>
          <cell r="Q77">
            <v>43.466667000000001</v>
          </cell>
          <cell r="R77">
            <v>43.966667000000001</v>
          </cell>
          <cell r="S77">
            <v>44.533332999999999</v>
          </cell>
          <cell r="T77">
            <v>44.933334000000002</v>
          </cell>
          <cell r="U77">
            <v>45.5</v>
          </cell>
          <cell r="V77" t="str">
            <v>. .</v>
          </cell>
          <cell r="W77">
            <v>34.799999</v>
          </cell>
          <cell r="X77">
            <v>45.533332999999999</v>
          </cell>
          <cell r="Y77">
            <v>45.5</v>
          </cell>
        </row>
        <row r="78">
          <cell r="A78" t="str">
            <v>Australia</v>
          </cell>
          <cell r="B78" t="str">
            <v>Incidence of long-term unemployment</v>
          </cell>
          <cell r="C78">
            <v>16.239156999999999</v>
          </cell>
          <cell r="D78">
            <v>15.670814999999999</v>
          </cell>
          <cell r="E78">
            <v>15.156620999999999</v>
          </cell>
          <cell r="F78">
            <v>15.054216</v>
          </cell>
          <cell r="G78">
            <v>14.76754</v>
          </cell>
          <cell r="H78">
            <v>15.045849</v>
          </cell>
          <cell r="I78">
            <v>14.835485</v>
          </cell>
          <cell r="J78">
            <v>14.115913000000001</v>
          </cell>
          <cell r="K78">
            <v>13.664272</v>
          </cell>
          <cell r="L78">
            <v>14.084782000000001</v>
          </cell>
          <cell r="M78">
            <v>15.390509</v>
          </cell>
          <cell r="N78">
            <v>16.381668000000001</v>
          </cell>
          <cell r="O78">
            <v>17.349892000000001</v>
          </cell>
          <cell r="P78">
            <v>18.104393000000002</v>
          </cell>
          <cell r="Q78">
            <v>19.121901000000001</v>
          </cell>
          <cell r="R78">
            <v>19.073557000000001</v>
          </cell>
          <cell r="S78">
            <v>19.34967</v>
          </cell>
          <cell r="T78">
            <v>19.135124000000001</v>
          </cell>
          <cell r="U78">
            <v>19.104479000000001</v>
          </cell>
          <cell r="V78">
            <v>18.272663000000001</v>
          </cell>
          <cell r="W78">
            <v>13.664272</v>
          </cell>
          <cell r="X78">
            <v>19.34967</v>
          </cell>
          <cell r="Y78">
            <v>18.272663000000001</v>
          </cell>
        </row>
        <row r="79">
          <cell r="A79" t="str">
            <v>Austria</v>
          </cell>
          <cell r="B79" t="str">
            <v>Incidence of long-term unemployment</v>
          </cell>
          <cell r="C79">
            <v>28.233333999999999</v>
          </cell>
          <cell r="D79">
            <v>27.299999</v>
          </cell>
          <cell r="E79">
            <v>25.9</v>
          </cell>
          <cell r="F79">
            <v>25.033332999999999</v>
          </cell>
          <cell r="G79">
            <v>24.733333999999999</v>
          </cell>
          <cell r="H79">
            <v>24.5</v>
          </cell>
          <cell r="I79">
            <v>23.866667</v>
          </cell>
          <cell r="J79">
            <v>23.466667000000001</v>
          </cell>
          <cell r="K79">
            <v>21.733333999999999</v>
          </cell>
          <cell r="L79">
            <v>20.433332</v>
          </cell>
          <cell r="M79">
            <v>21</v>
          </cell>
          <cell r="N79">
            <v>22.566668</v>
          </cell>
          <cell r="O79">
            <v>24.833334000000001</v>
          </cell>
          <cell r="P79">
            <v>24.799999</v>
          </cell>
          <cell r="Q79">
            <v>25.666665999999999</v>
          </cell>
          <cell r="R79">
            <v>25.433333999999999</v>
          </cell>
          <cell r="S79">
            <v>26.433333999999999</v>
          </cell>
          <cell r="T79">
            <v>25.733333999999999</v>
          </cell>
          <cell r="U79">
            <v>24.6</v>
          </cell>
          <cell r="V79" t="str">
            <v>. .</v>
          </cell>
          <cell r="W79">
            <v>20.433332</v>
          </cell>
          <cell r="X79">
            <v>28.233333999999999</v>
          </cell>
          <cell r="Y79">
            <v>24.6</v>
          </cell>
        </row>
        <row r="80">
          <cell r="A80" t="str">
            <v>Belgium</v>
          </cell>
          <cell r="B80" t="str">
            <v>Incidence of long-term unemployment</v>
          </cell>
          <cell r="C80">
            <v>50.400002000000001</v>
          </cell>
          <cell r="D80">
            <v>49.733333999999999</v>
          </cell>
          <cell r="E80">
            <v>49.700001</v>
          </cell>
          <cell r="F80">
            <v>49.5</v>
          </cell>
          <cell r="G80">
            <v>51.366664999999998</v>
          </cell>
          <cell r="H80">
            <v>48.866664999999998</v>
          </cell>
          <cell r="I80">
            <v>47.200001</v>
          </cell>
          <cell r="J80">
            <v>43.566665999999998</v>
          </cell>
          <cell r="K80">
            <v>44.533332999999999</v>
          </cell>
          <cell r="L80">
            <v>44.566665999999998</v>
          </cell>
          <cell r="M80">
            <v>45.099997999999999</v>
          </cell>
          <cell r="N80">
            <v>44.733333999999999</v>
          </cell>
          <cell r="O80">
            <v>46.700001</v>
          </cell>
          <cell r="P80">
            <v>48.600002000000003</v>
          </cell>
          <cell r="Q80">
            <v>49.600002000000003</v>
          </cell>
          <cell r="R80">
            <v>48.900002000000001</v>
          </cell>
          <cell r="S80">
            <v>48.599997999999999</v>
          </cell>
          <cell r="T80">
            <v>48.366664999999998</v>
          </cell>
          <cell r="U80">
            <v>48.700001</v>
          </cell>
          <cell r="V80" t="str">
            <v>. .</v>
          </cell>
          <cell r="W80">
            <v>43.566665999999998</v>
          </cell>
          <cell r="X80">
            <v>51.366664999999998</v>
          </cell>
          <cell r="Y80">
            <v>48.700001</v>
          </cell>
        </row>
        <row r="81">
          <cell r="A81" t="str">
            <v>Canada</v>
          </cell>
          <cell r="B81" t="str">
            <v>Incidence of long-term unemployment</v>
          </cell>
          <cell r="C81">
            <v>7.4910629999999996</v>
          </cell>
          <cell r="D81">
            <v>6.9437430000000004</v>
          </cell>
          <cell r="E81">
            <v>7.1655230000000003</v>
          </cell>
          <cell r="F81">
            <v>6.9948990000000002</v>
          </cell>
          <cell r="G81">
            <v>6.9351799999999999</v>
          </cell>
          <cell r="H81">
            <v>6.5879200000000004</v>
          </cell>
          <cell r="I81">
            <v>6.8581490000000001</v>
          </cell>
          <cell r="J81">
            <v>6.5886659999999999</v>
          </cell>
          <cell r="K81">
            <v>6.5868679999999999</v>
          </cell>
          <cell r="L81">
            <v>6.691586</v>
          </cell>
          <cell r="M81">
            <v>7.9908910000000004</v>
          </cell>
          <cell r="N81">
            <v>9.3292520000000003</v>
          </cell>
          <cell r="O81">
            <v>10.688279</v>
          </cell>
          <cell r="P81">
            <v>11.107372</v>
          </cell>
          <cell r="Q81">
            <v>11.972263</v>
          </cell>
          <cell r="R81">
            <v>12.256697000000001</v>
          </cell>
          <cell r="S81">
            <v>12.716896999999999</v>
          </cell>
          <cell r="T81">
            <v>12.639533</v>
          </cell>
          <cell r="U81">
            <v>13.232993</v>
          </cell>
          <cell r="V81">
            <v>14.092084</v>
          </cell>
          <cell r="W81">
            <v>6.5868679999999999</v>
          </cell>
          <cell r="X81">
            <v>14.092084</v>
          </cell>
          <cell r="Y81">
            <v>14.092084</v>
          </cell>
        </row>
        <row r="82">
          <cell r="A82" t="str">
            <v>Czech Republic</v>
          </cell>
          <cell r="B82" t="str">
            <v>Incidence of long-term unemployment</v>
          </cell>
          <cell r="C82">
            <v>54.533332999999999</v>
          </cell>
          <cell r="D82">
            <v>53.266666000000001</v>
          </cell>
          <cell r="E82">
            <v>51.299999</v>
          </cell>
          <cell r="F82">
            <v>49.966667000000001</v>
          </cell>
          <cell r="G82">
            <v>50.133330999999998</v>
          </cell>
          <cell r="H82">
            <v>50.099997999999999</v>
          </cell>
          <cell r="I82">
            <v>48.766666000000001</v>
          </cell>
          <cell r="J82">
            <v>43.266666000000001</v>
          </cell>
          <cell r="K82">
            <v>36.633330999999998</v>
          </cell>
          <cell r="L82">
            <v>30.433332</v>
          </cell>
          <cell r="M82">
            <v>28.766666000000001</v>
          </cell>
          <cell r="N82">
            <v>31.166665999999999</v>
          </cell>
          <cell r="O82">
            <v>35.666663999999997</v>
          </cell>
          <cell r="P82">
            <v>40.166663999999997</v>
          </cell>
          <cell r="Q82">
            <v>42.933331000000003</v>
          </cell>
          <cell r="R82">
            <v>42.399997999999997</v>
          </cell>
          <cell r="S82">
            <v>41.033332999999999</v>
          </cell>
          <cell r="T82">
            <v>39.799999</v>
          </cell>
          <cell r="U82">
            <v>40.400002000000001</v>
          </cell>
          <cell r="V82" t="str">
            <v>. .</v>
          </cell>
          <cell r="W82">
            <v>28.766666000000001</v>
          </cell>
          <cell r="X82">
            <v>54.533332999999999</v>
          </cell>
          <cell r="Y82">
            <v>40.400002000000001</v>
          </cell>
        </row>
        <row r="83">
          <cell r="A83" t="str">
            <v>Denmark</v>
          </cell>
          <cell r="B83" t="str">
            <v>Incidence of long-term unemployment</v>
          </cell>
          <cell r="C83">
            <v>19.466667000000001</v>
          </cell>
          <cell r="D83">
            <v>16.600000000000001</v>
          </cell>
          <cell r="E83">
            <v>15.233333999999999</v>
          </cell>
          <cell r="F83">
            <v>14.033334</v>
          </cell>
          <cell r="G83">
            <v>14.833334000000001</v>
          </cell>
          <cell r="H83">
            <v>13.3</v>
          </cell>
          <cell r="I83">
            <v>12.7</v>
          </cell>
          <cell r="J83">
            <v>10.633333</v>
          </cell>
          <cell r="K83">
            <v>9.7666660000000007</v>
          </cell>
          <cell r="L83">
            <v>8.3666669999999996</v>
          </cell>
          <cell r="M83">
            <v>9.033334</v>
          </cell>
          <cell r="N83">
            <v>11.8</v>
          </cell>
          <cell r="O83">
            <v>14.966666999999999</v>
          </cell>
          <cell r="P83">
            <v>18.100000000000001</v>
          </cell>
          <cell r="Q83">
            <v>20.299999</v>
          </cell>
          <cell r="R83">
            <v>21.9</v>
          </cell>
          <cell r="S83">
            <v>24.033332999999999</v>
          </cell>
          <cell r="T83">
            <v>24.299999</v>
          </cell>
          <cell r="U83">
            <v>23.1</v>
          </cell>
          <cell r="V83" t="str">
            <v>. .</v>
          </cell>
          <cell r="W83">
            <v>8.3666669999999996</v>
          </cell>
          <cell r="X83">
            <v>24.299999</v>
          </cell>
          <cell r="Y83">
            <v>23.1</v>
          </cell>
        </row>
        <row r="84">
          <cell r="A84" t="str">
            <v>Estonia</v>
          </cell>
          <cell r="B84" t="str">
            <v>Incidence of long-term unemployment</v>
          </cell>
          <cell r="C84">
            <v>52.233333999999999</v>
          </cell>
          <cell r="D84">
            <v>49.599997999999999</v>
          </cell>
          <cell r="E84">
            <v>48.033332999999999</v>
          </cell>
          <cell r="F84">
            <v>44.966667000000001</v>
          </cell>
          <cell r="G84">
            <v>40.533332999999999</v>
          </cell>
          <cell r="H84">
            <v>34.200001</v>
          </cell>
          <cell r="I84">
            <v>30.1</v>
          </cell>
          <cell r="J84">
            <v>27.200001</v>
          </cell>
          <cell r="K84">
            <v>25.200001</v>
          </cell>
          <cell r="L84">
            <v>25.866667</v>
          </cell>
          <cell r="M84">
            <v>27.6</v>
          </cell>
          <cell r="N84">
            <v>32.200001</v>
          </cell>
          <cell r="O84">
            <v>38.066665999999998</v>
          </cell>
          <cell r="P84">
            <v>45.166663999999997</v>
          </cell>
          <cell r="Q84">
            <v>48.966667000000001</v>
          </cell>
          <cell r="R84">
            <v>52.633330999999998</v>
          </cell>
          <cell r="S84">
            <v>53.466667000000001</v>
          </cell>
          <cell r="T84">
            <v>56.333331999999999</v>
          </cell>
          <cell r="U84">
            <v>57.299999</v>
          </cell>
          <cell r="V84" t="str">
            <v>. .</v>
          </cell>
          <cell r="W84">
            <v>25.200001</v>
          </cell>
          <cell r="X84">
            <v>57.299999</v>
          </cell>
          <cell r="Y84">
            <v>57.299999</v>
          </cell>
        </row>
        <row r="85">
          <cell r="A85" t="str">
            <v>Finland</v>
          </cell>
          <cell r="B85" t="str">
            <v>Incidence of long-term unemployment</v>
          </cell>
          <cell r="C85">
            <v>24.1</v>
          </cell>
          <cell r="D85">
            <v>23.166665999999999</v>
          </cell>
          <cell r="E85">
            <v>22.666665999999999</v>
          </cell>
          <cell r="F85">
            <v>21.966667000000001</v>
          </cell>
          <cell r="G85">
            <v>18.699998999999998</v>
          </cell>
          <cell r="H85">
            <v>17.933332</v>
          </cell>
          <cell r="I85">
            <v>18.533332999999999</v>
          </cell>
          <cell r="J85">
            <v>18.766666000000001</v>
          </cell>
          <cell r="K85">
            <v>16.166668000000001</v>
          </cell>
          <cell r="L85">
            <v>15.9</v>
          </cell>
          <cell r="M85">
            <v>17.533332999999999</v>
          </cell>
          <cell r="N85">
            <v>20.6</v>
          </cell>
          <cell r="O85">
            <v>20.6</v>
          </cell>
          <cell r="P85">
            <v>23.033332999999999</v>
          </cell>
          <cell r="Q85">
            <v>25.566666000000001</v>
          </cell>
          <cell r="R85">
            <v>26.033332999999999</v>
          </cell>
          <cell r="S85">
            <v>23.033332999999999</v>
          </cell>
          <cell r="T85">
            <v>21.533332999999999</v>
          </cell>
          <cell r="U85">
            <v>24.6</v>
          </cell>
          <cell r="V85" t="str">
            <v>. .</v>
          </cell>
          <cell r="W85">
            <v>15.9</v>
          </cell>
          <cell r="X85">
            <v>26.033332999999999</v>
          </cell>
          <cell r="Y85">
            <v>24.6</v>
          </cell>
        </row>
        <row r="86">
          <cell r="A86" t="str">
            <v>France</v>
          </cell>
          <cell r="B86" t="str">
            <v>Incidence of long-term unemployment</v>
          </cell>
          <cell r="C86">
            <v>41.666663999999997</v>
          </cell>
          <cell r="D86">
            <v>40.899997999999997</v>
          </cell>
          <cell r="E86">
            <v>39.533332999999999</v>
          </cell>
          <cell r="F86">
            <v>39.066665999999998</v>
          </cell>
          <cell r="G86">
            <v>39.266666000000001</v>
          </cell>
          <cell r="H86">
            <v>38.933334000000002</v>
          </cell>
          <cell r="I86">
            <v>36.866669000000002</v>
          </cell>
          <cell r="J86">
            <v>34.099997999999999</v>
          </cell>
          <cell r="K86">
            <v>33.599997999999999</v>
          </cell>
          <cell r="L86">
            <v>34.700001</v>
          </cell>
          <cell r="M86">
            <v>36.233333999999999</v>
          </cell>
          <cell r="N86">
            <v>37.333331999999999</v>
          </cell>
          <cell r="O86">
            <v>38.633335000000002</v>
          </cell>
          <cell r="P86">
            <v>40.366669000000002</v>
          </cell>
          <cell r="Q86">
            <v>40.766666000000001</v>
          </cell>
          <cell r="R86">
            <v>40.700001</v>
          </cell>
          <cell r="S86">
            <v>40.599997999999999</v>
          </cell>
          <cell r="T86">
            <v>41.5</v>
          </cell>
          <cell r="U86">
            <v>42.400002000000001</v>
          </cell>
          <cell r="V86" t="str">
            <v>. .</v>
          </cell>
          <cell r="W86">
            <v>33.599997999999999</v>
          </cell>
          <cell r="X86">
            <v>42.400002000000001</v>
          </cell>
          <cell r="Y86">
            <v>42.400002000000001</v>
          </cell>
        </row>
        <row r="87">
          <cell r="A87" t="str">
            <v>Germany</v>
          </cell>
          <cell r="B87" t="str">
            <v>Incidence of long-term unemployment</v>
          </cell>
          <cell r="C87">
            <v>56.799999</v>
          </cell>
          <cell r="D87">
            <v>56.433334000000002</v>
          </cell>
          <cell r="E87">
            <v>57.233333999999999</v>
          </cell>
          <cell r="F87">
            <v>55.799999</v>
          </cell>
          <cell r="G87">
            <v>54.266666000000001</v>
          </cell>
          <cell r="H87">
            <v>52.666668000000001</v>
          </cell>
          <cell r="I87">
            <v>52.566665999999998</v>
          </cell>
          <cell r="J87">
            <v>49.566665999999998</v>
          </cell>
          <cell r="K87">
            <v>47.366664999999998</v>
          </cell>
          <cell r="L87">
            <v>45.233333999999999</v>
          </cell>
          <cell r="M87">
            <v>45.899997999999997</v>
          </cell>
          <cell r="N87">
            <v>45.599997999999999</v>
          </cell>
          <cell r="O87">
            <v>46.566665999999998</v>
          </cell>
          <cell r="P87">
            <v>47</v>
          </cell>
          <cell r="Q87">
            <v>48.333331999999999</v>
          </cell>
          <cell r="R87">
            <v>47.933334000000002</v>
          </cell>
          <cell r="S87">
            <v>48.266666000000001</v>
          </cell>
          <cell r="T87">
            <v>48.099997999999999</v>
          </cell>
          <cell r="U87">
            <v>48.400002000000001</v>
          </cell>
          <cell r="V87" t="str">
            <v>. .</v>
          </cell>
          <cell r="W87">
            <v>45.233333999999999</v>
          </cell>
          <cell r="X87">
            <v>57.233333999999999</v>
          </cell>
          <cell r="Y87">
            <v>48.400002000000001</v>
          </cell>
        </row>
        <row r="88">
          <cell r="A88" t="str">
            <v>Greece</v>
          </cell>
          <cell r="B88" t="str">
            <v>Incidence of long-term unemployment</v>
          </cell>
          <cell r="C88">
            <v>50.599997999999999</v>
          </cell>
          <cell r="D88">
            <v>50.299999</v>
          </cell>
          <cell r="E88">
            <v>50.799999</v>
          </cell>
          <cell r="F88">
            <v>49.466667000000001</v>
          </cell>
          <cell r="G88">
            <v>48.433334000000002</v>
          </cell>
          <cell r="H88">
            <v>48.599997999999999</v>
          </cell>
          <cell r="I88">
            <v>48.099997999999999</v>
          </cell>
          <cell r="J88">
            <v>44.766666000000001</v>
          </cell>
          <cell r="K88">
            <v>41.899997999999997</v>
          </cell>
          <cell r="L88">
            <v>40.700001</v>
          </cell>
          <cell r="M88">
            <v>41.266666000000001</v>
          </cell>
          <cell r="N88">
            <v>41.666668000000001</v>
          </cell>
          <cell r="O88">
            <v>43.066665999999998</v>
          </cell>
          <cell r="P88">
            <v>44.666668000000001</v>
          </cell>
          <cell r="Q88">
            <v>45.766666000000001</v>
          </cell>
          <cell r="R88">
            <v>45.566665999999998</v>
          </cell>
          <cell r="S88">
            <v>46.566665999999998</v>
          </cell>
          <cell r="T88">
            <v>48.299999</v>
          </cell>
          <cell r="U88">
            <v>51</v>
          </cell>
          <cell r="V88" t="str">
            <v>. .</v>
          </cell>
          <cell r="W88">
            <v>40.700001</v>
          </cell>
          <cell r="X88">
            <v>51</v>
          </cell>
          <cell r="Y88">
            <v>51</v>
          </cell>
        </row>
        <row r="89">
          <cell r="A89" t="str">
            <v>Hungary</v>
          </cell>
          <cell r="B89" t="str">
            <v>Incidence of long-term unemployment</v>
          </cell>
          <cell r="C89">
            <v>47.833331999999999</v>
          </cell>
          <cell r="D89">
            <v>47.633335000000002</v>
          </cell>
          <cell r="E89">
            <v>46.666668000000001</v>
          </cell>
          <cell r="F89">
            <v>44.533332999999999</v>
          </cell>
          <cell r="G89">
            <v>45.166663999999997</v>
          </cell>
          <cell r="H89">
            <v>46.299999</v>
          </cell>
          <cell r="I89">
            <v>47.599997999999999</v>
          </cell>
          <cell r="J89">
            <v>45.433334000000002</v>
          </cell>
          <cell r="K89">
            <v>43.133330999999998</v>
          </cell>
          <cell r="L89">
            <v>41</v>
          </cell>
          <cell r="M89">
            <v>41.733333999999999</v>
          </cell>
          <cell r="N89">
            <v>42.566665999999998</v>
          </cell>
          <cell r="O89">
            <v>45.466667000000001</v>
          </cell>
          <cell r="P89">
            <v>48.533332999999999</v>
          </cell>
          <cell r="Q89">
            <v>51.333331999999999</v>
          </cell>
          <cell r="R89">
            <v>50.866664999999998</v>
          </cell>
          <cell r="S89">
            <v>49.899997999999997</v>
          </cell>
          <cell r="T89">
            <v>48.566665999999998</v>
          </cell>
          <cell r="U89">
            <v>48</v>
          </cell>
          <cell r="V89" t="str">
            <v>. .</v>
          </cell>
          <cell r="W89">
            <v>41</v>
          </cell>
          <cell r="X89">
            <v>51.333331999999999</v>
          </cell>
          <cell r="Y89">
            <v>48</v>
          </cell>
        </row>
        <row r="90">
          <cell r="A90" t="str">
            <v>Iceland</v>
          </cell>
          <cell r="B90" t="str">
            <v>Incidence of long-term unemployment</v>
          </cell>
          <cell r="C90">
            <v>12.3</v>
          </cell>
          <cell r="D90">
            <v>11.533333000000001</v>
          </cell>
          <cell r="E90">
            <v>8.6999999999999993</v>
          </cell>
          <cell r="F90">
            <v>6.9666670000000002</v>
          </cell>
          <cell r="G90">
            <v>5.1666670000000003</v>
          </cell>
          <cell r="H90">
            <v>5.266667</v>
          </cell>
          <cell r="I90">
            <v>4.3</v>
          </cell>
          <cell r="J90">
            <v>3.7</v>
          </cell>
          <cell r="K90">
            <v>2.1333329999999999</v>
          </cell>
          <cell r="L90">
            <v>4.4666670000000002</v>
          </cell>
          <cell r="M90">
            <v>7.2</v>
          </cell>
          <cell r="N90">
            <v>11.266666000000001</v>
          </cell>
          <cell r="O90">
            <v>13.633333</v>
          </cell>
          <cell r="P90">
            <v>16.366667</v>
          </cell>
          <cell r="Q90">
            <v>18.799999</v>
          </cell>
          <cell r="R90">
            <v>22.1</v>
          </cell>
          <cell r="S90">
            <v>22.866667</v>
          </cell>
          <cell r="T90">
            <v>24.166665999999999</v>
          </cell>
          <cell r="U90">
            <v>25.5</v>
          </cell>
          <cell r="V90" t="str">
            <v>. .</v>
          </cell>
          <cell r="W90">
            <v>2.1333329999999999</v>
          </cell>
          <cell r="X90">
            <v>25.5</v>
          </cell>
          <cell r="Y90">
            <v>25.5</v>
          </cell>
        </row>
        <row r="91">
          <cell r="A91" t="str">
            <v>Ireland</v>
          </cell>
          <cell r="B91" t="str">
            <v>Incidence of long-term unemployment</v>
          </cell>
          <cell r="C91">
            <v>30.366667</v>
          </cell>
          <cell r="D91">
            <v>29.833334000000001</v>
          </cell>
          <cell r="E91">
            <v>29.6</v>
          </cell>
          <cell r="F91">
            <v>29.266666000000001</v>
          </cell>
          <cell r="G91">
            <v>29</v>
          </cell>
          <cell r="H91">
            <v>28.066668</v>
          </cell>
          <cell r="I91">
            <v>26.866667</v>
          </cell>
          <cell r="J91">
            <v>25.166665999999999</v>
          </cell>
          <cell r="K91">
            <v>24.6</v>
          </cell>
          <cell r="L91">
            <v>25.533332999999999</v>
          </cell>
          <cell r="M91">
            <v>30.333334000000001</v>
          </cell>
          <cell r="N91">
            <v>37.166668000000001</v>
          </cell>
          <cell r="O91">
            <v>43.266666000000001</v>
          </cell>
          <cell r="P91">
            <v>46.966667000000001</v>
          </cell>
          <cell r="Q91">
            <v>50.366664999999998</v>
          </cell>
          <cell r="R91">
            <v>54.433334000000002</v>
          </cell>
          <cell r="S91">
            <v>57.033332999999999</v>
          </cell>
          <cell r="T91">
            <v>58.599997999999999</v>
          </cell>
          <cell r="U91">
            <v>59.400002000000001</v>
          </cell>
          <cell r="V91" t="str">
            <v>. .</v>
          </cell>
          <cell r="W91">
            <v>24.6</v>
          </cell>
          <cell r="X91">
            <v>59.400002000000001</v>
          </cell>
          <cell r="Y91">
            <v>59.400002000000001</v>
          </cell>
        </row>
        <row r="92">
          <cell r="A92" t="str">
            <v>Israel</v>
          </cell>
          <cell r="B92" t="str">
            <v>Incidence of long-term unemployment</v>
          </cell>
          <cell r="C92">
            <v>31.097204000000001</v>
          </cell>
          <cell r="D92">
            <v>30.508953000000002</v>
          </cell>
          <cell r="E92">
            <v>26.726513000000001</v>
          </cell>
          <cell r="F92">
            <v>25.389966999999999</v>
          </cell>
          <cell r="G92">
            <v>25.588829</v>
          </cell>
          <cell r="H92">
            <v>26.39217</v>
          </cell>
          <cell r="I92">
            <v>25.648513999999999</v>
          </cell>
          <cell r="J92">
            <v>23.189556</v>
          </cell>
          <cell r="K92">
            <v>23.219942</v>
          </cell>
          <cell r="L92">
            <v>22.620038999999998</v>
          </cell>
          <cell r="M92">
            <v>23.935473999999999</v>
          </cell>
          <cell r="N92">
            <v>23.677258999999999</v>
          </cell>
          <cell r="O92">
            <v>25.057091</v>
          </cell>
          <cell r="P92">
            <v>24.993341000000001</v>
          </cell>
          <cell r="Q92">
            <v>24.284796</v>
          </cell>
          <cell r="R92">
            <v>23.157671000000001</v>
          </cell>
          <cell r="S92">
            <v>21.743926999999999</v>
          </cell>
          <cell r="T92">
            <v>21.242457999999999</v>
          </cell>
          <cell r="U92">
            <v>20.676715999999999</v>
          </cell>
          <cell r="V92" t="str">
            <v>. .</v>
          </cell>
          <cell r="W92">
            <v>20.676715999999999</v>
          </cell>
          <cell r="X92">
            <v>31.097204000000001</v>
          </cell>
          <cell r="Y92">
            <v>20.676715999999999</v>
          </cell>
        </row>
        <row r="93">
          <cell r="A93" t="str">
            <v>Italy</v>
          </cell>
          <cell r="B93" t="str">
            <v>Incidence of long-term unemployment</v>
          </cell>
          <cell r="C93">
            <v>48.933334000000002</v>
          </cell>
          <cell r="D93">
            <v>47.866669000000002</v>
          </cell>
          <cell r="E93">
            <v>47.200001</v>
          </cell>
          <cell r="F93">
            <v>45.733333999999999</v>
          </cell>
          <cell r="G93">
            <v>46.333331999999999</v>
          </cell>
          <cell r="H93">
            <v>46.333331999999999</v>
          </cell>
          <cell r="I93">
            <v>45.799999</v>
          </cell>
          <cell r="J93">
            <v>43.600002000000003</v>
          </cell>
          <cell r="K93">
            <v>43.400002000000001</v>
          </cell>
          <cell r="L93">
            <v>43.833336000000003</v>
          </cell>
          <cell r="M93">
            <v>45.566665999999998</v>
          </cell>
          <cell r="N93">
            <v>45.866664999999998</v>
          </cell>
          <cell r="O93">
            <v>47.033332999999999</v>
          </cell>
          <cell r="P93">
            <v>48.533332999999999</v>
          </cell>
          <cell r="Q93">
            <v>49.366664999999998</v>
          </cell>
          <cell r="R93">
            <v>49.799999</v>
          </cell>
          <cell r="S93">
            <v>50.766666000000001</v>
          </cell>
          <cell r="T93">
            <v>52.233333999999999</v>
          </cell>
          <cell r="U93">
            <v>53.200001</v>
          </cell>
          <cell r="V93" t="str">
            <v>. .</v>
          </cell>
          <cell r="W93">
            <v>43.400002000000001</v>
          </cell>
          <cell r="X93">
            <v>53.200001</v>
          </cell>
          <cell r="Y93">
            <v>53.200001</v>
          </cell>
        </row>
        <row r="94">
          <cell r="A94" t="str">
            <v>Japan</v>
          </cell>
          <cell r="B94" t="str">
            <v>Incidence of long-term unemployment</v>
          </cell>
          <cell r="C94">
            <v>32.054344</v>
          </cell>
          <cell r="D94">
            <v>31.221139999999998</v>
          </cell>
          <cell r="E94">
            <v>32.072090000000003</v>
          </cell>
          <cell r="F94">
            <v>33.326152999999998</v>
          </cell>
          <cell r="G94">
            <v>33.780472000000003</v>
          </cell>
          <cell r="H94">
            <v>32.167503000000004</v>
          </cell>
          <cell r="I94">
            <v>32.554070000000003</v>
          </cell>
          <cell r="J94">
            <v>31.544485000000002</v>
          </cell>
          <cell r="K94">
            <v>30.962700000000002</v>
          </cell>
          <cell r="L94">
            <v>28.067962999999999</v>
          </cell>
          <cell r="M94">
            <v>28.059681000000001</v>
          </cell>
          <cell r="N94">
            <v>30.187501999999999</v>
          </cell>
          <cell r="O94">
            <v>32.685867000000002</v>
          </cell>
          <cell r="P94">
            <v>35.414490000000001</v>
          </cell>
          <cell r="Q94">
            <v>36.797310000000003</v>
          </cell>
          <cell r="R94">
            <v>38.521366</v>
          </cell>
          <cell r="S94">
            <v>37.219600999999997</v>
          </cell>
          <cell r="T94">
            <v>36.785705999999998</v>
          </cell>
          <cell r="U94">
            <v>37.184116000000003</v>
          </cell>
          <cell r="V94" t="str">
            <v>. .</v>
          </cell>
          <cell r="W94">
            <v>28.059681000000001</v>
          </cell>
          <cell r="X94">
            <v>38.521366</v>
          </cell>
          <cell r="Y94">
            <v>37.184116000000003</v>
          </cell>
        </row>
        <row r="95">
          <cell r="A95" t="str">
            <v>Luxembourg</v>
          </cell>
          <cell r="B95" t="str">
            <v>Incidence of long-term unemployment</v>
          </cell>
          <cell r="C95">
            <v>33.599997999999999</v>
          </cell>
          <cell r="D95">
            <v>29.133333</v>
          </cell>
          <cell r="E95">
            <v>25.666665999999999</v>
          </cell>
          <cell r="F95">
            <v>27.699998999999998</v>
          </cell>
          <cell r="G95">
            <v>35.199997000000003</v>
          </cell>
          <cell r="H95">
            <v>32.899997999999997</v>
          </cell>
          <cell r="I95">
            <v>30.5</v>
          </cell>
          <cell r="J95">
            <v>24.733333999999999</v>
          </cell>
          <cell r="K95">
            <v>27</v>
          </cell>
          <cell r="L95">
            <v>22.933332</v>
          </cell>
          <cell r="M95">
            <v>23.666665999999999</v>
          </cell>
          <cell r="N95">
            <v>24.1</v>
          </cell>
          <cell r="O95">
            <v>27.466667000000001</v>
          </cell>
          <cell r="P95">
            <v>27.233333999999999</v>
          </cell>
          <cell r="Q95">
            <v>29.633333</v>
          </cell>
          <cell r="R95">
            <v>26.699998999999998</v>
          </cell>
          <cell r="S95">
            <v>31.4</v>
          </cell>
          <cell r="T95">
            <v>29.466667000000001</v>
          </cell>
          <cell r="U95">
            <v>29</v>
          </cell>
          <cell r="V95" t="str">
            <v>. .</v>
          </cell>
          <cell r="W95">
            <v>22.933332</v>
          </cell>
          <cell r="X95">
            <v>35.199997000000003</v>
          </cell>
          <cell r="Y95">
            <v>29</v>
          </cell>
        </row>
        <row r="96">
          <cell r="A96" t="str">
            <v>Mexico</v>
          </cell>
          <cell r="B96" t="str">
            <v>Incidence of long-term unemployment</v>
          </cell>
          <cell r="C96">
            <v>1.3724400000000001</v>
          </cell>
          <cell r="D96">
            <v>1.5142679999999999</v>
          </cell>
          <cell r="E96">
            <v>1.4487840000000001</v>
          </cell>
          <cell r="F96">
            <v>1.2233670000000001</v>
          </cell>
          <cell r="G96">
            <v>1.2603599999999999</v>
          </cell>
          <cell r="H96">
            <v>1.2246520000000001</v>
          </cell>
          <cell r="I96">
            <v>1.1225609999999999</v>
          </cell>
          <cell r="J96">
            <v>1.319402</v>
          </cell>
          <cell r="K96">
            <v>1.428426</v>
          </cell>
          <cell r="L96">
            <v>1.5600050000000001</v>
          </cell>
          <cell r="M96">
            <v>1.332749</v>
          </cell>
          <cell r="N96">
            <v>1.5113019999999999</v>
          </cell>
          <cell r="O96">
            <v>1.6667320000000001</v>
          </cell>
          <cell r="P96">
            <v>1.782017</v>
          </cell>
          <cell r="Q96">
            <v>1.8853740000000001</v>
          </cell>
          <cell r="R96">
            <v>2.3258830000000001</v>
          </cell>
          <cell r="S96">
            <v>2.329386</v>
          </cell>
          <cell r="T96">
            <v>1.895651</v>
          </cell>
          <cell r="U96">
            <v>1.001339</v>
          </cell>
          <cell r="V96" t="str">
            <v>. .</v>
          </cell>
          <cell r="W96">
            <v>1.001339</v>
          </cell>
          <cell r="X96">
            <v>2.329386</v>
          </cell>
          <cell r="Y96">
            <v>1.001339</v>
          </cell>
        </row>
        <row r="97">
          <cell r="A97" t="str">
            <v>Netherlands</v>
          </cell>
          <cell r="B97" t="str">
            <v>Incidence of long-term unemployment</v>
          </cell>
          <cell r="C97">
            <v>40.366664999999998</v>
          </cell>
          <cell r="D97">
            <v>39.400002000000001</v>
          </cell>
          <cell r="E97">
            <v>39.600002000000003</v>
          </cell>
          <cell r="F97">
            <v>37.966667000000001</v>
          </cell>
          <cell r="G97">
            <v>37.433334000000002</v>
          </cell>
          <cell r="H97">
            <v>36</v>
          </cell>
          <cell r="I97">
            <v>33.900002000000001</v>
          </cell>
          <cell r="J97">
            <v>31.333334000000001</v>
          </cell>
          <cell r="K97">
            <v>28.166665999999999</v>
          </cell>
          <cell r="L97">
            <v>26.066668</v>
          </cell>
          <cell r="M97">
            <v>23.733333999999999</v>
          </cell>
          <cell r="N97">
            <v>23.266666000000001</v>
          </cell>
          <cell r="O97">
            <v>24.266666000000001</v>
          </cell>
          <cell r="P97">
            <v>26.4</v>
          </cell>
          <cell r="Q97">
            <v>28.866667</v>
          </cell>
          <cell r="R97">
            <v>30.5</v>
          </cell>
          <cell r="S97">
            <v>32.766666000000001</v>
          </cell>
          <cell r="T97">
            <v>33.266666000000001</v>
          </cell>
          <cell r="U97">
            <v>32.900002000000001</v>
          </cell>
          <cell r="V97" t="str">
            <v>. .</v>
          </cell>
          <cell r="W97">
            <v>23.266666000000001</v>
          </cell>
          <cell r="X97">
            <v>40.366664999999998</v>
          </cell>
          <cell r="Y97">
            <v>32.900002000000001</v>
          </cell>
        </row>
        <row r="98">
          <cell r="A98" t="str">
            <v>New Zealand</v>
          </cell>
          <cell r="B98" t="str">
            <v>Incidence of long-term unemployment</v>
          </cell>
          <cell r="C98">
            <v>5.3968239999999996</v>
          </cell>
          <cell r="D98">
            <v>5.5357149999999997</v>
          </cell>
          <cell r="E98">
            <v>5.5640919999999996</v>
          </cell>
          <cell r="F98">
            <v>4.2625080000000004</v>
          </cell>
          <cell r="G98">
            <v>3.3978869999999999</v>
          </cell>
          <cell r="H98">
            <v>3.6946150000000002</v>
          </cell>
          <cell r="I98">
            <v>4.1746460000000001</v>
          </cell>
          <cell r="J98">
            <v>4.424957</v>
          </cell>
          <cell r="K98">
            <v>4.5187689999999998</v>
          </cell>
          <cell r="L98">
            <v>5.1538139999999997</v>
          </cell>
          <cell r="M98">
            <v>6.1289280000000002</v>
          </cell>
          <cell r="N98">
            <v>6.7415989999999999</v>
          </cell>
          <cell r="O98">
            <v>7.3833599999999997</v>
          </cell>
          <cell r="P98">
            <v>7.6196580000000003</v>
          </cell>
          <cell r="Q98">
            <v>8.4226030000000005</v>
          </cell>
          <cell r="R98">
            <v>8.1488650000000007</v>
          </cell>
          <cell r="S98">
            <v>8.8860419999999998</v>
          </cell>
          <cell r="T98">
            <v>8.0756730000000001</v>
          </cell>
          <cell r="U98">
            <v>7.2089949999999998</v>
          </cell>
          <cell r="V98" t="str">
            <v>. .</v>
          </cell>
          <cell r="W98">
            <v>3.3978869999999999</v>
          </cell>
          <cell r="X98">
            <v>8.8860419999999998</v>
          </cell>
          <cell r="Y98">
            <v>7.2089949999999998</v>
          </cell>
        </row>
        <row r="99">
          <cell r="A99" t="str">
            <v>Norway</v>
          </cell>
          <cell r="B99" t="str">
            <v>Incidence of long-term unemployment</v>
          </cell>
          <cell r="C99">
            <v>20.333334000000001</v>
          </cell>
          <cell r="D99">
            <v>18.700001</v>
          </cell>
          <cell r="E99">
            <v>18.466667000000001</v>
          </cell>
          <cell r="F99">
            <v>17.833334000000001</v>
          </cell>
          <cell r="G99">
            <v>14.833333</v>
          </cell>
          <cell r="H99">
            <v>12.633333</v>
          </cell>
          <cell r="I99">
            <v>12.4</v>
          </cell>
          <cell r="J99">
            <v>13.4</v>
          </cell>
          <cell r="K99">
            <v>15.066667000000001</v>
          </cell>
          <cell r="L99">
            <v>14.833334000000001</v>
          </cell>
          <cell r="M99">
            <v>17.366667</v>
          </cell>
          <cell r="N99">
            <v>18.700001</v>
          </cell>
          <cell r="O99">
            <v>20.466667000000001</v>
          </cell>
          <cell r="P99">
            <v>20.433333999999999</v>
          </cell>
          <cell r="Q99">
            <v>20.766666000000001</v>
          </cell>
          <cell r="R99">
            <v>21.800001000000002</v>
          </cell>
          <cell r="S99">
            <v>23.1</v>
          </cell>
          <cell r="T99">
            <v>24.333334000000001</v>
          </cell>
          <cell r="U99">
            <v>24.9</v>
          </cell>
          <cell r="V99" t="str">
            <v>. .</v>
          </cell>
          <cell r="W99">
            <v>12.4</v>
          </cell>
          <cell r="X99">
            <v>24.9</v>
          </cell>
          <cell r="Y99">
            <v>24.9</v>
          </cell>
        </row>
        <row r="100">
          <cell r="A100" t="str">
            <v>Poland</v>
          </cell>
          <cell r="B100" t="str">
            <v>Incidence of long-term unemployment</v>
          </cell>
          <cell r="C100">
            <v>53.633335000000002</v>
          </cell>
          <cell r="D100">
            <v>52.033332999999999</v>
          </cell>
          <cell r="E100">
            <v>50.433334000000002</v>
          </cell>
          <cell r="F100">
            <v>44.099997999999999</v>
          </cell>
          <cell r="G100">
            <v>39.066665999999998</v>
          </cell>
          <cell r="H100">
            <v>33.933334000000002</v>
          </cell>
          <cell r="I100">
            <v>33.299999</v>
          </cell>
          <cell r="J100">
            <v>31.266666000000001</v>
          </cell>
          <cell r="K100">
            <v>30.066666000000001</v>
          </cell>
          <cell r="L100">
            <v>30.266666000000001</v>
          </cell>
          <cell r="M100">
            <v>30.799999</v>
          </cell>
          <cell r="N100">
            <v>30.133333</v>
          </cell>
          <cell r="O100">
            <v>29.433332</v>
          </cell>
          <cell r="P100">
            <v>30.033332999999999</v>
          </cell>
          <cell r="Q100">
            <v>32.533332999999999</v>
          </cell>
          <cell r="R100">
            <v>33.833331999999999</v>
          </cell>
          <cell r="S100">
            <v>35.5</v>
          </cell>
          <cell r="T100">
            <v>36.633330999999998</v>
          </cell>
          <cell r="U100">
            <v>38.299999</v>
          </cell>
          <cell r="V100" t="str">
            <v>. .</v>
          </cell>
          <cell r="W100">
            <v>29.433332</v>
          </cell>
          <cell r="X100">
            <v>53.633335000000002</v>
          </cell>
          <cell r="Y100">
            <v>38.299999</v>
          </cell>
        </row>
        <row r="101">
          <cell r="A101" t="str">
            <v>Portugal</v>
          </cell>
          <cell r="B101" t="str">
            <v>Incidence of long-term unemployment</v>
          </cell>
          <cell r="C101">
            <v>48.066665999999998</v>
          </cell>
          <cell r="D101">
            <v>47.099997999999999</v>
          </cell>
          <cell r="E101">
            <v>47.133335000000002</v>
          </cell>
          <cell r="F101">
            <v>48.066665999999998</v>
          </cell>
          <cell r="G101">
            <v>48.533332999999999</v>
          </cell>
          <cell r="H101">
            <v>48.433334000000002</v>
          </cell>
          <cell r="I101">
            <v>46.566665999999998</v>
          </cell>
          <cell r="J101">
            <v>43.966667000000001</v>
          </cell>
          <cell r="K101">
            <v>42.866664999999998</v>
          </cell>
          <cell r="L101">
            <v>42.799999</v>
          </cell>
          <cell r="M101">
            <v>45.233333999999999</v>
          </cell>
          <cell r="N101">
            <v>47.299999</v>
          </cell>
          <cell r="O101">
            <v>50.099997999999999</v>
          </cell>
          <cell r="P101">
            <v>52.166668000000001</v>
          </cell>
          <cell r="Q101">
            <v>53.066665999999998</v>
          </cell>
          <cell r="R101">
            <v>51.633335000000002</v>
          </cell>
          <cell r="S101">
            <v>50.566665999999998</v>
          </cell>
          <cell r="T101">
            <v>48.599997999999999</v>
          </cell>
          <cell r="U101">
            <v>46.599997999999999</v>
          </cell>
          <cell r="V101" t="str">
            <v>. .</v>
          </cell>
          <cell r="W101">
            <v>42.799999</v>
          </cell>
          <cell r="X101">
            <v>53.066665999999998</v>
          </cell>
          <cell r="Y101">
            <v>46.599997999999999</v>
          </cell>
        </row>
        <row r="102">
          <cell r="A102" t="str">
            <v>Slovak Republic</v>
          </cell>
          <cell r="B102" t="str">
            <v>Incidence of long-term unemployment</v>
          </cell>
          <cell r="C102">
            <v>75.566665999999998</v>
          </cell>
          <cell r="D102">
            <v>73.933334000000002</v>
          </cell>
          <cell r="E102">
            <v>73.966667000000001</v>
          </cell>
          <cell r="F102">
            <v>73.633330999999998</v>
          </cell>
          <cell r="G102">
            <v>73.966667000000001</v>
          </cell>
          <cell r="H102">
            <v>70.800003000000004</v>
          </cell>
          <cell r="I102">
            <v>67.733329999999995</v>
          </cell>
          <cell r="J102">
            <v>62.699997000000003</v>
          </cell>
          <cell r="K102">
            <v>58.200001</v>
          </cell>
          <cell r="L102">
            <v>54.100002000000003</v>
          </cell>
          <cell r="M102">
            <v>52.900002000000001</v>
          </cell>
          <cell r="N102">
            <v>54.866664999999998</v>
          </cell>
          <cell r="O102">
            <v>58.566665999999998</v>
          </cell>
          <cell r="P102">
            <v>62.766666000000001</v>
          </cell>
          <cell r="Q102">
            <v>66.133330999999998</v>
          </cell>
          <cell r="R102">
            <v>67.866660999999993</v>
          </cell>
          <cell r="S102">
            <v>68.599997999999999</v>
          </cell>
          <cell r="T102">
            <v>67.833336000000003</v>
          </cell>
          <cell r="U102">
            <v>65.900002000000001</v>
          </cell>
          <cell r="V102" t="str">
            <v>. .</v>
          </cell>
          <cell r="W102">
            <v>52.900002000000001</v>
          </cell>
          <cell r="X102">
            <v>75.566665999999998</v>
          </cell>
          <cell r="Y102">
            <v>65.900002000000001</v>
          </cell>
        </row>
        <row r="103">
          <cell r="A103" t="str">
            <v>Slovenia</v>
          </cell>
          <cell r="B103" t="str">
            <v>Incidence of long-term unemployment</v>
          </cell>
          <cell r="C103">
            <v>48.233333999999999</v>
          </cell>
          <cell r="D103">
            <v>46.899997999999997</v>
          </cell>
          <cell r="E103">
            <v>44.599997999999999</v>
          </cell>
          <cell r="F103">
            <v>42.5</v>
          </cell>
          <cell r="G103">
            <v>43.200001</v>
          </cell>
          <cell r="H103">
            <v>42.299999</v>
          </cell>
          <cell r="I103">
            <v>42.200001</v>
          </cell>
          <cell r="J103">
            <v>38.5</v>
          </cell>
          <cell r="K103">
            <v>35.633330999999998</v>
          </cell>
          <cell r="L103">
            <v>30.833331999999999</v>
          </cell>
          <cell r="M103">
            <v>28.833334000000001</v>
          </cell>
          <cell r="N103">
            <v>30.6</v>
          </cell>
          <cell r="O103">
            <v>36.299999</v>
          </cell>
          <cell r="P103">
            <v>42.266666000000001</v>
          </cell>
          <cell r="Q103">
            <v>45.766666000000001</v>
          </cell>
          <cell r="R103">
            <v>45.666668000000001</v>
          </cell>
          <cell r="S103">
            <v>45.166668000000001</v>
          </cell>
          <cell r="T103">
            <v>43.933334000000002</v>
          </cell>
          <cell r="U103">
            <v>42.5</v>
          </cell>
          <cell r="V103" t="str">
            <v>. .</v>
          </cell>
          <cell r="W103">
            <v>28.833334000000001</v>
          </cell>
          <cell r="X103">
            <v>48.233333999999999</v>
          </cell>
          <cell r="Y103">
            <v>42.5</v>
          </cell>
        </row>
        <row r="104">
          <cell r="A104" t="str">
            <v>Spain</v>
          </cell>
          <cell r="B104" t="str">
            <v>Incidence of long-term unemployment</v>
          </cell>
          <cell r="C104">
            <v>21.466667000000001</v>
          </cell>
          <cell r="D104">
            <v>20.766666000000001</v>
          </cell>
          <cell r="E104">
            <v>19.899999999999999</v>
          </cell>
          <cell r="F104">
            <v>19.100000000000001</v>
          </cell>
          <cell r="G104">
            <v>18.600000000000001</v>
          </cell>
          <cell r="H104">
            <v>17.899999999999999</v>
          </cell>
          <cell r="I104">
            <v>17.600000000000001</v>
          </cell>
          <cell r="J104">
            <v>18.100000000000001</v>
          </cell>
          <cell r="K104">
            <v>19.5</v>
          </cell>
          <cell r="L104">
            <v>21.733333999999999</v>
          </cell>
          <cell r="M104">
            <v>25.133333</v>
          </cell>
          <cell r="N104">
            <v>28.9</v>
          </cell>
          <cell r="O104">
            <v>32.700001</v>
          </cell>
          <cell r="P104">
            <v>35.400002000000001</v>
          </cell>
          <cell r="Q104">
            <v>37.833331999999999</v>
          </cell>
          <cell r="R104">
            <v>39.333331999999999</v>
          </cell>
          <cell r="S104">
            <v>40.5</v>
          </cell>
          <cell r="T104">
            <v>40.966667000000001</v>
          </cell>
          <cell r="U104">
            <v>41.5</v>
          </cell>
          <cell r="V104" t="str">
            <v>. .</v>
          </cell>
          <cell r="W104">
            <v>17.600000000000001</v>
          </cell>
          <cell r="X104">
            <v>41.5</v>
          </cell>
          <cell r="Y104">
            <v>41.5</v>
          </cell>
        </row>
        <row r="105">
          <cell r="A105" t="str">
            <v>Sweden</v>
          </cell>
          <cell r="B105" t="str">
            <v>Incidence of long-term unemployment</v>
          </cell>
          <cell r="C105">
            <v>14.166665999999999</v>
          </cell>
          <cell r="D105">
            <v>13.633333</v>
          </cell>
          <cell r="E105">
            <v>13.966666</v>
          </cell>
          <cell r="F105">
            <v>14</v>
          </cell>
          <cell r="G105">
            <v>12.866667</v>
          </cell>
          <cell r="H105">
            <v>12.5</v>
          </cell>
          <cell r="I105">
            <v>12.633333</v>
          </cell>
          <cell r="J105">
            <v>12.9</v>
          </cell>
          <cell r="K105">
            <v>12</v>
          </cell>
          <cell r="L105">
            <v>12.266666000000001</v>
          </cell>
          <cell r="M105">
            <v>13.9</v>
          </cell>
          <cell r="N105">
            <v>15.6</v>
          </cell>
          <cell r="O105">
            <v>16.399999999999999</v>
          </cell>
          <cell r="P105">
            <v>17.200001</v>
          </cell>
          <cell r="Q105">
            <v>18.566668</v>
          </cell>
          <cell r="R105">
            <v>19.466667000000001</v>
          </cell>
          <cell r="S105">
            <v>18.799999</v>
          </cell>
          <cell r="T105">
            <v>18.466667000000001</v>
          </cell>
          <cell r="U105">
            <v>19.100000000000001</v>
          </cell>
          <cell r="V105" t="str">
            <v>. .</v>
          </cell>
          <cell r="W105">
            <v>12</v>
          </cell>
          <cell r="X105">
            <v>19.466667000000001</v>
          </cell>
          <cell r="Y105">
            <v>19.100000000000001</v>
          </cell>
        </row>
        <row r="106">
          <cell r="A106" t="str">
            <v>Switzerland</v>
          </cell>
          <cell r="B106" t="str">
            <v>Incidence of long-term unemployment</v>
          </cell>
          <cell r="C106">
            <v>38.599997999999999</v>
          </cell>
          <cell r="D106">
            <v>39.299999</v>
          </cell>
          <cell r="E106">
            <v>39.299999</v>
          </cell>
          <cell r="F106">
            <v>37.033332999999999</v>
          </cell>
          <cell r="G106">
            <v>34.766666000000001</v>
          </cell>
          <cell r="H106">
            <v>32.5</v>
          </cell>
          <cell r="I106">
            <v>32.5</v>
          </cell>
          <cell r="J106">
            <v>31.1</v>
          </cell>
          <cell r="K106">
            <v>29.699998999999998</v>
          </cell>
          <cell r="L106">
            <v>28.299999</v>
          </cell>
          <cell r="M106">
            <v>28.299999</v>
          </cell>
          <cell r="N106">
            <v>27.833331999999999</v>
          </cell>
          <cell r="O106">
            <v>29.233333999999999</v>
          </cell>
          <cell r="P106">
            <v>31.133333</v>
          </cell>
          <cell r="Q106">
            <v>32.966667000000001</v>
          </cell>
          <cell r="R106">
            <v>34.600002000000003</v>
          </cell>
          <cell r="S106">
            <v>36.633335000000002</v>
          </cell>
          <cell r="T106">
            <v>37.066665999999998</v>
          </cell>
          <cell r="U106">
            <v>33.700001</v>
          </cell>
          <cell r="V106" t="str">
            <v>. .</v>
          </cell>
          <cell r="W106">
            <v>27.833331999999999</v>
          </cell>
          <cell r="X106">
            <v>39.299999</v>
          </cell>
          <cell r="Y106">
            <v>33.700001</v>
          </cell>
        </row>
        <row r="107">
          <cell r="A107" t="str">
            <v>Turkey</v>
          </cell>
          <cell r="B107" t="str">
            <v>Incidence of long-term unemployment</v>
          </cell>
          <cell r="C107">
            <v>28.133333</v>
          </cell>
          <cell r="D107">
            <v>27</v>
          </cell>
          <cell r="E107">
            <v>26.266666000000001</v>
          </cell>
          <cell r="F107">
            <v>24.466667000000001</v>
          </cell>
          <cell r="G107">
            <v>24.1</v>
          </cell>
          <cell r="H107">
            <v>23.933332</v>
          </cell>
          <cell r="I107">
            <v>24</v>
          </cell>
          <cell r="J107">
            <v>21.833334000000001</v>
          </cell>
          <cell r="K107">
            <v>21.733333999999999</v>
          </cell>
          <cell r="L107">
            <v>22.233333999999999</v>
          </cell>
          <cell r="M107">
            <v>24.533332999999999</v>
          </cell>
          <cell r="N107">
            <v>24.833334000000001</v>
          </cell>
          <cell r="O107">
            <v>25.766666000000001</v>
          </cell>
          <cell r="P107">
            <v>26.266666000000001</v>
          </cell>
          <cell r="Q107">
            <v>26.699998999999998</v>
          </cell>
          <cell r="R107">
            <v>25.066666000000001</v>
          </cell>
          <cell r="S107">
            <v>25.033332999999999</v>
          </cell>
          <cell r="T107">
            <v>24.299999</v>
          </cell>
          <cell r="U107">
            <v>23.799999</v>
          </cell>
          <cell r="V107" t="str">
            <v>. .</v>
          </cell>
          <cell r="W107">
            <v>21.733333999999999</v>
          </cell>
          <cell r="X107">
            <v>28.133333</v>
          </cell>
          <cell r="Y107">
            <v>23.799999</v>
          </cell>
        </row>
        <row r="108">
          <cell r="A108" t="str">
            <v>United Kingdom</v>
          </cell>
          <cell r="B108" t="str">
            <v>Incidence of long-term unemployment</v>
          </cell>
          <cell r="C108">
            <v>23.800001000000002</v>
          </cell>
          <cell r="D108">
            <v>23.5</v>
          </cell>
          <cell r="E108">
            <v>23.966667000000001</v>
          </cell>
          <cell r="F108">
            <v>24.066666000000001</v>
          </cell>
          <cell r="G108">
            <v>24.966667000000001</v>
          </cell>
          <cell r="H108">
            <v>24.5</v>
          </cell>
          <cell r="I108">
            <v>23.966667000000001</v>
          </cell>
          <cell r="J108">
            <v>23.1</v>
          </cell>
          <cell r="K108">
            <v>22.966667000000001</v>
          </cell>
          <cell r="L108">
            <v>23.5</v>
          </cell>
          <cell r="M108">
            <v>25.033332999999999</v>
          </cell>
          <cell r="N108">
            <v>27.699998999999998</v>
          </cell>
          <cell r="O108">
            <v>30.5</v>
          </cell>
          <cell r="P108">
            <v>32.200001</v>
          </cell>
          <cell r="Q108">
            <v>33.299999</v>
          </cell>
          <cell r="R108">
            <v>33.866664999999998</v>
          </cell>
          <cell r="S108">
            <v>34.333331999999999</v>
          </cell>
          <cell r="T108">
            <v>33.766666000000001</v>
          </cell>
          <cell r="U108">
            <v>32.400002000000001</v>
          </cell>
          <cell r="V108" t="str">
            <v>. .</v>
          </cell>
          <cell r="W108">
            <v>22.966667000000001</v>
          </cell>
          <cell r="X108">
            <v>34.333331999999999</v>
          </cell>
          <cell r="Y108">
            <v>32.400002000000001</v>
          </cell>
        </row>
        <row r="109">
          <cell r="A109" t="str">
            <v>United States</v>
          </cell>
          <cell r="B109" t="str">
            <v>Incidence of long-term unemployment</v>
          </cell>
          <cell r="C109">
            <v>9.7242160000000002</v>
          </cell>
          <cell r="D109">
            <v>9.7837960000000006</v>
          </cell>
          <cell r="E109">
            <v>9.9404800000000009</v>
          </cell>
          <cell r="F109">
            <v>9.9211030000000004</v>
          </cell>
          <cell r="G109">
            <v>9.8878129999999995</v>
          </cell>
          <cell r="H109">
            <v>9.8008509999999998</v>
          </cell>
          <cell r="I109">
            <v>10.870756</v>
          </cell>
          <cell r="J109">
            <v>11.547224</v>
          </cell>
          <cell r="K109">
            <v>12.898175999999999</v>
          </cell>
          <cell r="L109">
            <v>14.275501</v>
          </cell>
          <cell r="M109">
            <v>17.629190000000001</v>
          </cell>
          <cell r="N109">
            <v>21.129404000000001</v>
          </cell>
          <cell r="O109">
            <v>25.837154000000002</v>
          </cell>
          <cell r="P109">
            <v>28.490144999999998</v>
          </cell>
          <cell r="Q109">
            <v>30.573967</v>
          </cell>
          <cell r="R109">
            <v>30.375238</v>
          </cell>
          <cell r="S109">
            <v>31.025857999999999</v>
          </cell>
          <cell r="T109">
            <v>31.289244</v>
          </cell>
          <cell r="U109">
            <v>31.617432000000001</v>
          </cell>
          <cell r="V109">
            <v>31.323515</v>
          </cell>
          <cell r="W109">
            <v>9.7242160000000002</v>
          </cell>
          <cell r="X109">
            <v>31.617432000000001</v>
          </cell>
          <cell r="Y109">
            <v>31.323515</v>
          </cell>
        </row>
        <row r="147">
          <cell r="C147" t="str">
            <v>2007 Q1</v>
          </cell>
          <cell r="D147" t="str">
            <v>Q2</v>
          </cell>
          <cell r="E147" t="str">
            <v>Q3</v>
          </cell>
          <cell r="F147" t="str">
            <v>Q4</v>
          </cell>
          <cell r="G147" t="str">
            <v>2008 Q1</v>
          </cell>
          <cell r="H147" t="str">
            <v>Q2</v>
          </cell>
          <cell r="I147" t="str">
            <v>Q3</v>
          </cell>
          <cell r="J147" t="str">
            <v>Q4</v>
          </cell>
          <cell r="K147" t="str">
            <v>2009 Q1</v>
          </cell>
          <cell r="L147" t="str">
            <v>Q2</v>
          </cell>
          <cell r="M147" t="str">
            <v>Q3</v>
          </cell>
          <cell r="N147" t="str">
            <v>Q4</v>
          </cell>
          <cell r="O147" t="str">
            <v>2010 Q1</v>
          </cell>
          <cell r="P147" t="str">
            <v>Q2</v>
          </cell>
          <cell r="Q147" t="str">
            <v>Q3</v>
          </cell>
          <cell r="R147" t="str">
            <v>Q4</v>
          </cell>
          <cell r="S147" t="str">
            <v>2011 Q1</v>
          </cell>
          <cell r="T147" t="str">
            <v>Q2</v>
          </cell>
          <cell r="U147" t="str">
            <v>Q3</v>
          </cell>
          <cell r="V147" t="str">
            <v>Q4</v>
          </cell>
          <cell r="W147" t="str">
            <v>Pre-crisis trough</v>
          </cell>
          <cell r="X147" t="str">
            <v>Peak</v>
          </cell>
          <cell r="Y147" t="str">
            <v>Latest</v>
          </cell>
        </row>
        <row r="148">
          <cell r="A148" t="str">
            <v>OECD average</v>
          </cell>
          <cell r="B148" t="str">
            <v>Long-term unemployment rates</v>
          </cell>
          <cell r="C148">
            <v>1.925435</v>
          </cell>
          <cell r="D148">
            <v>1.8300650000000001</v>
          </cell>
          <cell r="E148">
            <v>1.798052</v>
          </cell>
          <cell r="F148">
            <v>1.726289</v>
          </cell>
          <cell r="G148">
            <v>1.670628</v>
          </cell>
          <cell r="H148">
            <v>1.6428149999999999</v>
          </cell>
          <cell r="I148">
            <v>1.666137</v>
          </cell>
          <cell r="J148">
            <v>1.6964760000000001</v>
          </cell>
          <cell r="K148">
            <v>1.902733</v>
          </cell>
          <cell r="L148">
            <v>2.071488</v>
          </cell>
          <cell r="M148">
            <v>2.3239489999999998</v>
          </cell>
          <cell r="N148">
            <v>2.5432670000000002</v>
          </cell>
          <cell r="O148">
            <v>2.7977859999999999</v>
          </cell>
          <cell r="P148">
            <v>2.9580489999999999</v>
          </cell>
          <cell r="Q148">
            <v>3.0656780000000001</v>
          </cell>
          <cell r="R148">
            <v>3.073178</v>
          </cell>
          <cell r="S148">
            <v>3.0159639999999999</v>
          </cell>
          <cell r="T148">
            <v>3.035164</v>
          </cell>
          <cell r="U148">
            <v>3.10094</v>
          </cell>
          <cell r="V148" t="str">
            <v>. .</v>
          </cell>
          <cell r="W148">
            <v>1.6428149999999999</v>
          </cell>
          <cell r="X148">
            <v>3.10094</v>
          </cell>
          <cell r="Y148">
            <v>3.10094</v>
          </cell>
        </row>
        <row r="149">
          <cell r="A149" t="str">
            <v>G7</v>
          </cell>
          <cell r="B149" t="str">
            <v>Long-term unemployment rates</v>
          </cell>
          <cell r="C149">
            <v>1.6365179999999999</v>
          </cell>
          <cell r="D149">
            <v>1.564587</v>
          </cell>
          <cell r="E149">
            <v>1.563369</v>
          </cell>
          <cell r="F149">
            <v>1.5302530000000001</v>
          </cell>
          <cell r="G149">
            <v>1.5138579999999999</v>
          </cell>
          <cell r="H149">
            <v>1.498326</v>
          </cell>
          <cell r="I149">
            <v>1.51905</v>
          </cell>
          <cell r="J149">
            <v>1.5488280000000001</v>
          </cell>
          <cell r="K149">
            <v>1.735365</v>
          </cell>
          <cell r="L149">
            <v>1.8940520000000001</v>
          </cell>
          <cell r="M149">
            <v>2.1292879999999998</v>
          </cell>
          <cell r="N149">
            <v>2.3519960000000002</v>
          </cell>
          <cell r="O149">
            <v>2.5847579999999999</v>
          </cell>
          <cell r="P149">
            <v>2.7278099999999998</v>
          </cell>
          <cell r="Q149">
            <v>2.8010419999999998</v>
          </cell>
          <cell r="R149">
            <v>2.8024879999999999</v>
          </cell>
          <cell r="S149">
            <v>2.7101660000000001</v>
          </cell>
          <cell r="T149">
            <v>2.720869</v>
          </cell>
          <cell r="U149">
            <v>2.7400220000000002</v>
          </cell>
          <cell r="V149" t="str">
            <v>. .</v>
          </cell>
          <cell r="W149">
            <v>1.498326</v>
          </cell>
          <cell r="X149">
            <v>2.8024879999999999</v>
          </cell>
          <cell r="Y149">
            <v>2.7400220000000002</v>
          </cell>
        </row>
        <row r="150">
          <cell r="A150" t="str">
            <v>European Union</v>
          </cell>
          <cell r="B150" t="str">
            <v>Long-term unemployment rates</v>
          </cell>
          <cell r="C150">
            <v>3.3125</v>
          </cell>
          <cell r="D150">
            <v>3.0983999999999998</v>
          </cell>
          <cell r="E150">
            <v>3.0575999999999999</v>
          </cell>
          <cell r="F150">
            <v>2.858333</v>
          </cell>
          <cell r="G150">
            <v>2.6950669999999999</v>
          </cell>
          <cell r="H150">
            <v>2.6082000000000001</v>
          </cell>
          <cell r="I150">
            <v>2.586767</v>
          </cell>
          <cell r="J150">
            <v>2.5550000000000002</v>
          </cell>
          <cell r="K150">
            <v>2.7524000000000002</v>
          </cell>
          <cell r="L150">
            <v>2.8895330000000001</v>
          </cell>
          <cell r="M150">
            <v>3.1372</v>
          </cell>
          <cell r="N150">
            <v>3.350333</v>
          </cell>
          <cell r="O150">
            <v>3.6181000000000001</v>
          </cell>
          <cell r="P150">
            <v>3.8056329999999998</v>
          </cell>
          <cell r="Q150">
            <v>3.9327999999999999</v>
          </cell>
          <cell r="R150">
            <v>4.0031999999999996</v>
          </cell>
          <cell r="S150">
            <v>4.0248330000000001</v>
          </cell>
          <cell r="T150">
            <v>4.0533330000000003</v>
          </cell>
          <cell r="U150">
            <v>4.1710000000000003</v>
          </cell>
          <cell r="V150" t="str">
            <v>. .</v>
          </cell>
          <cell r="W150">
            <v>2.5550000000000002</v>
          </cell>
          <cell r="X150">
            <v>4.1710000000000003</v>
          </cell>
          <cell r="Y150">
            <v>4.1710000000000003</v>
          </cell>
        </row>
        <row r="151">
          <cell r="A151" t="str">
            <v>Euro area (17)</v>
          </cell>
          <cell r="B151" t="str">
            <v>Long-term unemployment rates</v>
          </cell>
          <cell r="C151">
            <v>3.5971340000000001</v>
          </cell>
          <cell r="D151">
            <v>3.3896000000000002</v>
          </cell>
          <cell r="E151">
            <v>3.31</v>
          </cell>
          <cell r="F151">
            <v>3.1721330000000001</v>
          </cell>
          <cell r="G151">
            <v>3.1006</v>
          </cell>
          <cell r="H151">
            <v>3.0249999999999999</v>
          </cell>
          <cell r="I151">
            <v>2.9411999999999998</v>
          </cell>
          <cell r="J151">
            <v>2.9214000000000002</v>
          </cell>
          <cell r="K151">
            <v>3.1349999999999998</v>
          </cell>
          <cell r="L151">
            <v>3.306</v>
          </cell>
          <cell r="M151">
            <v>3.573734</v>
          </cell>
          <cell r="N151">
            <v>3.806667</v>
          </cell>
          <cell r="O151">
            <v>4.0534670000000004</v>
          </cell>
          <cell r="P151">
            <v>4.2771999999999997</v>
          </cell>
          <cell r="Q151">
            <v>4.3901329999999996</v>
          </cell>
          <cell r="R151">
            <v>4.3966669999999999</v>
          </cell>
          <cell r="S151">
            <v>4.4533329999999998</v>
          </cell>
          <cell r="T151">
            <v>4.4933329999999998</v>
          </cell>
          <cell r="U151">
            <v>4.641</v>
          </cell>
          <cell r="V151" t="str">
            <v>. .</v>
          </cell>
          <cell r="W151">
            <v>2.9214000000000002</v>
          </cell>
          <cell r="X151">
            <v>4.641</v>
          </cell>
          <cell r="Y151">
            <v>4.641</v>
          </cell>
        </row>
        <row r="152">
          <cell r="A152" t="str">
            <v>Australia</v>
          </cell>
          <cell r="B152" t="str">
            <v>Long-term unemployment rates</v>
          </cell>
          <cell r="C152">
            <v>0.730707</v>
          </cell>
          <cell r="D152">
            <v>0.67902799999999996</v>
          </cell>
          <cell r="E152">
            <v>0.64663599999999999</v>
          </cell>
          <cell r="F152">
            <v>0.65731700000000004</v>
          </cell>
          <cell r="G152">
            <v>0.60550899999999996</v>
          </cell>
          <cell r="H152">
            <v>0.64189700000000005</v>
          </cell>
          <cell r="I152">
            <v>0.62809199999999998</v>
          </cell>
          <cell r="J152">
            <v>0.63047600000000004</v>
          </cell>
          <cell r="K152">
            <v>0.73315799999999998</v>
          </cell>
          <cell r="L152">
            <v>0.80754099999999995</v>
          </cell>
          <cell r="M152">
            <v>0.88234199999999996</v>
          </cell>
          <cell r="N152">
            <v>0.91188800000000003</v>
          </cell>
          <cell r="O152">
            <v>0.92533600000000005</v>
          </cell>
          <cell r="P152">
            <v>0.95355400000000001</v>
          </cell>
          <cell r="Q152">
            <v>0.98798799999999998</v>
          </cell>
          <cell r="R152">
            <v>0.97262300000000002</v>
          </cell>
          <cell r="S152">
            <v>0.96748400000000001</v>
          </cell>
          <cell r="T152">
            <v>0.950376</v>
          </cell>
          <cell r="U152">
            <v>0.99971500000000002</v>
          </cell>
          <cell r="V152">
            <v>0.95017799999999997</v>
          </cell>
          <cell r="W152">
            <v>0.60550899999999996</v>
          </cell>
          <cell r="X152">
            <v>0.99971500000000002</v>
          </cell>
          <cell r="Y152">
            <v>0.95017799999999997</v>
          </cell>
        </row>
        <row r="153">
          <cell r="A153" t="str">
            <v>Austria</v>
          </cell>
          <cell r="B153" t="str">
            <v>Long-term unemployment rates</v>
          </cell>
          <cell r="C153">
            <v>1.242267</v>
          </cell>
          <cell r="D153">
            <v>1.2558</v>
          </cell>
          <cell r="E153">
            <v>1.1914</v>
          </cell>
          <cell r="F153">
            <v>1.0513999999999999</v>
          </cell>
          <cell r="G153">
            <v>0.96460000000000001</v>
          </cell>
          <cell r="H153">
            <v>0.85750000000000004</v>
          </cell>
          <cell r="I153">
            <v>0.88306700000000005</v>
          </cell>
          <cell r="J153">
            <v>0.96213300000000002</v>
          </cell>
          <cell r="K153">
            <v>0.95626699999999998</v>
          </cell>
          <cell r="L153">
            <v>0.98080000000000001</v>
          </cell>
          <cell r="M153">
            <v>1.05</v>
          </cell>
          <cell r="N153">
            <v>1.0831999999999999</v>
          </cell>
          <cell r="O153">
            <v>1.1174999999999999</v>
          </cell>
          <cell r="P153">
            <v>1.1160000000000001</v>
          </cell>
          <cell r="Q153">
            <v>1.1293329999999999</v>
          </cell>
          <cell r="R153">
            <v>1.0682</v>
          </cell>
          <cell r="S153">
            <v>1.1630670000000001</v>
          </cell>
          <cell r="T153">
            <v>1.055067</v>
          </cell>
          <cell r="U153">
            <v>0.93479999999999996</v>
          </cell>
          <cell r="V153" t="str">
            <v>. .</v>
          </cell>
          <cell r="W153">
            <v>0.85750000000000004</v>
          </cell>
          <cell r="X153">
            <v>1.2558</v>
          </cell>
          <cell r="Y153">
            <v>0.93479999999999996</v>
          </cell>
        </row>
        <row r="154">
          <cell r="A154" t="str">
            <v>Belgium</v>
          </cell>
          <cell r="B154" t="str">
            <v>Long-term unemployment rates</v>
          </cell>
          <cell r="C154">
            <v>3.9815999999999998</v>
          </cell>
          <cell r="D154">
            <v>3.8792</v>
          </cell>
          <cell r="E154">
            <v>3.4790000000000001</v>
          </cell>
          <cell r="F154">
            <v>3.5145</v>
          </cell>
          <cell r="G154">
            <v>3.5956670000000002</v>
          </cell>
          <cell r="H154">
            <v>3.3229329999999999</v>
          </cell>
          <cell r="I154">
            <v>3.4456000000000002</v>
          </cell>
          <cell r="J154">
            <v>3.0932330000000001</v>
          </cell>
          <cell r="K154">
            <v>3.4290669999999999</v>
          </cell>
          <cell r="L154">
            <v>3.4316330000000002</v>
          </cell>
          <cell r="M154">
            <v>3.6530999999999998</v>
          </cell>
          <cell r="N154">
            <v>3.6234000000000002</v>
          </cell>
          <cell r="O154">
            <v>3.9228000000000001</v>
          </cell>
          <cell r="P154">
            <v>4.1310000000000002</v>
          </cell>
          <cell r="Q154">
            <v>4.1167999999999996</v>
          </cell>
          <cell r="R154">
            <v>3.8142</v>
          </cell>
          <cell r="S154">
            <v>3.4506000000000001</v>
          </cell>
          <cell r="T154">
            <v>3.4340329999999999</v>
          </cell>
          <cell r="U154">
            <v>3.6038000000000001</v>
          </cell>
          <cell r="V154" t="str">
            <v>. .</v>
          </cell>
          <cell r="W154">
            <v>3.0932330000000001</v>
          </cell>
          <cell r="X154">
            <v>4.1310000000000002</v>
          </cell>
          <cell r="Y154">
            <v>3.6038000000000001</v>
          </cell>
        </row>
        <row r="155">
          <cell r="A155" t="str">
            <v>Canada</v>
          </cell>
          <cell r="B155" t="str">
            <v>Long-term unemployment rates</v>
          </cell>
          <cell r="C155">
            <v>0.46441100000000002</v>
          </cell>
          <cell r="D155">
            <v>0.421265</v>
          </cell>
          <cell r="E155">
            <v>0.42992900000000001</v>
          </cell>
          <cell r="F155">
            <v>0.41737800000000003</v>
          </cell>
          <cell r="G155">
            <v>0.41377999999999998</v>
          </cell>
          <cell r="H155">
            <v>0.39965499999999998</v>
          </cell>
          <cell r="I155">
            <v>0.42063400000000001</v>
          </cell>
          <cell r="J155">
            <v>0.4239</v>
          </cell>
          <cell r="K155">
            <v>0.51374500000000001</v>
          </cell>
          <cell r="L155">
            <v>0.56435800000000003</v>
          </cell>
          <cell r="M155">
            <v>0.68190399999999995</v>
          </cell>
          <cell r="N155">
            <v>0.78368000000000004</v>
          </cell>
          <cell r="O155">
            <v>0.87643899999999997</v>
          </cell>
          <cell r="P155">
            <v>0.89228300000000005</v>
          </cell>
          <cell r="Q155">
            <v>0.96174599999999999</v>
          </cell>
          <cell r="R155">
            <v>0.93969000000000003</v>
          </cell>
          <cell r="S155">
            <v>0.97495600000000004</v>
          </cell>
          <cell r="T155">
            <v>0.94375100000000001</v>
          </cell>
          <cell r="U155">
            <v>0.961588</v>
          </cell>
          <cell r="V155">
            <v>1.052217</v>
          </cell>
          <cell r="W155">
            <v>0.39965499999999998</v>
          </cell>
          <cell r="X155">
            <v>1.052217</v>
          </cell>
          <cell r="Y155">
            <v>1.052217</v>
          </cell>
        </row>
        <row r="156">
          <cell r="A156" t="str">
            <v>Czech Republic</v>
          </cell>
          <cell r="B156" t="str">
            <v>Long-term unemployment rates</v>
          </cell>
          <cell r="C156">
            <v>3.1629330000000002</v>
          </cell>
          <cell r="D156">
            <v>2.9296669999999998</v>
          </cell>
          <cell r="E156">
            <v>2.6162999999999998</v>
          </cell>
          <cell r="F156">
            <v>2.4983330000000001</v>
          </cell>
          <cell r="G156">
            <v>2.205867</v>
          </cell>
          <cell r="H156">
            <v>2.2044000000000001</v>
          </cell>
          <cell r="I156">
            <v>2.0969669999999998</v>
          </cell>
          <cell r="J156">
            <v>1.9470000000000001</v>
          </cell>
          <cell r="K156">
            <v>2.0148329999999999</v>
          </cell>
          <cell r="L156">
            <v>1.9477329999999999</v>
          </cell>
          <cell r="M156">
            <v>2.0999669999999999</v>
          </cell>
          <cell r="N156">
            <v>2.306333</v>
          </cell>
          <cell r="O156">
            <v>2.7463329999999999</v>
          </cell>
          <cell r="P156">
            <v>2.9321670000000002</v>
          </cell>
          <cell r="Q156">
            <v>3.0482659999999999</v>
          </cell>
          <cell r="R156">
            <v>3.0104000000000002</v>
          </cell>
          <cell r="S156">
            <v>2.8313000000000001</v>
          </cell>
          <cell r="T156">
            <v>2.7462</v>
          </cell>
          <cell r="U156">
            <v>2.6663999999999999</v>
          </cell>
          <cell r="V156" t="str">
            <v>. .</v>
          </cell>
          <cell r="W156">
            <v>1.9470000000000001</v>
          </cell>
          <cell r="X156">
            <v>3.1629330000000002</v>
          </cell>
          <cell r="Y156">
            <v>2.6663999999999999</v>
          </cell>
        </row>
        <row r="157">
          <cell r="A157" t="str">
            <v>Denmark</v>
          </cell>
          <cell r="B157" t="str">
            <v>Long-term unemployment rates</v>
          </cell>
          <cell r="C157">
            <v>0.79813299999999998</v>
          </cell>
          <cell r="D157">
            <v>0.61419999999999997</v>
          </cell>
          <cell r="E157">
            <v>0.57886700000000002</v>
          </cell>
          <cell r="F157">
            <v>0.47713299999999997</v>
          </cell>
          <cell r="G157">
            <v>0.48949999999999999</v>
          </cell>
          <cell r="H157">
            <v>0.4123</v>
          </cell>
          <cell r="I157">
            <v>0.41909999999999997</v>
          </cell>
          <cell r="J157">
            <v>0.39343299999999998</v>
          </cell>
          <cell r="K157">
            <v>0.47856700000000002</v>
          </cell>
          <cell r="L157">
            <v>0.51036700000000002</v>
          </cell>
          <cell r="M157">
            <v>0.56006699999999998</v>
          </cell>
          <cell r="N157">
            <v>0.82599999999999996</v>
          </cell>
          <cell r="O157">
            <v>1.0775999999999999</v>
          </cell>
          <cell r="P157">
            <v>1.3574999999999999</v>
          </cell>
          <cell r="Q157">
            <v>1.5022</v>
          </cell>
          <cell r="R157">
            <v>1.6862999999999999</v>
          </cell>
          <cell r="S157">
            <v>1.8025</v>
          </cell>
          <cell r="T157">
            <v>1.8225</v>
          </cell>
          <cell r="U157">
            <v>1.7324999999999999</v>
          </cell>
          <cell r="V157" t="str">
            <v>. .</v>
          </cell>
          <cell r="W157">
            <v>0.39343299999999998</v>
          </cell>
          <cell r="X157">
            <v>1.8225</v>
          </cell>
          <cell r="Y157">
            <v>1.7324999999999999</v>
          </cell>
        </row>
        <row r="158">
          <cell r="A158" t="str">
            <v>Estonia</v>
          </cell>
          <cell r="B158" t="str">
            <v>Long-term unemployment rates</v>
          </cell>
          <cell r="C158">
            <v>2.5594329999999998</v>
          </cell>
          <cell r="D158">
            <v>2.48</v>
          </cell>
          <cell r="E158">
            <v>2.0654340000000002</v>
          </cell>
          <cell r="F158">
            <v>1.8436330000000001</v>
          </cell>
          <cell r="G158">
            <v>1.661867</v>
          </cell>
          <cell r="H158">
            <v>1.4021999999999999</v>
          </cell>
          <cell r="I158">
            <v>1.8662000000000001</v>
          </cell>
          <cell r="J158">
            <v>2.1760000000000002</v>
          </cell>
          <cell r="K158">
            <v>2.7467999999999999</v>
          </cell>
          <cell r="L158">
            <v>3.3885329999999998</v>
          </cell>
          <cell r="M158">
            <v>4.1399999999999997</v>
          </cell>
          <cell r="N158">
            <v>5.2164000000000001</v>
          </cell>
          <cell r="O158">
            <v>7.1184669999999999</v>
          </cell>
          <cell r="P158">
            <v>8.0848329999999997</v>
          </cell>
          <cell r="Q158">
            <v>7.8836339999999998</v>
          </cell>
          <cell r="R158">
            <v>7.6318330000000003</v>
          </cell>
          <cell r="S158">
            <v>7.2714670000000003</v>
          </cell>
          <cell r="T158">
            <v>7.1543330000000003</v>
          </cell>
          <cell r="U158">
            <v>6.4748999999999999</v>
          </cell>
          <cell r="V158" t="str">
            <v>. .</v>
          </cell>
          <cell r="W158">
            <v>1.4021999999999999</v>
          </cell>
          <cell r="X158">
            <v>8.0848329999999997</v>
          </cell>
          <cell r="Y158">
            <v>6.4748999999999999</v>
          </cell>
        </row>
        <row r="159">
          <cell r="A159" t="str">
            <v>Finland</v>
          </cell>
          <cell r="B159" t="str">
            <v>Long-term unemployment rates</v>
          </cell>
          <cell r="C159">
            <v>1.7111000000000001</v>
          </cell>
          <cell r="D159">
            <v>1.5985</v>
          </cell>
          <cell r="E159">
            <v>1.5640000000000001</v>
          </cell>
          <cell r="F159">
            <v>1.4498</v>
          </cell>
          <cell r="G159">
            <v>1.1780999999999999</v>
          </cell>
          <cell r="H159">
            <v>1.1297999999999999</v>
          </cell>
          <cell r="I159">
            <v>1.1861330000000001</v>
          </cell>
          <cell r="J159">
            <v>1.2573669999999999</v>
          </cell>
          <cell r="K159">
            <v>1.1963330000000001</v>
          </cell>
          <cell r="L159">
            <v>1.3038000000000001</v>
          </cell>
          <cell r="M159">
            <v>1.5078670000000001</v>
          </cell>
          <cell r="N159">
            <v>1.8128</v>
          </cell>
          <cell r="O159">
            <v>1.7922</v>
          </cell>
          <cell r="P159">
            <v>1.9578329999999999</v>
          </cell>
          <cell r="Q159">
            <v>2.1220330000000001</v>
          </cell>
          <cell r="R159">
            <v>2.1086999999999998</v>
          </cell>
          <cell r="S159">
            <v>1.8426670000000001</v>
          </cell>
          <cell r="T159">
            <v>1.6796</v>
          </cell>
          <cell r="U159">
            <v>1.8942000000000001</v>
          </cell>
          <cell r="V159" t="str">
            <v>. .</v>
          </cell>
          <cell r="W159">
            <v>1.1297999999999999</v>
          </cell>
          <cell r="X159">
            <v>2.1220330000000001</v>
          </cell>
          <cell r="Y159">
            <v>1.8942000000000001</v>
          </cell>
        </row>
        <row r="160">
          <cell r="A160" t="str">
            <v>France</v>
          </cell>
          <cell r="B160" t="str">
            <v>Long-term unemployment rates</v>
          </cell>
          <cell r="C160">
            <v>3.6666669999999999</v>
          </cell>
          <cell r="D160">
            <v>3.4356</v>
          </cell>
          <cell r="E160">
            <v>3.2812670000000002</v>
          </cell>
          <cell r="F160">
            <v>3.0862669999999999</v>
          </cell>
          <cell r="G160">
            <v>2.984267</v>
          </cell>
          <cell r="H160">
            <v>2.958933</v>
          </cell>
          <cell r="I160">
            <v>2.8755999999999999</v>
          </cell>
          <cell r="J160">
            <v>2.7961999999999998</v>
          </cell>
          <cell r="K160">
            <v>3.024</v>
          </cell>
          <cell r="L160">
            <v>3.2965</v>
          </cell>
          <cell r="M160">
            <v>3.4784000000000002</v>
          </cell>
          <cell r="N160">
            <v>3.733333</v>
          </cell>
          <cell r="O160">
            <v>3.8247</v>
          </cell>
          <cell r="P160">
            <v>3.9559340000000001</v>
          </cell>
          <cell r="Q160">
            <v>3.995133</v>
          </cell>
          <cell r="R160">
            <v>3.9479000000000002</v>
          </cell>
          <cell r="S160">
            <v>3.8976000000000002</v>
          </cell>
          <cell r="T160">
            <v>3.984</v>
          </cell>
          <cell r="U160">
            <v>4.1128</v>
          </cell>
          <cell r="V160" t="str">
            <v>. .</v>
          </cell>
          <cell r="W160">
            <v>2.7961999999999998</v>
          </cell>
          <cell r="X160">
            <v>4.1128</v>
          </cell>
          <cell r="Y160">
            <v>4.1128</v>
          </cell>
        </row>
        <row r="161">
          <cell r="A161" t="str">
            <v>Germany</v>
          </cell>
          <cell r="B161" t="str">
            <v>Long-term unemployment rates</v>
          </cell>
          <cell r="C161">
            <v>5.2256</v>
          </cell>
          <cell r="D161">
            <v>4.9661340000000003</v>
          </cell>
          <cell r="E161">
            <v>4.864833</v>
          </cell>
          <cell r="F161">
            <v>4.6314000000000002</v>
          </cell>
          <cell r="G161">
            <v>4.3413329999999997</v>
          </cell>
          <cell r="H161">
            <v>4.0553330000000001</v>
          </cell>
          <cell r="I161">
            <v>3.7848000000000002</v>
          </cell>
          <cell r="J161">
            <v>3.5687989999999998</v>
          </cell>
          <cell r="K161">
            <v>3.599866</v>
          </cell>
          <cell r="L161">
            <v>3.5734330000000001</v>
          </cell>
          <cell r="M161">
            <v>3.6261000000000001</v>
          </cell>
          <cell r="N161">
            <v>3.5112000000000001</v>
          </cell>
          <cell r="O161">
            <v>3.4925000000000002</v>
          </cell>
          <cell r="P161">
            <v>3.3839999999999999</v>
          </cell>
          <cell r="Q161">
            <v>3.335</v>
          </cell>
          <cell r="R161">
            <v>3.2115330000000002</v>
          </cell>
          <cell r="S161">
            <v>3.0407999999999999</v>
          </cell>
          <cell r="T161">
            <v>2.8860000000000001</v>
          </cell>
          <cell r="U161">
            <v>2.8071999999999999</v>
          </cell>
          <cell r="V161" t="str">
            <v>. .</v>
          </cell>
          <cell r="W161">
            <v>2.8071999999999999</v>
          </cell>
          <cell r="X161">
            <v>5.2256</v>
          </cell>
          <cell r="Y161">
            <v>2.8071999999999999</v>
          </cell>
        </row>
        <row r="162">
          <cell r="A162" t="str">
            <v>Greece</v>
          </cell>
          <cell r="B162" t="str">
            <v>Long-term unemployment rates</v>
          </cell>
          <cell r="C162">
            <v>4.3516000000000004</v>
          </cell>
          <cell r="D162">
            <v>4.2252000000000001</v>
          </cell>
          <cell r="E162">
            <v>4.1656000000000004</v>
          </cell>
          <cell r="F162">
            <v>3.9573330000000002</v>
          </cell>
          <cell r="G162">
            <v>3.7778</v>
          </cell>
          <cell r="H162">
            <v>3.645</v>
          </cell>
          <cell r="I162">
            <v>3.6074999999999999</v>
          </cell>
          <cell r="J162">
            <v>3.5365669999999998</v>
          </cell>
          <cell r="K162">
            <v>3.6871999999999998</v>
          </cell>
          <cell r="L162">
            <v>3.7037</v>
          </cell>
          <cell r="M162">
            <v>4.0028670000000002</v>
          </cell>
          <cell r="N162">
            <v>4.25</v>
          </cell>
          <cell r="O162">
            <v>4.7804000000000002</v>
          </cell>
          <cell r="P162">
            <v>5.4046669999999999</v>
          </cell>
          <cell r="Q162">
            <v>5.9039000000000001</v>
          </cell>
          <cell r="R162">
            <v>6.4249000000000001</v>
          </cell>
          <cell r="S162">
            <v>7.0315659999999998</v>
          </cell>
          <cell r="T162">
            <v>8.0661000000000005</v>
          </cell>
          <cell r="U162">
            <v>9.3840000000000003</v>
          </cell>
          <cell r="V162" t="str">
            <v>. .</v>
          </cell>
          <cell r="W162">
            <v>3.5365669999999998</v>
          </cell>
          <cell r="X162">
            <v>9.3840000000000003</v>
          </cell>
          <cell r="Y162">
            <v>9.3840000000000003</v>
          </cell>
        </row>
        <row r="163">
          <cell r="A163" t="str">
            <v>Hungary</v>
          </cell>
          <cell r="B163" t="str">
            <v>Long-term unemployment rates</v>
          </cell>
          <cell r="C163">
            <v>3.444</v>
          </cell>
          <cell r="D163">
            <v>3.3819669999999999</v>
          </cell>
          <cell r="E163">
            <v>3.4066670000000001</v>
          </cell>
          <cell r="F163">
            <v>3.5181330000000002</v>
          </cell>
          <cell r="G163">
            <v>3.4326669999999999</v>
          </cell>
          <cell r="H163">
            <v>3.6114000000000002</v>
          </cell>
          <cell r="I163">
            <v>3.7128000000000001</v>
          </cell>
          <cell r="J163">
            <v>3.6800999999999999</v>
          </cell>
          <cell r="K163">
            <v>3.9682659999999998</v>
          </cell>
          <cell r="L163">
            <v>3.9769999999999999</v>
          </cell>
          <cell r="M163">
            <v>4.3819999999999997</v>
          </cell>
          <cell r="N163">
            <v>4.5120659999999999</v>
          </cell>
          <cell r="O163">
            <v>5.1377329999999999</v>
          </cell>
          <cell r="P163">
            <v>5.484267</v>
          </cell>
          <cell r="Q163">
            <v>5.6466669999999999</v>
          </cell>
          <cell r="R163">
            <v>5.5953340000000003</v>
          </cell>
          <cell r="S163">
            <v>5.4889999999999999</v>
          </cell>
          <cell r="T163">
            <v>5.2937659999999997</v>
          </cell>
          <cell r="U163">
            <v>5.2320000000000002</v>
          </cell>
          <cell r="V163" t="str">
            <v>. .</v>
          </cell>
          <cell r="W163">
            <v>3.3819669999999999</v>
          </cell>
          <cell r="X163">
            <v>5.6466669999999999</v>
          </cell>
          <cell r="Y163">
            <v>5.2320000000000002</v>
          </cell>
        </row>
        <row r="164">
          <cell r="A164" t="str">
            <v>Iceland</v>
          </cell>
          <cell r="B164" t="str">
            <v>Long-term unemployment rates</v>
          </cell>
          <cell r="C164">
            <v>0.23369999999999999</v>
          </cell>
          <cell r="D164">
            <v>0.29986699999999999</v>
          </cell>
          <cell r="E164">
            <v>0.22620000000000001</v>
          </cell>
          <cell r="F164">
            <v>0.14630000000000001</v>
          </cell>
          <cell r="G164">
            <v>0.113667</v>
          </cell>
          <cell r="H164">
            <v>0.13166700000000001</v>
          </cell>
          <cell r="I164">
            <v>0.129</v>
          </cell>
          <cell r="J164">
            <v>0.16650000000000001</v>
          </cell>
          <cell r="K164">
            <v>0.145067</v>
          </cell>
          <cell r="L164">
            <v>0.326067</v>
          </cell>
          <cell r="M164">
            <v>0.52559999999999996</v>
          </cell>
          <cell r="N164">
            <v>0.84499999999999997</v>
          </cell>
          <cell r="O164">
            <v>0.99523300000000003</v>
          </cell>
          <cell r="P164">
            <v>1.145667</v>
          </cell>
          <cell r="Q164">
            <v>1.4663999999999999</v>
          </cell>
          <cell r="R164">
            <v>1.8343</v>
          </cell>
          <cell r="S164">
            <v>1.6921330000000001</v>
          </cell>
          <cell r="T164">
            <v>1.6675</v>
          </cell>
          <cell r="U164">
            <v>1.8360000000000001</v>
          </cell>
          <cell r="V164" t="str">
            <v>. .</v>
          </cell>
          <cell r="W164">
            <v>0.113667</v>
          </cell>
          <cell r="X164">
            <v>1.8360000000000001</v>
          </cell>
          <cell r="Y164">
            <v>1.8360000000000001</v>
          </cell>
        </row>
        <row r="165">
          <cell r="A165" t="str">
            <v>Ireland</v>
          </cell>
          <cell r="B165" t="str">
            <v>Long-term unemployment rates</v>
          </cell>
          <cell r="C165">
            <v>1.3968670000000001</v>
          </cell>
          <cell r="D165">
            <v>1.312667</v>
          </cell>
          <cell r="E165">
            <v>1.3024</v>
          </cell>
          <cell r="F165">
            <v>1.4048</v>
          </cell>
          <cell r="G165">
            <v>1.45</v>
          </cell>
          <cell r="H165">
            <v>1.5436669999999999</v>
          </cell>
          <cell r="I165">
            <v>1.8269340000000001</v>
          </cell>
          <cell r="J165">
            <v>2.0133329999999998</v>
          </cell>
          <cell r="K165">
            <v>2.5337999999999998</v>
          </cell>
          <cell r="L165">
            <v>3.0129329999999999</v>
          </cell>
          <cell r="M165">
            <v>3.7916669999999999</v>
          </cell>
          <cell r="N165">
            <v>4.720167</v>
          </cell>
          <cell r="O165">
            <v>5.6679329999999997</v>
          </cell>
          <cell r="P165">
            <v>6.3404999999999996</v>
          </cell>
          <cell r="Q165">
            <v>6.9002330000000001</v>
          </cell>
          <cell r="R165">
            <v>7.7839669999999996</v>
          </cell>
          <cell r="S165">
            <v>8.1557670000000009</v>
          </cell>
          <cell r="T165">
            <v>8.3797999999999995</v>
          </cell>
          <cell r="U165">
            <v>8.6129999999999995</v>
          </cell>
          <cell r="V165" t="str">
            <v>. .</v>
          </cell>
          <cell r="W165">
            <v>1.3024</v>
          </cell>
          <cell r="X165">
            <v>8.6129999999999995</v>
          </cell>
          <cell r="Y165">
            <v>8.6129999999999995</v>
          </cell>
        </row>
        <row r="166">
          <cell r="A166" t="str">
            <v>Israel</v>
          </cell>
          <cell r="B166" t="str">
            <v>Long-term unemployment rates</v>
          </cell>
          <cell r="C166">
            <v>2.394485</v>
          </cell>
          <cell r="D166">
            <v>2.3186810000000002</v>
          </cell>
          <cell r="E166">
            <v>1.924309</v>
          </cell>
          <cell r="F166">
            <v>1.701128</v>
          </cell>
          <cell r="G166">
            <v>1.5865069999999999</v>
          </cell>
          <cell r="H166">
            <v>1.5835300000000001</v>
          </cell>
          <cell r="I166">
            <v>1.5132620000000001</v>
          </cell>
          <cell r="J166">
            <v>1.484132</v>
          </cell>
          <cell r="K166">
            <v>1.7414959999999999</v>
          </cell>
          <cell r="L166">
            <v>1.786983</v>
          </cell>
          <cell r="M166">
            <v>1.819096</v>
          </cell>
          <cell r="N166">
            <v>1.704763</v>
          </cell>
          <cell r="O166">
            <v>1.728939</v>
          </cell>
          <cell r="P166">
            <v>1.6245670000000001</v>
          </cell>
          <cell r="Q166">
            <v>1.602797</v>
          </cell>
          <cell r="R166">
            <v>1.5052490000000001</v>
          </cell>
          <cell r="S166">
            <v>1.3046359999999999</v>
          </cell>
          <cell r="T166">
            <v>1.1683349999999999</v>
          </cell>
          <cell r="U166">
            <v>1.157896</v>
          </cell>
          <cell r="V166" t="str">
            <v>. .</v>
          </cell>
          <cell r="W166">
            <v>1.157896</v>
          </cell>
          <cell r="X166">
            <v>2.394485</v>
          </cell>
          <cell r="Y166">
            <v>1.157896</v>
          </cell>
        </row>
        <row r="167">
          <cell r="A167" t="str">
            <v>Italy</v>
          </cell>
          <cell r="B167" t="str">
            <v>Long-term unemployment rates</v>
          </cell>
          <cell r="C167">
            <v>2.9849329999999998</v>
          </cell>
          <cell r="D167">
            <v>2.8719999999999999</v>
          </cell>
          <cell r="E167">
            <v>2.8792</v>
          </cell>
          <cell r="F167">
            <v>2.835467</v>
          </cell>
          <cell r="G167">
            <v>3.0116670000000001</v>
          </cell>
          <cell r="H167">
            <v>3.1970000000000001</v>
          </cell>
          <cell r="I167">
            <v>3.0686</v>
          </cell>
          <cell r="J167">
            <v>3.052</v>
          </cell>
          <cell r="K167">
            <v>3.2115999999999998</v>
          </cell>
          <cell r="L167">
            <v>3.3313329999999999</v>
          </cell>
          <cell r="M167">
            <v>3.6453329999999999</v>
          </cell>
          <cell r="N167">
            <v>3.761066</v>
          </cell>
          <cell r="O167">
            <v>3.997833</v>
          </cell>
          <cell r="P167">
            <v>4.1738670000000004</v>
          </cell>
          <cell r="Q167">
            <v>4.0480669999999996</v>
          </cell>
          <cell r="R167">
            <v>4.0835999999999997</v>
          </cell>
          <cell r="S167">
            <v>4.1628670000000003</v>
          </cell>
          <cell r="T167">
            <v>4.2831330000000003</v>
          </cell>
          <cell r="U167">
            <v>4.4687999999999999</v>
          </cell>
          <cell r="V167" t="str">
            <v>. .</v>
          </cell>
          <cell r="W167">
            <v>2.835467</v>
          </cell>
          <cell r="X167">
            <v>4.4687999999999999</v>
          </cell>
          <cell r="Y167">
            <v>4.4687999999999999</v>
          </cell>
        </row>
        <row r="168">
          <cell r="A168" t="str">
            <v>Japan</v>
          </cell>
          <cell r="B168" t="str">
            <v>Long-term unemployment rates</v>
          </cell>
          <cell r="C168">
            <v>1.2821739999999999</v>
          </cell>
          <cell r="D168">
            <v>1.1864030000000001</v>
          </cell>
          <cell r="E168">
            <v>1.218739</v>
          </cell>
          <cell r="F168">
            <v>1.29972</v>
          </cell>
          <cell r="G168">
            <v>1.3174380000000001</v>
          </cell>
          <cell r="H168">
            <v>1.2867</v>
          </cell>
          <cell r="I168">
            <v>1.302163</v>
          </cell>
          <cell r="J168">
            <v>1.2933239999999999</v>
          </cell>
          <cell r="K168">
            <v>1.3933219999999999</v>
          </cell>
          <cell r="L168">
            <v>1.4314659999999999</v>
          </cell>
          <cell r="M168">
            <v>1.515223</v>
          </cell>
          <cell r="N168">
            <v>1.5999380000000001</v>
          </cell>
          <cell r="O168">
            <v>1.634293</v>
          </cell>
          <cell r="P168">
            <v>1.8061389999999999</v>
          </cell>
          <cell r="Q168">
            <v>1.839866</v>
          </cell>
          <cell r="R168">
            <v>1.926069</v>
          </cell>
          <cell r="S168">
            <v>1.7493209999999999</v>
          </cell>
          <cell r="T168">
            <v>1.692142</v>
          </cell>
          <cell r="U168">
            <v>1.636101</v>
          </cell>
          <cell r="V168" t="str">
            <v>. .</v>
          </cell>
          <cell r="W168">
            <v>1.1864030000000001</v>
          </cell>
          <cell r="X168">
            <v>1.926069</v>
          </cell>
          <cell r="Y168">
            <v>1.636101</v>
          </cell>
        </row>
        <row r="169">
          <cell r="A169" t="str">
            <v>Luxembourg</v>
          </cell>
          <cell r="B169" t="str">
            <v>Long-term unemployment rates</v>
          </cell>
          <cell r="C169">
            <v>1.4783999999999999</v>
          </cell>
          <cell r="D169">
            <v>1.1944669999999999</v>
          </cell>
          <cell r="E169">
            <v>1.026667</v>
          </cell>
          <cell r="F169">
            <v>1.1634</v>
          </cell>
          <cell r="G169">
            <v>1.5488</v>
          </cell>
          <cell r="H169">
            <v>1.5791999999999999</v>
          </cell>
          <cell r="I169">
            <v>1.5555000000000001</v>
          </cell>
          <cell r="J169">
            <v>1.286133</v>
          </cell>
          <cell r="K169">
            <v>1.458</v>
          </cell>
          <cell r="L169">
            <v>1.2154670000000001</v>
          </cell>
          <cell r="M169">
            <v>1.2070000000000001</v>
          </cell>
          <cell r="N169">
            <v>1.1809000000000001</v>
          </cell>
          <cell r="O169">
            <v>1.2634669999999999</v>
          </cell>
          <cell r="P169">
            <v>1.2255</v>
          </cell>
          <cell r="Q169">
            <v>1.3038670000000001</v>
          </cell>
          <cell r="R169">
            <v>1.2548999999999999</v>
          </cell>
          <cell r="S169">
            <v>1.4758</v>
          </cell>
          <cell r="T169">
            <v>1.4144000000000001</v>
          </cell>
          <cell r="U169">
            <v>1.421</v>
          </cell>
          <cell r="V169" t="str">
            <v>. .</v>
          </cell>
          <cell r="W169">
            <v>1.026667</v>
          </cell>
          <cell r="X169">
            <v>1.5791999999999999</v>
          </cell>
          <cell r="Y169">
            <v>1.421</v>
          </cell>
        </row>
        <row r="170">
          <cell r="A170" t="str">
            <v>Mexico</v>
          </cell>
          <cell r="B170" t="str">
            <v>Long-term unemployment rates</v>
          </cell>
          <cell r="C170">
            <v>5.3525000000000003E-2</v>
          </cell>
          <cell r="D170">
            <v>5.4514E-2</v>
          </cell>
          <cell r="E170">
            <v>5.2156000000000001E-2</v>
          </cell>
          <cell r="F170">
            <v>4.5265E-2</v>
          </cell>
          <cell r="G170">
            <v>4.7893999999999999E-2</v>
          </cell>
          <cell r="H170">
            <v>4.5311999999999998E-2</v>
          </cell>
          <cell r="I170">
            <v>4.3779999999999999E-2</v>
          </cell>
          <cell r="J170">
            <v>5.9373000000000002E-2</v>
          </cell>
          <cell r="K170">
            <v>7.1420999999999998E-2</v>
          </cell>
          <cell r="L170">
            <v>8.7359999999999993E-2</v>
          </cell>
          <cell r="M170">
            <v>7.7299000000000007E-2</v>
          </cell>
          <cell r="N170">
            <v>8.3122000000000001E-2</v>
          </cell>
          <cell r="O170">
            <v>8.8336999999999999E-2</v>
          </cell>
          <cell r="P170">
            <v>9.8011000000000001E-2</v>
          </cell>
          <cell r="Q170">
            <v>9.8039000000000001E-2</v>
          </cell>
          <cell r="R170">
            <v>0.12792400000000001</v>
          </cell>
          <cell r="S170">
            <v>0.118799</v>
          </cell>
          <cell r="T170">
            <v>0.10426100000000001</v>
          </cell>
          <cell r="U170">
            <v>5.3071E-2</v>
          </cell>
          <cell r="V170" t="str">
            <v>. .</v>
          </cell>
          <cell r="W170">
            <v>4.3779999999999999E-2</v>
          </cell>
          <cell r="X170">
            <v>0.12792400000000001</v>
          </cell>
          <cell r="Y170">
            <v>5.3071E-2</v>
          </cell>
        </row>
        <row r="171">
          <cell r="A171" t="str">
            <v>Netherlands</v>
          </cell>
          <cell r="B171" t="str">
            <v>Long-term unemployment rates</v>
          </cell>
          <cell r="C171">
            <v>1.5743</v>
          </cell>
          <cell r="D171">
            <v>1.4184000000000001</v>
          </cell>
          <cell r="E171">
            <v>1.3859999999999999</v>
          </cell>
          <cell r="F171">
            <v>1.2528999999999999</v>
          </cell>
          <cell r="G171">
            <v>1.160433</v>
          </cell>
          <cell r="H171">
            <v>1.1160000000000001</v>
          </cell>
          <cell r="I171">
            <v>1.0169999999999999</v>
          </cell>
          <cell r="J171">
            <v>0.94</v>
          </cell>
          <cell r="K171">
            <v>0.90133300000000005</v>
          </cell>
          <cell r="L171">
            <v>0.91233299999999995</v>
          </cell>
          <cell r="M171">
            <v>0.92559999999999998</v>
          </cell>
          <cell r="N171">
            <v>0.97719999999999996</v>
          </cell>
          <cell r="O171">
            <v>1.0920000000000001</v>
          </cell>
          <cell r="P171">
            <v>1.1879999999999999</v>
          </cell>
          <cell r="Q171">
            <v>1.2989999999999999</v>
          </cell>
          <cell r="R171">
            <v>1.3420000000000001</v>
          </cell>
          <cell r="S171">
            <v>1.4089670000000001</v>
          </cell>
          <cell r="T171">
            <v>1.3972</v>
          </cell>
          <cell r="U171">
            <v>1.4476</v>
          </cell>
          <cell r="V171" t="str">
            <v>. .</v>
          </cell>
          <cell r="W171">
            <v>0.90133300000000005</v>
          </cell>
          <cell r="X171">
            <v>1.5743</v>
          </cell>
          <cell r="Y171">
            <v>1.4476</v>
          </cell>
        </row>
        <row r="172">
          <cell r="A172" t="str">
            <v>New Zealand</v>
          </cell>
          <cell r="B172" t="str">
            <v>Long-term unemployment rates</v>
          </cell>
          <cell r="C172">
            <v>0.210476</v>
          </cell>
          <cell r="D172">
            <v>0.204821</v>
          </cell>
          <cell r="E172">
            <v>0.20030700000000001</v>
          </cell>
          <cell r="F172">
            <v>0.144925</v>
          </cell>
          <cell r="G172">
            <v>0.132518</v>
          </cell>
          <cell r="H172">
            <v>0.147785</v>
          </cell>
          <cell r="I172">
            <v>0.17951</v>
          </cell>
          <cell r="J172">
            <v>0.19912299999999999</v>
          </cell>
          <cell r="K172">
            <v>0.230457</v>
          </cell>
          <cell r="L172">
            <v>0.30922899999999998</v>
          </cell>
          <cell r="M172">
            <v>0.39838000000000001</v>
          </cell>
          <cell r="N172">
            <v>0.471912</v>
          </cell>
          <cell r="O172">
            <v>0.45038499999999998</v>
          </cell>
          <cell r="P172">
            <v>0.525756</v>
          </cell>
          <cell r="Q172">
            <v>0.53904700000000005</v>
          </cell>
          <cell r="R172">
            <v>0.54597399999999996</v>
          </cell>
          <cell r="S172">
            <v>0.57759300000000002</v>
          </cell>
          <cell r="T172">
            <v>0.52491900000000002</v>
          </cell>
          <cell r="U172">
            <v>0.47579399999999999</v>
          </cell>
          <cell r="V172" t="str">
            <v>. .</v>
          </cell>
          <cell r="W172">
            <v>0.132518</v>
          </cell>
          <cell r="X172">
            <v>0.57759300000000002</v>
          </cell>
          <cell r="Y172">
            <v>0.47579399999999999</v>
          </cell>
        </row>
        <row r="173">
          <cell r="A173" t="str">
            <v>Norway</v>
          </cell>
          <cell r="B173" t="str">
            <v>Long-term unemployment rates</v>
          </cell>
          <cell r="C173">
            <v>0.54900000000000004</v>
          </cell>
          <cell r="D173">
            <v>0.46750000000000003</v>
          </cell>
          <cell r="E173">
            <v>0.46166699999999999</v>
          </cell>
          <cell r="F173">
            <v>0.44583299999999998</v>
          </cell>
          <cell r="G173">
            <v>0.35599999999999998</v>
          </cell>
          <cell r="H173">
            <v>0.30320000000000003</v>
          </cell>
          <cell r="I173">
            <v>0.29759999999999998</v>
          </cell>
          <cell r="J173">
            <v>0.3886</v>
          </cell>
          <cell r="K173">
            <v>0.45200000000000001</v>
          </cell>
          <cell r="L173">
            <v>0.45983299999999999</v>
          </cell>
          <cell r="M173">
            <v>0.55573300000000003</v>
          </cell>
          <cell r="N173">
            <v>0.61709999999999998</v>
          </cell>
          <cell r="O173">
            <v>0.716333</v>
          </cell>
          <cell r="P173">
            <v>0.73560000000000003</v>
          </cell>
          <cell r="Q173">
            <v>0.706067</v>
          </cell>
          <cell r="R173">
            <v>0.76300000000000001</v>
          </cell>
          <cell r="S173">
            <v>0.76229999999999998</v>
          </cell>
          <cell r="T173">
            <v>0.80300000000000005</v>
          </cell>
          <cell r="U173">
            <v>0.79679999999999995</v>
          </cell>
          <cell r="V173" t="str">
            <v>. .</v>
          </cell>
          <cell r="W173">
            <v>0.29759999999999998</v>
          </cell>
          <cell r="X173">
            <v>0.80300000000000005</v>
          </cell>
          <cell r="Y173">
            <v>0.79679999999999995</v>
          </cell>
        </row>
        <row r="174">
          <cell r="A174" t="str">
            <v>Poland</v>
          </cell>
          <cell r="B174" t="str">
            <v>Long-term unemployment rates</v>
          </cell>
          <cell r="C174">
            <v>5.7923999999999998</v>
          </cell>
          <cell r="D174">
            <v>5.0992670000000002</v>
          </cell>
          <cell r="E174">
            <v>4.6902999999999997</v>
          </cell>
          <cell r="F174">
            <v>3.8367</v>
          </cell>
          <cell r="G174">
            <v>2.93</v>
          </cell>
          <cell r="H174">
            <v>2.4771339999999999</v>
          </cell>
          <cell r="I174">
            <v>2.331</v>
          </cell>
          <cell r="J174">
            <v>2.1574</v>
          </cell>
          <cell r="K174">
            <v>2.2850670000000002</v>
          </cell>
          <cell r="L174">
            <v>2.4213330000000002</v>
          </cell>
          <cell r="M174">
            <v>2.6179999999999999</v>
          </cell>
          <cell r="N174">
            <v>2.6517330000000001</v>
          </cell>
          <cell r="O174">
            <v>2.8844669999999999</v>
          </cell>
          <cell r="P174">
            <v>2.8832</v>
          </cell>
          <cell r="Q174">
            <v>3.0906669999999998</v>
          </cell>
          <cell r="R174">
            <v>3.2480000000000002</v>
          </cell>
          <cell r="S174">
            <v>3.3370000000000002</v>
          </cell>
          <cell r="T174">
            <v>3.5167999999999999</v>
          </cell>
          <cell r="U174">
            <v>3.7151000000000001</v>
          </cell>
          <cell r="V174" t="str">
            <v>. .</v>
          </cell>
          <cell r="W174">
            <v>2.1574</v>
          </cell>
          <cell r="X174">
            <v>5.7923999999999998</v>
          </cell>
          <cell r="Y174">
            <v>3.7151000000000001</v>
          </cell>
        </row>
        <row r="175">
          <cell r="A175" t="str">
            <v>Portugal</v>
          </cell>
          <cell r="B175" t="str">
            <v>Long-term unemployment rates</v>
          </cell>
          <cell r="C175">
            <v>4.4221329999999996</v>
          </cell>
          <cell r="D175">
            <v>4.2389999999999999</v>
          </cell>
          <cell r="E175">
            <v>4.1948670000000003</v>
          </cell>
          <cell r="F175">
            <v>4.1337330000000003</v>
          </cell>
          <cell r="G175">
            <v>4.0282669999999996</v>
          </cell>
          <cell r="H175">
            <v>4.0683999999999996</v>
          </cell>
          <cell r="I175">
            <v>4.004734</v>
          </cell>
          <cell r="J175">
            <v>3.8250999999999999</v>
          </cell>
          <cell r="K175">
            <v>4.200933</v>
          </cell>
          <cell r="L175">
            <v>4.4939999999999998</v>
          </cell>
          <cell r="M175">
            <v>4.9756669999999996</v>
          </cell>
          <cell r="N175">
            <v>5.3449</v>
          </cell>
          <cell r="O175">
            <v>5.8116000000000003</v>
          </cell>
          <cell r="P175">
            <v>6.26</v>
          </cell>
          <cell r="Q175">
            <v>6.4741330000000001</v>
          </cell>
          <cell r="R175">
            <v>6.3509000000000002</v>
          </cell>
          <cell r="S175">
            <v>6.2702669999999996</v>
          </cell>
          <cell r="T175">
            <v>6.0750000000000002</v>
          </cell>
          <cell r="U175">
            <v>5.9181999999999997</v>
          </cell>
          <cell r="V175" t="str">
            <v>. .</v>
          </cell>
          <cell r="W175">
            <v>3.8250999999999999</v>
          </cell>
          <cell r="X175">
            <v>6.4741330000000001</v>
          </cell>
          <cell r="Y175">
            <v>5.9181999999999997</v>
          </cell>
        </row>
        <row r="176">
          <cell r="A176" t="str">
            <v>Slovak Republic</v>
          </cell>
          <cell r="B176" t="str">
            <v>Long-term unemployment rates</v>
          </cell>
          <cell r="C176">
            <v>8.5390329999999999</v>
          </cell>
          <cell r="D176">
            <v>8.2805330000000001</v>
          </cell>
          <cell r="E176">
            <v>8.3582330000000002</v>
          </cell>
          <cell r="F176">
            <v>7.8051329999999997</v>
          </cell>
          <cell r="G176">
            <v>7.4706340000000004</v>
          </cell>
          <cell r="H176">
            <v>7.08</v>
          </cell>
          <cell r="I176">
            <v>6.0960000000000001</v>
          </cell>
          <cell r="J176">
            <v>5.5802990000000001</v>
          </cell>
          <cell r="K176">
            <v>5.8782009999999998</v>
          </cell>
          <cell r="L176">
            <v>6.1132999999999997</v>
          </cell>
          <cell r="M176">
            <v>6.7183000000000002</v>
          </cell>
          <cell r="N176">
            <v>7.6813330000000004</v>
          </cell>
          <cell r="O176">
            <v>8.6092999999999993</v>
          </cell>
          <cell r="P176">
            <v>9.1011670000000002</v>
          </cell>
          <cell r="Q176">
            <v>9.4570670000000003</v>
          </cell>
          <cell r="R176">
            <v>9.5013319999999997</v>
          </cell>
          <cell r="S176">
            <v>9.1923999999999992</v>
          </cell>
          <cell r="T176">
            <v>9.0218330000000009</v>
          </cell>
          <cell r="U176">
            <v>8.8306009999999997</v>
          </cell>
          <cell r="V176" t="str">
            <v>. .</v>
          </cell>
          <cell r="W176">
            <v>5.5802990000000001</v>
          </cell>
          <cell r="X176">
            <v>9.5013319999999997</v>
          </cell>
          <cell r="Y176">
            <v>8.8306009999999997</v>
          </cell>
        </row>
        <row r="177">
          <cell r="A177" t="str">
            <v>Slovenia</v>
          </cell>
          <cell r="B177" t="str">
            <v>Long-term unemployment rates</v>
          </cell>
          <cell r="C177">
            <v>2.5563669999999998</v>
          </cell>
          <cell r="D177">
            <v>2.2511999999999999</v>
          </cell>
          <cell r="E177">
            <v>2.0962000000000001</v>
          </cell>
          <cell r="F177">
            <v>1.9550000000000001</v>
          </cell>
          <cell r="G177">
            <v>2.0304000000000002</v>
          </cell>
          <cell r="H177">
            <v>1.8612</v>
          </cell>
          <cell r="I177">
            <v>1.8146</v>
          </cell>
          <cell r="J177">
            <v>1.617</v>
          </cell>
          <cell r="K177">
            <v>1.7460329999999999</v>
          </cell>
          <cell r="L177">
            <v>1.788333</v>
          </cell>
          <cell r="M177">
            <v>1.8453329999999999</v>
          </cell>
          <cell r="N177">
            <v>1.9583999999999999</v>
          </cell>
          <cell r="O177">
            <v>2.4321000000000002</v>
          </cell>
          <cell r="P177">
            <v>3.085467</v>
          </cell>
          <cell r="Q177">
            <v>3.340967</v>
          </cell>
          <cell r="R177">
            <v>3.5619999999999998</v>
          </cell>
          <cell r="S177">
            <v>3.6585000000000001</v>
          </cell>
          <cell r="T177">
            <v>3.5146670000000002</v>
          </cell>
          <cell r="U177">
            <v>3.4424999999999999</v>
          </cell>
          <cell r="V177" t="str">
            <v>. .</v>
          </cell>
          <cell r="W177">
            <v>1.617</v>
          </cell>
          <cell r="X177">
            <v>3.6585000000000001</v>
          </cell>
          <cell r="Y177">
            <v>3.4424999999999999</v>
          </cell>
        </row>
        <row r="178">
          <cell r="A178" t="str">
            <v>Spain</v>
          </cell>
          <cell r="B178" t="str">
            <v>Long-term unemployment rates</v>
          </cell>
          <cell r="C178">
            <v>1.760267</v>
          </cell>
          <cell r="D178">
            <v>1.6613329999999999</v>
          </cell>
          <cell r="E178">
            <v>1.6516999999999999</v>
          </cell>
          <cell r="F178">
            <v>1.6426000000000001</v>
          </cell>
          <cell r="G178">
            <v>1.7112000000000001</v>
          </cell>
          <cell r="H178">
            <v>1.8794999999999999</v>
          </cell>
          <cell r="I178">
            <v>2.0768</v>
          </cell>
          <cell r="J178">
            <v>2.5339999999999998</v>
          </cell>
          <cell r="K178">
            <v>3.2565</v>
          </cell>
          <cell r="L178">
            <v>3.8902670000000001</v>
          </cell>
          <cell r="M178">
            <v>4.649667</v>
          </cell>
          <cell r="N178">
            <v>5.4909999999999997</v>
          </cell>
          <cell r="O178">
            <v>6.3437999999999999</v>
          </cell>
          <cell r="P178">
            <v>7.1154000000000002</v>
          </cell>
          <cell r="Q178">
            <v>7.7179989999999998</v>
          </cell>
          <cell r="R178">
            <v>8.0239989999999999</v>
          </cell>
          <cell r="S178">
            <v>8.3834999999999997</v>
          </cell>
          <cell r="T178">
            <v>8.6029999999999998</v>
          </cell>
          <cell r="U178">
            <v>9.1715</v>
          </cell>
          <cell r="V178" t="str">
            <v>. .</v>
          </cell>
          <cell r="W178">
            <v>1.6426000000000001</v>
          </cell>
          <cell r="X178">
            <v>9.1715</v>
          </cell>
          <cell r="Y178">
            <v>9.1715</v>
          </cell>
        </row>
        <row r="179">
          <cell r="A179" t="str">
            <v>Sweden</v>
          </cell>
          <cell r="B179" t="str">
            <v>Long-term unemployment rates</v>
          </cell>
          <cell r="C179">
            <v>0.906667</v>
          </cell>
          <cell r="D179">
            <v>0.83163299999999996</v>
          </cell>
          <cell r="E179">
            <v>0.83799999999999997</v>
          </cell>
          <cell r="F179">
            <v>0.85399999999999998</v>
          </cell>
          <cell r="G179">
            <v>0.75913299999999995</v>
          </cell>
          <cell r="H179">
            <v>0.75</v>
          </cell>
          <cell r="I179">
            <v>0.78326700000000005</v>
          </cell>
          <cell r="J179">
            <v>0.86429999999999996</v>
          </cell>
          <cell r="K179">
            <v>0.88800000000000001</v>
          </cell>
          <cell r="L179">
            <v>1.0304</v>
          </cell>
          <cell r="M179">
            <v>1.1954</v>
          </cell>
          <cell r="N179">
            <v>1.3728</v>
          </cell>
          <cell r="O179">
            <v>1.4268000000000001</v>
          </cell>
          <cell r="P179">
            <v>1.4792000000000001</v>
          </cell>
          <cell r="Q179">
            <v>1.5410330000000001</v>
          </cell>
          <cell r="R179">
            <v>1.5378670000000001</v>
          </cell>
          <cell r="S179">
            <v>1.4476</v>
          </cell>
          <cell r="T179">
            <v>1.385</v>
          </cell>
          <cell r="U179">
            <v>1.4134</v>
          </cell>
          <cell r="V179" t="str">
            <v>. .</v>
          </cell>
          <cell r="W179">
            <v>0.75</v>
          </cell>
          <cell r="X179">
            <v>1.5410330000000001</v>
          </cell>
          <cell r="Y179">
            <v>1.4134</v>
          </cell>
        </row>
        <row r="180">
          <cell r="A180" t="str">
            <v>Switzerland</v>
          </cell>
          <cell r="B180" t="str">
            <v>Long-term unemployment rates</v>
          </cell>
          <cell r="C180">
            <v>1.3895999999999999</v>
          </cell>
          <cell r="D180">
            <v>1.3754999999999999</v>
          </cell>
          <cell r="E180">
            <v>1.2968999999999999</v>
          </cell>
          <cell r="F180">
            <v>1.1850670000000001</v>
          </cell>
          <cell r="G180">
            <v>1.1473</v>
          </cell>
          <cell r="H180">
            <v>1.04</v>
          </cell>
          <cell r="I180">
            <v>1.0075000000000001</v>
          </cell>
          <cell r="J180">
            <v>0.96409999999999996</v>
          </cell>
          <cell r="K180">
            <v>1.0395000000000001</v>
          </cell>
          <cell r="L180">
            <v>1.1036999999999999</v>
          </cell>
          <cell r="M180">
            <v>1.2169000000000001</v>
          </cell>
          <cell r="N180">
            <v>1.2803329999999999</v>
          </cell>
          <cell r="O180">
            <v>1.3154999999999999</v>
          </cell>
          <cell r="P180">
            <v>1.276467</v>
          </cell>
          <cell r="Q180">
            <v>1.4505330000000001</v>
          </cell>
          <cell r="R180">
            <v>1.3493999999999999</v>
          </cell>
          <cell r="S180">
            <v>1.4287000000000001</v>
          </cell>
          <cell r="T180">
            <v>1.260267</v>
          </cell>
          <cell r="U180">
            <v>1.3480000000000001</v>
          </cell>
          <cell r="V180" t="str">
            <v>. .</v>
          </cell>
          <cell r="W180">
            <v>0.96409999999999996</v>
          </cell>
          <cell r="X180">
            <v>1.4505330000000001</v>
          </cell>
          <cell r="Y180">
            <v>1.3480000000000001</v>
          </cell>
        </row>
        <row r="181">
          <cell r="A181" t="str">
            <v>Turkey</v>
          </cell>
          <cell r="B181" t="str">
            <v>Long-term unemployment rates</v>
          </cell>
          <cell r="C181">
            <v>2.3913329999999999</v>
          </cell>
          <cell r="D181">
            <v>2.403</v>
          </cell>
          <cell r="E181">
            <v>2.3377330000000001</v>
          </cell>
          <cell r="F181">
            <v>2.226467</v>
          </cell>
          <cell r="G181">
            <v>2.169</v>
          </cell>
          <cell r="H181">
            <v>2.1539999999999999</v>
          </cell>
          <cell r="I181">
            <v>2.3519999999999999</v>
          </cell>
          <cell r="J181">
            <v>2.4235000000000002</v>
          </cell>
          <cell r="K181">
            <v>2.7166670000000002</v>
          </cell>
          <cell r="L181">
            <v>2.890333</v>
          </cell>
          <cell r="M181">
            <v>3.1157330000000001</v>
          </cell>
          <cell r="N181">
            <v>2.9551669999999999</v>
          </cell>
          <cell r="O181">
            <v>2.9631669999999999</v>
          </cell>
          <cell r="P181">
            <v>2.7842669999999998</v>
          </cell>
          <cell r="Q181">
            <v>2.8035000000000001</v>
          </cell>
          <cell r="R181">
            <v>2.4815999999999998</v>
          </cell>
          <cell r="S181">
            <v>2.3281000000000001</v>
          </cell>
          <cell r="T181">
            <v>2.2113</v>
          </cell>
          <cell r="U181">
            <v>2.0468000000000002</v>
          </cell>
          <cell r="V181" t="str">
            <v>. .</v>
          </cell>
          <cell r="W181">
            <v>2.0468000000000002</v>
          </cell>
          <cell r="X181">
            <v>3.1157330000000001</v>
          </cell>
          <cell r="Y181">
            <v>2.0468000000000002</v>
          </cell>
        </row>
        <row r="182">
          <cell r="A182" t="str">
            <v>United Kingdom</v>
          </cell>
          <cell r="B182" t="str">
            <v>Long-term unemployment rates</v>
          </cell>
          <cell r="C182">
            <v>1.3089999999999999</v>
          </cell>
          <cell r="D182">
            <v>1.2455000000000001</v>
          </cell>
          <cell r="E182">
            <v>1.2702329999999999</v>
          </cell>
          <cell r="F182">
            <v>1.2274</v>
          </cell>
          <cell r="G182">
            <v>1.2733000000000001</v>
          </cell>
          <cell r="H182">
            <v>1.2985</v>
          </cell>
          <cell r="I182">
            <v>1.3900669999999999</v>
          </cell>
          <cell r="J182">
            <v>1.4553</v>
          </cell>
          <cell r="K182">
            <v>1.630633</v>
          </cell>
          <cell r="L182">
            <v>1.8095000000000001</v>
          </cell>
          <cell r="M182">
            <v>1.9525999999999999</v>
          </cell>
          <cell r="N182">
            <v>2.1328999999999998</v>
          </cell>
          <cell r="O182">
            <v>2.4095</v>
          </cell>
          <cell r="P182">
            <v>2.5116000000000001</v>
          </cell>
          <cell r="Q182">
            <v>2.5640999999999998</v>
          </cell>
          <cell r="R182">
            <v>2.6415999999999999</v>
          </cell>
          <cell r="S182">
            <v>2.6436670000000002</v>
          </cell>
          <cell r="T182">
            <v>2.667567</v>
          </cell>
          <cell r="U182">
            <v>2.6568000000000001</v>
          </cell>
          <cell r="V182" t="str">
            <v>. .</v>
          </cell>
          <cell r="W182">
            <v>1.2274</v>
          </cell>
          <cell r="X182">
            <v>2.667567</v>
          </cell>
          <cell r="Y182">
            <v>2.6568000000000001</v>
          </cell>
        </row>
        <row r="183">
          <cell r="A183" t="str">
            <v>United States</v>
          </cell>
          <cell r="B183" t="str">
            <v>Long-term unemployment rates</v>
          </cell>
          <cell r="C183">
            <v>0.43762600000000001</v>
          </cell>
          <cell r="D183">
            <v>0.44022699999999998</v>
          </cell>
          <cell r="E183">
            <v>0.46387</v>
          </cell>
          <cell r="F183">
            <v>0.476165</v>
          </cell>
          <cell r="G183">
            <v>0.49439899999999998</v>
          </cell>
          <cell r="H183">
            <v>0.52278400000000003</v>
          </cell>
          <cell r="I183">
            <v>0.65229300000000001</v>
          </cell>
          <cell r="J183">
            <v>0.79287399999999997</v>
          </cell>
          <cell r="K183">
            <v>1.066184</v>
          </cell>
          <cell r="L183">
            <v>1.322835</v>
          </cell>
          <cell r="M183">
            <v>1.6982079999999999</v>
          </cell>
          <cell r="N183">
            <v>2.0988820000000001</v>
          </cell>
          <cell r="O183">
            <v>2.5234200000000002</v>
          </cell>
          <cell r="P183">
            <v>2.7444269999999999</v>
          </cell>
          <cell r="Q183">
            <v>2.9147129999999999</v>
          </cell>
          <cell r="R183">
            <v>2.9060109999999999</v>
          </cell>
          <cell r="S183">
            <v>2.792316</v>
          </cell>
          <cell r="T183">
            <v>2.826476</v>
          </cell>
          <cell r="U183">
            <v>2.8665780000000001</v>
          </cell>
          <cell r="V183">
            <v>2.7252149999999999</v>
          </cell>
          <cell r="W183">
            <v>0.43762600000000001</v>
          </cell>
          <cell r="X183">
            <v>2.9147129999999999</v>
          </cell>
          <cell r="Y183">
            <v>2.7252149999999999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row r="4">
          <cell r="A4">
            <v>0</v>
          </cell>
          <cell r="B4" t="str">
            <v>Total change</v>
          </cell>
          <cell r="C4" t="str">
            <v>Change in age composition of labour force</v>
          </cell>
          <cell r="D4">
            <v>0</v>
          </cell>
          <cell r="E4">
            <v>0</v>
          </cell>
          <cell r="F4">
            <v>0</v>
          </cell>
          <cell r="G4">
            <v>0</v>
          </cell>
          <cell r="H4" t="str">
            <v>Change in long-term unemployment rate</v>
          </cell>
          <cell r="I4">
            <v>0</v>
          </cell>
          <cell r="J4">
            <v>0</v>
          </cell>
          <cell r="K4">
            <v>0</v>
          </cell>
          <cell r="L4">
            <v>0</v>
          </cell>
        </row>
        <row r="5">
          <cell r="A5">
            <v>0</v>
          </cell>
          <cell r="B5">
            <v>0</v>
          </cell>
          <cell r="C5" t="str">
            <v>Overall</v>
          </cell>
          <cell r="D5" t="str">
            <v>Youth 
(aged 15-24)</v>
          </cell>
          <cell r="E5" t="str">
            <v>Prime-age men (aged 25-54)</v>
          </cell>
          <cell r="F5" t="str">
            <v>Prime-age women (aged 25-54)</v>
          </cell>
          <cell r="G5" t="str">
            <v>Older workers
(aged 55-64)</v>
          </cell>
          <cell r="H5" t="str">
            <v>Overall</v>
          </cell>
          <cell r="I5" t="str">
            <v>Youth 
(aged 15-24)</v>
          </cell>
          <cell r="J5" t="str">
            <v>Prime-age men (aged 25-54)</v>
          </cell>
          <cell r="K5" t="str">
            <v>Prime-age women (aged 25-54)</v>
          </cell>
          <cell r="L5" t="str">
            <v>Older workers
(aged 55-64)</v>
          </cell>
        </row>
        <row r="6">
          <cell r="A6" t="str">
            <v>OECD average</v>
          </cell>
          <cell r="B6">
            <v>0.25600000000000001</v>
          </cell>
          <cell r="C6">
            <v>0.25980000000000003</v>
          </cell>
          <cell r="D6">
            <v>9.7900000000000001E-2</v>
          </cell>
          <cell r="E6">
            <v>0.11739999999999999</v>
          </cell>
          <cell r="F6">
            <v>2.5500000000000002E-2</v>
          </cell>
          <cell r="G6">
            <v>1.89E-2</v>
          </cell>
          <cell r="H6">
            <v>-6.0000000000000006E-4</v>
          </cell>
          <cell r="I6">
            <v>-9.4999999999999998E-3</v>
          </cell>
          <cell r="J6">
            <v>-6.3E-3</v>
          </cell>
          <cell r="K6">
            <v>2.6999999999999997E-3</v>
          </cell>
          <cell r="L6">
            <v>1.2500000000000001E-2</v>
          </cell>
        </row>
        <row r="7">
          <cell r="A7" t="str">
            <v>G7</v>
          </cell>
          <cell r="B7">
            <v>0.33660000000000001</v>
          </cell>
          <cell r="C7">
            <v>0.33910000000000001</v>
          </cell>
          <cell r="D7">
            <v>0.11499999999999999</v>
          </cell>
          <cell r="E7">
            <v>0.15140000000000001</v>
          </cell>
          <cell r="F7">
            <v>5.5099999999999996E-2</v>
          </cell>
          <cell r="G7">
            <v>1.7499999999999998E-2</v>
          </cell>
          <cell r="H7">
            <v>1.4E-3</v>
          </cell>
          <cell r="I7">
            <v>-5.8999999999999999E-3</v>
          </cell>
          <cell r="J7">
            <v>-7.3000000000000001E-3</v>
          </cell>
          <cell r="K7">
            <v>3.9999999999999996E-4</v>
          </cell>
          <cell r="L7">
            <v>1.4100000000000001E-2</v>
          </cell>
        </row>
        <row r="8">
          <cell r="A8" t="str">
            <v>Austria</v>
          </cell>
          <cell r="B8">
            <v>-0.33429999999999999</v>
          </cell>
          <cell r="C8">
            <v>-0.33260000000000001</v>
          </cell>
          <cell r="D8">
            <v>6.1700000000000005E-2</v>
          </cell>
          <cell r="E8">
            <v>-9.5000000000000001E-2</v>
          </cell>
          <cell r="F8">
            <v>-0.19239999999999999</v>
          </cell>
          <cell r="G8">
            <v>-0.10679999999999999</v>
          </cell>
          <cell r="H8">
            <v>5.5000000000000005E-3</v>
          </cell>
          <cell r="I8">
            <v>-3.4999999999999996E-3</v>
          </cell>
          <cell r="J8">
            <v>-7.1999999999999998E-3</v>
          </cell>
          <cell r="K8">
            <v>1.04E-2</v>
          </cell>
          <cell r="L8">
            <v>5.7000000000000002E-3</v>
          </cell>
        </row>
        <row r="9">
          <cell r="A9" t="str">
            <v>Belgium</v>
          </cell>
          <cell r="B9">
            <v>-0.2555</v>
          </cell>
          <cell r="C9">
            <v>-0.254</v>
          </cell>
          <cell r="D9">
            <v>-8.4999999999999992E-2</v>
          </cell>
          <cell r="E9">
            <v>0.1072</v>
          </cell>
          <cell r="F9">
            <v>-0.36230000000000001</v>
          </cell>
          <cell r="G9">
            <v>8.6099999999999996E-2</v>
          </cell>
          <cell r="H9">
            <v>-6.9999999999999993E-3</v>
          </cell>
          <cell r="I9">
            <v>-2.1599999999999998E-2</v>
          </cell>
          <cell r="J9">
            <v>-2.46E-2</v>
          </cell>
          <cell r="K9">
            <v>1.3300000000000001E-2</v>
          </cell>
          <cell r="L9">
            <v>2.5899999999999999E-2</v>
          </cell>
        </row>
        <row r="10">
          <cell r="A10" t="str">
            <v>Canada</v>
          </cell>
          <cell r="B10">
            <v>0.37980000000000003</v>
          </cell>
          <cell r="C10">
            <v>0.37230000000000002</v>
          </cell>
          <cell r="D10">
            <v>4.6300000000000001E-2</v>
          </cell>
          <cell r="E10">
            <v>0.11670000000000001</v>
          </cell>
          <cell r="F10">
            <v>0.10490000000000001</v>
          </cell>
          <cell r="G10">
            <v>0.10440000000000001</v>
          </cell>
          <cell r="H10">
            <v>2.2000000000000001E-3</v>
          </cell>
          <cell r="I10">
            <v>-1.6999999999999999E-3</v>
          </cell>
          <cell r="J10">
            <v>-2.2000000000000001E-3</v>
          </cell>
          <cell r="K10">
            <v>9.9999999999999991E-5</v>
          </cell>
          <cell r="L10">
            <v>5.8999999999999999E-3</v>
          </cell>
        </row>
        <row r="11">
          <cell r="A11" t="str">
            <v>Czech Republic</v>
          </cell>
          <cell r="B11">
            <v>-1.0881999999999998</v>
          </cell>
          <cell r="C11">
            <v>-1.0838999999999999</v>
          </cell>
          <cell r="D11">
            <v>-7.9299999999999995E-2</v>
          </cell>
          <cell r="E11">
            <v>-0.3236</v>
          </cell>
          <cell r="F11">
            <v>-0.61780000000000002</v>
          </cell>
          <cell r="G11">
            <v>-6.3199999999999992E-2</v>
          </cell>
          <cell r="H11">
            <v>-1.2999999999999999E-2</v>
          </cell>
          <cell r="I11">
            <v>-8.6E-3</v>
          </cell>
          <cell r="J11">
            <v>1.5999999999999999E-3</v>
          </cell>
          <cell r="K11">
            <v>-2.4299999999999999E-2</v>
          </cell>
          <cell r="L11">
            <v>1.83E-2</v>
          </cell>
        </row>
        <row r="12">
          <cell r="A12" t="str">
            <v>Denmark</v>
          </cell>
          <cell r="B12">
            <v>2.0400000000000001E-2</v>
          </cell>
          <cell r="C12">
            <v>1.9300000000000001E-2</v>
          </cell>
          <cell r="D12">
            <v>5.6400000000000006E-2</v>
          </cell>
          <cell r="E12">
            <v>6.83E-2</v>
          </cell>
          <cell r="F12">
            <v>4.87E-2</v>
          </cell>
          <cell r="G12">
            <v>-0.154</v>
          </cell>
          <cell r="H12">
            <v>-8.5000000000000006E-3</v>
          </cell>
          <cell r="I12">
            <v>2.2000000000000001E-3</v>
          </cell>
          <cell r="J12">
            <v>-2.5999999999999999E-3</v>
          </cell>
          <cell r="K12">
            <v>9.9999999999999991E-5</v>
          </cell>
          <cell r="L12">
            <v>-8.0999999999999996E-3</v>
          </cell>
        </row>
        <row r="13">
          <cell r="A13" t="str">
            <v>Estonia</v>
          </cell>
          <cell r="B13">
            <v>2.1656</v>
          </cell>
          <cell r="C13">
            <v>2.1071</v>
          </cell>
          <cell r="D13">
            <v>0.98010000000000008</v>
          </cell>
          <cell r="E13">
            <v>0.48729999999999996</v>
          </cell>
          <cell r="F13">
            <v>1.7100000000000001E-2</v>
          </cell>
          <cell r="G13">
            <v>0.62259999999999993</v>
          </cell>
          <cell r="H13">
            <v>-2.0299999999999999E-2</v>
          </cell>
          <cell r="I13">
            <v>-2.2000000000000001E-3</v>
          </cell>
          <cell r="J13">
            <v>-1.0799999999999999E-2</v>
          </cell>
          <cell r="K13">
            <v>-2.8799999999999999E-2</v>
          </cell>
          <cell r="L13">
            <v>2.1499999999999998E-2</v>
          </cell>
        </row>
        <row r="14">
          <cell r="A14" t="str">
            <v>Finland</v>
          </cell>
          <cell r="B14">
            <v>-0.39960000000000007</v>
          </cell>
          <cell r="C14">
            <v>-0.41070000000000007</v>
          </cell>
          <cell r="D14">
            <v>-5.2999999999999999E-2</v>
          </cell>
          <cell r="E14">
            <v>-0.14080000000000001</v>
          </cell>
          <cell r="F14">
            <v>-0.11989999999999999</v>
          </cell>
          <cell r="G14">
            <v>-9.69E-2</v>
          </cell>
          <cell r="H14">
            <v>1.3200000000000002E-2</v>
          </cell>
          <cell r="I14">
            <v>-7.9999999999999993E-4</v>
          </cell>
          <cell r="J14">
            <v>-6.7999999999999996E-3</v>
          </cell>
          <cell r="K14">
            <v>-5.3E-3</v>
          </cell>
          <cell r="L14">
            <v>2.6100000000000002E-2</v>
          </cell>
        </row>
        <row r="15">
          <cell r="A15" t="str">
            <v>France</v>
          </cell>
          <cell r="B15">
            <v>0.22</v>
          </cell>
          <cell r="C15">
            <v>0.21640000000000001</v>
          </cell>
          <cell r="D15">
            <v>0.25509999999999999</v>
          </cell>
          <cell r="E15">
            <v>-3.9100000000000003E-2</v>
          </cell>
          <cell r="F15">
            <v>-1.5799999999999998E-2</v>
          </cell>
          <cell r="G15">
            <v>1.6300000000000002E-2</v>
          </cell>
          <cell r="H15">
            <v>2E-3</v>
          </cell>
          <cell r="I15">
            <v>-8.9999999999999998E-4</v>
          </cell>
          <cell r="J15">
            <v>-1.8499999999999999E-2</v>
          </cell>
          <cell r="K15">
            <v>-5.1000000000000004E-3</v>
          </cell>
          <cell r="L15">
            <v>2.6499999999999999E-2</v>
          </cell>
        </row>
        <row r="16">
          <cell r="A16" t="str">
            <v>Germany</v>
          </cell>
          <cell r="B16">
            <v>-1.3124</v>
          </cell>
          <cell r="C16">
            <v>-1.3277000000000001</v>
          </cell>
          <cell r="D16">
            <v>-8.4099999999999994E-2</v>
          </cell>
          <cell r="E16">
            <v>-0.40930000000000005</v>
          </cell>
          <cell r="F16">
            <v>-0.41120000000000001</v>
          </cell>
          <cell r="G16">
            <v>-0.42300000000000004</v>
          </cell>
          <cell r="H16">
            <v>3.61E-2</v>
          </cell>
          <cell r="I16">
            <v>-9.7999999999999997E-3</v>
          </cell>
          <cell r="J16">
            <v>-2.4199999999999999E-2</v>
          </cell>
          <cell r="K16">
            <v>-7.899999999999999E-3</v>
          </cell>
          <cell r="L16">
            <v>7.8100000000000003E-2</v>
          </cell>
        </row>
        <row r="17">
          <cell r="A17" t="str">
            <v>Greece</v>
          </cell>
          <cell r="B17">
            <v>-0.39560000000000001</v>
          </cell>
          <cell r="C17">
            <v>-0.38419999999999999</v>
          </cell>
          <cell r="D17">
            <v>-0.1207</v>
          </cell>
          <cell r="E17">
            <v>6.5799999999999997E-2</v>
          </cell>
          <cell r="F17">
            <v>-0.32869999999999999</v>
          </cell>
          <cell r="G17">
            <v>-5.0000000000000001E-4</v>
          </cell>
          <cell r="H17">
            <v>-1.47E-2</v>
          </cell>
          <cell r="I17">
            <v>-4.7199999999999999E-2</v>
          </cell>
          <cell r="J17">
            <v>-7.3000000000000001E-3</v>
          </cell>
          <cell r="K17">
            <v>3.0899999999999997E-2</v>
          </cell>
          <cell r="L17">
            <v>8.8999999999999999E-3</v>
          </cell>
        </row>
        <row r="18">
          <cell r="A18" t="str">
            <v>Hungary</v>
          </cell>
          <cell r="B18">
            <v>0.4501</v>
          </cell>
          <cell r="C18">
            <v>0.46350000000000002</v>
          </cell>
          <cell r="D18">
            <v>-0.03</v>
          </cell>
          <cell r="E18">
            <v>0.28869999999999996</v>
          </cell>
          <cell r="F18">
            <v>0.11069999999999999</v>
          </cell>
          <cell r="G18">
            <v>9.4100000000000003E-2</v>
          </cell>
          <cell r="H18">
            <v>-1.89E-2</v>
          </cell>
          <cell r="I18">
            <v>-2.41E-2</v>
          </cell>
          <cell r="J18">
            <v>-6.0999999999999995E-3</v>
          </cell>
          <cell r="K18">
            <v>-2.8999999999999998E-3</v>
          </cell>
          <cell r="L18">
            <v>1.43E-2</v>
          </cell>
        </row>
        <row r="19">
          <cell r="A19" t="str">
            <v>Iceland</v>
          </cell>
          <cell r="B19">
            <v>-2.3199999999999998E-2</v>
          </cell>
          <cell r="C19">
            <v>-2.35E-2</v>
          </cell>
          <cell r="D19">
            <v>3.9E-2</v>
          </cell>
          <cell r="E19">
            <v>3.56E-2</v>
          </cell>
          <cell r="F19">
            <v>-0.05</v>
          </cell>
          <cell r="G19">
            <v>-4.82E-2</v>
          </cell>
          <cell r="H19">
            <v>3.3000000000000004E-3</v>
          </cell>
          <cell r="I19">
            <v>0</v>
          </cell>
          <cell r="J19">
            <v>-1E-3</v>
          </cell>
          <cell r="K19">
            <v>7.9999999999999993E-4</v>
          </cell>
          <cell r="L19">
            <v>3.5999999999999999E-3</v>
          </cell>
        </row>
        <row r="20">
          <cell r="A20" t="str">
            <v>Ireland</v>
          </cell>
          <cell r="B20">
            <v>1.5152000000000001</v>
          </cell>
          <cell r="C20">
            <v>1.6045</v>
          </cell>
          <cell r="D20">
            <v>0.5746</v>
          </cell>
          <cell r="E20">
            <v>0.83409999999999995</v>
          </cell>
          <cell r="F20">
            <v>9.8000000000000004E-2</v>
          </cell>
          <cell r="G20">
            <v>9.7799999999999998E-2</v>
          </cell>
          <cell r="H20">
            <v>-1.6899999999999998E-2</v>
          </cell>
          <cell r="I20">
            <v>-4.4000000000000004E-2</v>
          </cell>
          <cell r="J20">
            <v>6.7999999999999996E-3</v>
          </cell>
          <cell r="K20">
            <v>1.2999999999999999E-2</v>
          </cell>
          <cell r="L20">
            <v>7.1999999999999998E-3</v>
          </cell>
        </row>
        <row r="21">
          <cell r="A21" t="str">
            <v>Israel</v>
          </cell>
          <cell r="B21">
            <v>-0.33650000000000002</v>
          </cell>
          <cell r="C21">
            <v>-0.34030000000000005</v>
          </cell>
          <cell r="D21">
            <v>5.5000000000000005E-3</v>
          </cell>
          <cell r="E21">
            <v>-0.20649999999999999</v>
          </cell>
          <cell r="F21">
            <v>-9.7299999999999998E-2</v>
          </cell>
          <cell r="G21">
            <v>-4.2099999999999999E-2</v>
          </cell>
          <cell r="H21">
            <v>7.3999999999999995E-3</v>
          </cell>
          <cell r="I21">
            <v>-2.4899999999999999E-2</v>
          </cell>
          <cell r="J21">
            <v>-7.3000000000000001E-3</v>
          </cell>
          <cell r="K21">
            <v>3.8000000000000004E-3</v>
          </cell>
          <cell r="L21">
            <v>3.5700000000000003E-2</v>
          </cell>
        </row>
        <row r="22">
          <cell r="A22" t="str">
            <v>Italy</v>
          </cell>
          <cell r="B22">
            <v>0.50140000000000007</v>
          </cell>
          <cell r="C22">
            <v>0.54769999999999996</v>
          </cell>
          <cell r="D22">
            <v>0.1201</v>
          </cell>
          <cell r="E22">
            <v>0.24949999999999997</v>
          </cell>
          <cell r="F22">
            <v>0.1313</v>
          </cell>
          <cell r="G22">
            <v>4.6800000000000001E-2</v>
          </cell>
          <cell r="H22">
            <v>-3.8400000000000004E-2</v>
          </cell>
          <cell r="I22">
            <v>-5.3600000000000002E-2</v>
          </cell>
          <cell r="J22">
            <v>-1.23E-2</v>
          </cell>
          <cell r="K22">
            <v>1.67E-2</v>
          </cell>
          <cell r="L22">
            <v>1.0799999999999999E-2</v>
          </cell>
        </row>
        <row r="23">
          <cell r="A23" t="str">
            <v>Japan</v>
          </cell>
          <cell r="B23">
            <v>0.26</v>
          </cell>
          <cell r="C23">
            <v>0.26719999999999999</v>
          </cell>
          <cell r="D23">
            <v>9.3300000000000008E-2</v>
          </cell>
          <cell r="E23">
            <v>0.1072</v>
          </cell>
          <cell r="F23">
            <v>1.35E-2</v>
          </cell>
          <cell r="G23">
            <v>5.3200000000000004E-2</v>
          </cell>
          <cell r="H23">
            <v>-2.6999999999999997E-3</v>
          </cell>
          <cell r="I23">
            <v>-5.3E-3</v>
          </cell>
          <cell r="J23">
            <v>-1.4E-3</v>
          </cell>
          <cell r="K23">
            <v>5.1000000000000004E-3</v>
          </cell>
          <cell r="L23">
            <v>-1E-3</v>
          </cell>
        </row>
        <row r="24">
          <cell r="A24" t="str">
            <v>Luxembourg</v>
          </cell>
          <cell r="B24">
            <v>-6.0000000000000006E-4</v>
          </cell>
          <cell r="C24">
            <v>1.6300000000000002E-2</v>
          </cell>
          <cell r="D24">
            <v>-0.19620000000000001</v>
          </cell>
          <cell r="E24">
            <v>-0.13879999999999998</v>
          </cell>
          <cell r="F24">
            <v>0.2903</v>
          </cell>
          <cell r="G24">
            <v>6.0899999999999996E-2</v>
          </cell>
          <cell r="H24">
            <v>2.3199999999999998E-2</v>
          </cell>
          <cell r="I24">
            <v>6.3899999999999998E-2</v>
          </cell>
          <cell r="J24">
            <v>-3.27E-2</v>
          </cell>
          <cell r="K24">
            <v>-1.35E-2</v>
          </cell>
          <cell r="L24">
            <v>5.7000000000000002E-3</v>
          </cell>
        </row>
        <row r="25">
          <cell r="A25" t="str">
            <v>Mexico</v>
          </cell>
          <cell r="B25">
            <v>3.7100000000000001E-2</v>
          </cell>
          <cell r="C25">
            <v>3.78E-2</v>
          </cell>
          <cell r="D25">
            <v>2.4899999999999999E-2</v>
          </cell>
          <cell r="E25">
            <v>1.61E-2</v>
          </cell>
          <cell r="F25">
            <v>1.9000000000000002E-3</v>
          </cell>
          <cell r="G25">
            <v>-5.1000000000000004E-3</v>
          </cell>
          <cell r="H25">
            <v>6.0000000000000006E-4</v>
          </cell>
          <cell r="I25">
            <v>-3.9999999999999996E-4</v>
          </cell>
          <cell r="J25">
            <v>-9.9999999999999991E-5</v>
          </cell>
          <cell r="K25">
            <v>6.9999999999999999E-4</v>
          </cell>
          <cell r="L25">
            <v>3.0000000000000003E-4</v>
          </cell>
        </row>
        <row r="26">
          <cell r="A26" t="str">
            <v>Netherlands</v>
          </cell>
          <cell r="B26">
            <v>-0.30829999999999996</v>
          </cell>
          <cell r="C26">
            <v>-0.31759999999999999</v>
          </cell>
          <cell r="D26">
            <v>4.4299999999999999E-2</v>
          </cell>
          <cell r="E26">
            <v>-8.14E-2</v>
          </cell>
          <cell r="F26">
            <v>-0.124</v>
          </cell>
          <cell r="G26">
            <v>-0.1565</v>
          </cell>
          <cell r="H26">
            <v>2.2599999999999999E-2</v>
          </cell>
          <cell r="I26">
            <v>-8.9999999999999998E-4</v>
          </cell>
          <cell r="J26">
            <v>-6.9999999999999993E-3</v>
          </cell>
          <cell r="K26">
            <v>-1.5E-3</v>
          </cell>
          <cell r="L26">
            <v>3.2099999999999997E-2</v>
          </cell>
        </row>
        <row r="27">
          <cell r="A27" t="str">
            <v>Norway</v>
          </cell>
          <cell r="B27">
            <v>-4.0899999999999999E-2</v>
          </cell>
          <cell r="C27">
            <v>-4.0599999999999997E-2</v>
          </cell>
          <cell r="D27">
            <v>-1.9E-2</v>
          </cell>
          <cell r="E27">
            <v>-3.1E-2</v>
          </cell>
          <cell r="F27">
            <v>4.4200000000000003E-2</v>
          </cell>
          <cell r="G27">
            <v>-3.4699999999999995E-2</v>
          </cell>
          <cell r="H27">
            <v>-1E-3</v>
          </cell>
          <cell r="I27">
            <v>-1.5999999999999999E-3</v>
          </cell>
          <cell r="J27">
            <v>-6.9999999999999999E-4</v>
          </cell>
          <cell r="K27">
            <v>8.9999999999999998E-4</v>
          </cell>
          <cell r="L27">
            <v>3.0000000000000003E-4</v>
          </cell>
        </row>
        <row r="28">
          <cell r="A28" t="str">
            <v>Poland</v>
          </cell>
          <cell r="B28">
            <v>-2.7862999999999998</v>
          </cell>
          <cell r="C28">
            <v>-2.7700999999999998</v>
          </cell>
          <cell r="D28">
            <v>-0.4325</v>
          </cell>
          <cell r="E28">
            <v>-1.1566999999999998</v>
          </cell>
          <cell r="F28">
            <v>-1.0111999999999999</v>
          </cell>
          <cell r="G28">
            <v>-0.16969999999999999</v>
          </cell>
          <cell r="H28">
            <v>-3.5700000000000003E-2</v>
          </cell>
          <cell r="I28">
            <v>-7.1500000000000008E-2</v>
          </cell>
          <cell r="J28">
            <v>-1.6199999999999999E-2</v>
          </cell>
          <cell r="K28">
            <v>-9.0000000000000011E-3</v>
          </cell>
          <cell r="L28">
            <v>6.0999999999999999E-2</v>
          </cell>
        </row>
        <row r="29">
          <cell r="A29" t="str">
            <v>Portugal</v>
          </cell>
          <cell r="B29">
            <v>0.67620000000000002</v>
          </cell>
          <cell r="C29">
            <v>0.67420000000000002</v>
          </cell>
          <cell r="D29">
            <v>3.0699999999999998E-2</v>
          </cell>
          <cell r="E29">
            <v>0.28349999999999997</v>
          </cell>
          <cell r="F29">
            <v>0.14220000000000002</v>
          </cell>
          <cell r="G29">
            <v>0.21779999999999999</v>
          </cell>
          <cell r="H29">
            <v>-3.3999999999999998E-3</v>
          </cell>
          <cell r="I29">
            <v>-4.5999999999999999E-2</v>
          </cell>
          <cell r="J29">
            <v>4.5999999999999999E-3</v>
          </cell>
          <cell r="K29">
            <v>2.5500000000000002E-2</v>
          </cell>
          <cell r="L29">
            <v>1.2500000000000001E-2</v>
          </cell>
        </row>
        <row r="30">
          <cell r="A30" t="str">
            <v>Slovak Republic</v>
          </cell>
          <cell r="B30">
            <v>-2.4934000000000003</v>
          </cell>
          <cell r="C30">
            <v>-2.3824999999999998</v>
          </cell>
          <cell r="D30">
            <v>-0.1431</v>
          </cell>
          <cell r="E30">
            <v>-0.94099999999999995</v>
          </cell>
          <cell r="F30">
            <v>-1.0566</v>
          </cell>
          <cell r="G30">
            <v>-0.24180000000000001</v>
          </cell>
          <cell r="H30">
            <v>-8.09E-2</v>
          </cell>
          <cell r="I30">
            <v>-0.21310000000000001</v>
          </cell>
          <cell r="J30">
            <v>1.6199999999999999E-2</v>
          </cell>
          <cell r="K30">
            <v>-3.0600000000000002E-2</v>
          </cell>
          <cell r="L30">
            <v>0.14660000000000001</v>
          </cell>
        </row>
        <row r="31">
          <cell r="A31" t="str">
            <v>Slovenia</v>
          </cell>
          <cell r="B31">
            <v>-0.53359999999999996</v>
          </cell>
          <cell r="C31">
            <v>-0.52880000000000005</v>
          </cell>
          <cell r="D31">
            <v>4.3299999999999998E-2</v>
          </cell>
          <cell r="E31">
            <v>-3.1E-2</v>
          </cell>
          <cell r="F31">
            <v>-0.51639999999999997</v>
          </cell>
          <cell r="G31">
            <v>-2.47E-2</v>
          </cell>
          <cell r="H31">
            <v>-6.0999999999999995E-3</v>
          </cell>
          <cell r="I31">
            <v>-1.1900000000000001E-2</v>
          </cell>
          <cell r="J31">
            <v>3.8999999999999998E-3</v>
          </cell>
          <cell r="K31">
            <v>-1.11E-2</v>
          </cell>
          <cell r="L31">
            <v>1.2999999999999999E-2</v>
          </cell>
        </row>
        <row r="32">
          <cell r="A32" t="str">
            <v>Spain</v>
          </cell>
          <cell r="B32">
            <v>2.8980999999999999</v>
          </cell>
          <cell r="C32">
            <v>2.9154</v>
          </cell>
          <cell r="D32">
            <v>0.60519999999999996</v>
          </cell>
          <cell r="E32">
            <v>1.1411</v>
          </cell>
          <cell r="F32">
            <v>0.87559999999999993</v>
          </cell>
          <cell r="G32">
            <v>0.29349999999999998</v>
          </cell>
          <cell r="H32">
            <v>1.9699999999999999E-2</v>
          </cell>
          <cell r="I32">
            <v>-2.3599999999999999E-2</v>
          </cell>
          <cell r="J32">
            <v>-6.3999999999999994E-3</v>
          </cell>
          <cell r="K32">
            <v>3.3599999999999998E-2</v>
          </cell>
          <cell r="L32">
            <v>1.61E-2</v>
          </cell>
        </row>
        <row r="33">
          <cell r="A33" t="str">
            <v>Sweden</v>
          </cell>
          <cell r="B33">
            <v>0.35920000000000002</v>
          </cell>
          <cell r="C33">
            <v>0.35970000000000002</v>
          </cell>
          <cell r="D33">
            <v>6.4199999999999993E-2</v>
          </cell>
          <cell r="E33">
            <v>0.11750000000000001</v>
          </cell>
          <cell r="F33">
            <v>9.5000000000000001E-2</v>
          </cell>
          <cell r="G33">
            <v>8.3000000000000004E-2</v>
          </cell>
          <cell r="H33">
            <v>9.9999999999999991E-5</v>
          </cell>
          <cell r="I33">
            <v>-1.6999999999999999E-3</v>
          </cell>
          <cell r="J33">
            <v>1E-3</v>
          </cell>
          <cell r="K33">
            <v>1.5999999999999999E-3</v>
          </cell>
          <cell r="L33">
            <v>-7.9999999999999993E-4</v>
          </cell>
        </row>
        <row r="34">
          <cell r="A34" t="str">
            <v>Switzerland</v>
          </cell>
          <cell r="B34">
            <v>-0.26960000000000001</v>
          </cell>
          <cell r="C34">
            <v>-0.27079999999999999</v>
          </cell>
          <cell r="D34">
            <v>-1.5100000000000001E-2</v>
          </cell>
          <cell r="E34">
            <v>-1.3300000000000001E-2</v>
          </cell>
          <cell r="F34">
            <v>-0.15430000000000002</v>
          </cell>
          <cell r="G34">
            <v>-8.8200000000000001E-2</v>
          </cell>
          <cell r="H34">
            <v>2.0999999999999999E-3</v>
          </cell>
          <cell r="I34">
            <v>-2.3E-3</v>
          </cell>
          <cell r="J34">
            <v>-8.9999999999999998E-4</v>
          </cell>
          <cell r="K34">
            <v>6.4999999999999997E-3</v>
          </cell>
          <cell r="L34">
            <v>-1.2000000000000001E-3</v>
          </cell>
        </row>
        <row r="35">
          <cell r="A35" t="str">
            <v>Turkey</v>
          </cell>
          <cell r="B35">
            <v>1.1654</v>
          </cell>
          <cell r="C35">
            <v>1.1686999999999999</v>
          </cell>
          <cell r="D35">
            <v>0.3019</v>
          </cell>
          <cell r="E35">
            <v>0.46699999999999997</v>
          </cell>
          <cell r="F35">
            <v>0.26889999999999997</v>
          </cell>
          <cell r="G35">
            <v>0.13090000000000002</v>
          </cell>
          <cell r="H35">
            <v>-9.7000000000000003E-3</v>
          </cell>
          <cell r="I35">
            <v>-6.4500000000000002E-2</v>
          </cell>
          <cell r="J35">
            <v>-3.8300000000000001E-2</v>
          </cell>
          <cell r="K35">
            <v>8.72E-2</v>
          </cell>
          <cell r="L35">
            <v>5.7999999999999996E-3</v>
          </cell>
        </row>
        <row r="36">
          <cell r="A36" t="str">
            <v>United Kingdom</v>
          </cell>
          <cell r="B36">
            <v>0.4733</v>
          </cell>
          <cell r="C36">
            <v>0.48170000000000002</v>
          </cell>
          <cell r="D36">
            <v>0.19139999999999999</v>
          </cell>
          <cell r="E36">
            <v>0.13569999999999999</v>
          </cell>
          <cell r="F36">
            <v>0.1173</v>
          </cell>
          <cell r="G36">
            <v>3.73E-2</v>
          </cell>
          <cell r="H36">
            <v>-5.0000000000000001E-3</v>
          </cell>
          <cell r="I36">
            <v>-8.3000000000000001E-3</v>
          </cell>
          <cell r="J36">
            <v>-1.5E-3</v>
          </cell>
          <cell r="K36">
            <v>2.6999999999999997E-3</v>
          </cell>
          <cell r="L36">
            <v>2.0999999999999999E-3</v>
          </cell>
        </row>
        <row r="37">
          <cell r="A37" t="str">
            <v>United States</v>
          </cell>
          <cell r="B37">
            <v>1.6105999999999998</v>
          </cell>
          <cell r="C37">
            <v>1.6206000000000003</v>
          </cell>
          <cell r="D37">
            <v>0.3261</v>
          </cell>
          <cell r="E37">
            <v>0.65849999999999997</v>
          </cell>
          <cell r="F37">
            <v>0.41960000000000003</v>
          </cell>
          <cell r="G37">
            <v>0.21649999999999997</v>
          </cell>
          <cell r="H37">
            <v>-3.1000000000000003E-3</v>
          </cell>
          <cell r="I37">
            <v>-7.1999999999999998E-3</v>
          </cell>
          <cell r="J37">
            <v>-1.4E-3</v>
          </cell>
          <cell r="K37">
            <v>1.9999999999999998E-4</v>
          </cell>
          <cell r="L37">
            <v>5.3E-3</v>
          </cell>
        </row>
        <row r="39">
          <cell r="A39">
            <v>0</v>
          </cell>
          <cell r="B39" t="str">
            <v>Total change</v>
          </cell>
          <cell r="C39" t="str">
            <v>Change in age composition of long-term unemployment</v>
          </cell>
          <cell r="D39">
            <v>0</v>
          </cell>
          <cell r="E39">
            <v>0</v>
          </cell>
          <cell r="F39">
            <v>0</v>
          </cell>
          <cell r="G39">
            <v>0</v>
          </cell>
          <cell r="H39" t="str">
            <v>Change in long-term unemployment rate</v>
          </cell>
          <cell r="I39">
            <v>0</v>
          </cell>
          <cell r="J39">
            <v>0</v>
          </cell>
          <cell r="K39">
            <v>0</v>
          </cell>
          <cell r="L39">
            <v>0</v>
          </cell>
        </row>
        <row r="40">
          <cell r="A40">
            <v>0</v>
          </cell>
          <cell r="B40">
            <v>0</v>
          </cell>
          <cell r="C40" t="str">
            <v>Overall</v>
          </cell>
          <cell r="D40" t="str">
            <v>Youth 
(aged 15-24)</v>
          </cell>
          <cell r="E40" t="str">
            <v>Prime-age men (aged 25-54)</v>
          </cell>
          <cell r="F40" t="str">
            <v>Prime-age women (aged 25-54)</v>
          </cell>
          <cell r="G40" t="str">
            <v>Older workers
(aged 55-64)</v>
          </cell>
          <cell r="H40" t="str">
            <v>Overall</v>
          </cell>
          <cell r="I40" t="str">
            <v>Youth 
(aged 15-24)</v>
          </cell>
          <cell r="J40" t="str">
            <v>Prime-age men (aged 25-54)</v>
          </cell>
          <cell r="K40" t="str">
            <v>Prime-age women (aged 25-54)</v>
          </cell>
          <cell r="L40" t="str">
            <v>Older workers
(aged 55-64)</v>
          </cell>
        </row>
        <row r="41">
          <cell r="A41" t="str">
            <v>OECD average</v>
          </cell>
          <cell r="B41">
            <v>0.7823</v>
          </cell>
          <cell r="C41">
            <v>0.78480000000000005</v>
          </cell>
          <cell r="D41">
            <v>8.0599999999999991E-2</v>
          </cell>
          <cell r="E41">
            <v>0.34520000000000001</v>
          </cell>
          <cell r="F41">
            <v>0.24420000000000003</v>
          </cell>
          <cell r="G41">
            <v>0.1149</v>
          </cell>
          <cell r="H41">
            <v>-3.3999999999999998E-3</v>
          </cell>
          <cell r="I41">
            <v>-1.12E-2</v>
          </cell>
          <cell r="J41">
            <v>-4.8000000000000004E-3</v>
          </cell>
          <cell r="K41">
            <v>-6.9999999999999999E-4</v>
          </cell>
          <cell r="L41">
            <v>1.3300000000000001E-2</v>
          </cell>
        </row>
        <row r="42">
          <cell r="A42" t="str">
            <v>G7</v>
          </cell>
          <cell r="B42">
            <v>0.83300000000000007</v>
          </cell>
          <cell r="C42">
            <v>0.8367</v>
          </cell>
          <cell r="D42">
            <v>0.1258</v>
          </cell>
          <cell r="E42">
            <v>0.37240000000000001</v>
          </cell>
          <cell r="F42">
            <v>0.21129999999999999</v>
          </cell>
          <cell r="G42">
            <v>0.12719999999999998</v>
          </cell>
          <cell r="H42">
            <v>-3.0000000000000001E-3</v>
          </cell>
          <cell r="I42">
            <v>-1.06E-2</v>
          </cell>
          <cell r="J42">
            <v>-4.5999999999999999E-3</v>
          </cell>
          <cell r="K42">
            <v>-1.5999999999999999E-3</v>
          </cell>
          <cell r="L42">
            <v>1.38E-2</v>
          </cell>
        </row>
        <row r="43">
          <cell r="A43" t="str">
            <v>Austria</v>
          </cell>
          <cell r="B43">
            <v>0.19970000000000002</v>
          </cell>
          <cell r="C43">
            <v>0.19170000000000001</v>
          </cell>
          <cell r="D43">
            <v>-3.3100000000000004E-2</v>
          </cell>
          <cell r="E43">
            <v>7.1599999999999997E-2</v>
          </cell>
          <cell r="F43">
            <v>4.99E-2</v>
          </cell>
          <cell r="G43">
            <v>0.10339999999999999</v>
          </cell>
          <cell r="H43">
            <v>-5.0000000000000001E-4</v>
          </cell>
          <cell r="I43">
            <v>-4.1999999999999997E-3</v>
          </cell>
          <cell r="J43">
            <v>-1.5999999999999999E-3</v>
          </cell>
          <cell r="K43">
            <v>-2.3E-3</v>
          </cell>
          <cell r="L43">
            <v>7.6000000000000009E-3</v>
          </cell>
        </row>
        <row r="44">
          <cell r="A44" t="str">
            <v>Belgium</v>
          </cell>
          <cell r="B44">
            <v>-0.37709999999999999</v>
          </cell>
          <cell r="C44">
            <v>-0.36230000000000001</v>
          </cell>
          <cell r="D44">
            <v>-2.5000000000000001E-2</v>
          </cell>
          <cell r="E44">
            <v>-0.13090000000000002</v>
          </cell>
          <cell r="F44">
            <v>-7.8399999999999997E-2</v>
          </cell>
          <cell r="G44">
            <v>-0.12789999999999999</v>
          </cell>
          <cell r="H44">
            <v>6.0000000000000006E-4</v>
          </cell>
          <cell r="I44">
            <v>-3.1199999999999999E-2</v>
          </cell>
          <cell r="J44">
            <v>-2.1599999999999998E-2</v>
          </cell>
          <cell r="K44">
            <v>-1.12E-2</v>
          </cell>
          <cell r="L44">
            <v>6.4500000000000002E-2</v>
          </cell>
        </row>
        <row r="45">
          <cell r="A45" t="str">
            <v>Canada</v>
          </cell>
          <cell r="B45">
            <v>0.17730000000000001</v>
          </cell>
          <cell r="C45">
            <v>0.17179999999999998</v>
          </cell>
          <cell r="D45">
            <v>2.5899999999999999E-2</v>
          </cell>
          <cell r="E45">
            <v>3.2899999999999999E-2</v>
          </cell>
          <cell r="F45">
            <v>0.1011</v>
          </cell>
          <cell r="G45">
            <v>1.1900000000000001E-2</v>
          </cell>
          <cell r="H45">
            <v>6.3999999999999994E-3</v>
          </cell>
          <cell r="I45">
            <v>-1.9000000000000002E-3</v>
          </cell>
          <cell r="J45">
            <v>-2.4000000000000002E-3</v>
          </cell>
          <cell r="K45">
            <v>-1.4E-3</v>
          </cell>
          <cell r="L45">
            <v>1.2199999999999999E-2</v>
          </cell>
        </row>
        <row r="46">
          <cell r="A46" t="str">
            <v>Czech Republic</v>
          </cell>
          <cell r="B46">
            <v>0.82840000000000003</v>
          </cell>
          <cell r="C46">
            <v>0.84759999999999991</v>
          </cell>
          <cell r="D46">
            <v>0.19700000000000001</v>
          </cell>
          <cell r="E46">
            <v>0.2084</v>
          </cell>
          <cell r="F46">
            <v>0.3468</v>
          </cell>
          <cell r="G46">
            <v>9.5500000000000002E-2</v>
          </cell>
          <cell r="H46">
            <v>-5.0000000000000001E-3</v>
          </cell>
          <cell r="I46">
            <v>-1.9699999999999999E-2</v>
          </cell>
          <cell r="J46">
            <v>2.3E-3</v>
          </cell>
          <cell r="K46">
            <v>3.3999999999999998E-3</v>
          </cell>
          <cell r="L46">
            <v>8.8999999999999999E-3</v>
          </cell>
        </row>
        <row r="47">
          <cell r="A47" t="str">
            <v>Denmark</v>
          </cell>
          <cell r="B47">
            <v>1.2325999999999999</v>
          </cell>
          <cell r="C47">
            <v>1.2272000000000001</v>
          </cell>
          <cell r="D47">
            <v>9.4E-2</v>
          </cell>
          <cell r="E47">
            <v>0.43109999999999998</v>
          </cell>
          <cell r="F47">
            <v>0.39110000000000006</v>
          </cell>
          <cell r="G47">
            <v>0.311</v>
          </cell>
          <cell r="H47">
            <v>-1.6999999999999999E-3</v>
          </cell>
          <cell r="I47">
            <v>3.0000000000000003E-4</v>
          </cell>
          <cell r="J47">
            <v>-1.6999999999999999E-3</v>
          </cell>
          <cell r="K47">
            <v>-3.1999999999999997E-3</v>
          </cell>
          <cell r="L47">
            <v>2.8E-3</v>
          </cell>
        </row>
        <row r="48">
          <cell r="A48" t="str">
            <v>Estonia</v>
          </cell>
          <cell r="B48">
            <v>2.1537000000000002</v>
          </cell>
          <cell r="C48">
            <v>2.1767000000000003</v>
          </cell>
          <cell r="D48">
            <v>-0.25700000000000001</v>
          </cell>
          <cell r="E48">
            <v>1.3625</v>
          </cell>
          <cell r="F48">
            <v>1.2911999999999999</v>
          </cell>
          <cell r="G48">
            <v>-0.22</v>
          </cell>
          <cell r="H48">
            <v>-6.7599999999999993E-2</v>
          </cell>
          <cell r="I48">
            <v>-7.6999999999999999E-2</v>
          </cell>
          <cell r="J48">
            <v>-1.12E-2</v>
          </cell>
          <cell r="K48">
            <v>2.5000000000000001E-2</v>
          </cell>
          <cell r="L48">
            <v>-4.5000000000000005E-3</v>
          </cell>
        </row>
        <row r="49">
          <cell r="A49" t="str">
            <v>Finland</v>
          </cell>
          <cell r="B49">
            <v>0.47619999999999996</v>
          </cell>
          <cell r="C49">
            <v>0.45909999999999995</v>
          </cell>
          <cell r="D49">
            <v>5.7300000000000004E-2</v>
          </cell>
          <cell r="E49">
            <v>0.28160000000000002</v>
          </cell>
          <cell r="F49">
            <v>1.43E-2</v>
          </cell>
          <cell r="G49">
            <v>0.10590000000000001</v>
          </cell>
          <cell r="H49">
            <v>1.1900000000000001E-2</v>
          </cell>
          <cell r="I49">
            <v>-7.9999999999999993E-4</v>
          </cell>
          <cell r="J49">
            <v>6.0000000000000006E-4</v>
          </cell>
          <cell r="K49">
            <v>-8.0000000000000002E-3</v>
          </cell>
          <cell r="L49">
            <v>2.01E-2</v>
          </cell>
        </row>
        <row r="50">
          <cell r="A50" t="str">
            <v>France</v>
          </cell>
          <cell r="B50">
            <v>0.54070000000000007</v>
          </cell>
          <cell r="C50">
            <v>0.54500000000000004</v>
          </cell>
          <cell r="D50">
            <v>-3.8600000000000002E-2</v>
          </cell>
          <cell r="E50">
            <v>0.33549999999999996</v>
          </cell>
          <cell r="F50">
            <v>0.1457</v>
          </cell>
          <cell r="G50">
            <v>0.10250000000000001</v>
          </cell>
          <cell r="H50">
            <v>-1.2999999999999999E-2</v>
          </cell>
          <cell r="I50">
            <v>-3.1300000000000001E-2</v>
          </cell>
          <cell r="J50">
            <v>-1.03E-2</v>
          </cell>
          <cell r="K50">
            <v>-1.18E-2</v>
          </cell>
          <cell r="L50">
            <v>4.0399999999999998E-2</v>
          </cell>
        </row>
        <row r="51">
          <cell r="A51" t="str">
            <v>Germany</v>
          </cell>
          <cell r="B51">
            <v>-0.68169999999999997</v>
          </cell>
          <cell r="C51">
            <v>-0.70020000000000004</v>
          </cell>
          <cell r="D51">
            <v>-0.11889999999999999</v>
          </cell>
          <cell r="E51">
            <v>-0.14710000000000001</v>
          </cell>
          <cell r="F51">
            <v>-0.30980000000000002</v>
          </cell>
          <cell r="G51">
            <v>-0.12440000000000001</v>
          </cell>
          <cell r="H51">
            <v>2.2499999999999999E-2</v>
          </cell>
          <cell r="I51">
            <v>-6.3999999999999994E-3</v>
          </cell>
          <cell r="J51">
            <v>-3.1399999999999997E-2</v>
          </cell>
          <cell r="K51">
            <v>-1.0799999999999999E-2</v>
          </cell>
          <cell r="L51">
            <v>7.110000000000001E-2</v>
          </cell>
        </row>
        <row r="52">
          <cell r="A52" t="str">
            <v>Greece</v>
          </cell>
          <cell r="B52">
            <v>4.3975</v>
          </cell>
          <cell r="C52">
            <v>4.4523999999999999</v>
          </cell>
          <cell r="D52">
            <v>0.7288</v>
          </cell>
          <cell r="E52">
            <v>1.8509000000000002</v>
          </cell>
          <cell r="F52">
            <v>1.6308</v>
          </cell>
          <cell r="G52">
            <v>0.2419</v>
          </cell>
          <cell r="H52">
            <v>-1.47E-2</v>
          </cell>
          <cell r="I52">
            <v>-4.53E-2</v>
          </cell>
          <cell r="J52">
            <v>-3.3999999999999998E-3</v>
          </cell>
          <cell r="K52">
            <v>2.8499999999999998E-2</v>
          </cell>
          <cell r="L52">
            <v>5.5999999999999999E-3</v>
          </cell>
        </row>
        <row r="53">
          <cell r="A53" t="str">
            <v>Hungary</v>
          </cell>
          <cell r="B53">
            <v>1.4441999999999999</v>
          </cell>
          <cell r="C53">
            <v>1.4541999999999999</v>
          </cell>
          <cell r="D53">
            <v>0.18129999999999999</v>
          </cell>
          <cell r="E53">
            <v>0.50280000000000002</v>
          </cell>
          <cell r="F53">
            <v>0.55319999999999991</v>
          </cell>
          <cell r="G53">
            <v>0.217</v>
          </cell>
          <cell r="H53">
            <v>-1.9799999999999998E-2</v>
          </cell>
          <cell r="I53">
            <v>-2.0500000000000001E-2</v>
          </cell>
          <cell r="J53">
            <v>-2.5899999999999999E-2</v>
          </cell>
          <cell r="K53">
            <v>-3.6499999999999998E-2</v>
          </cell>
          <cell r="L53">
            <v>6.3100000000000003E-2</v>
          </cell>
        </row>
        <row r="54">
          <cell r="A54" t="str">
            <v>Iceland</v>
          </cell>
          <cell r="B54">
            <v>1.5848999999999998</v>
          </cell>
          <cell r="C54">
            <v>1.5773999999999999</v>
          </cell>
          <cell r="D54">
            <v>0.36480000000000001</v>
          </cell>
          <cell r="E54">
            <v>0.49439999999999995</v>
          </cell>
          <cell r="F54">
            <v>0.48</v>
          </cell>
          <cell r="G54">
            <v>0.2382</v>
          </cell>
          <cell r="H54">
            <v>3.9999999999999996E-4</v>
          </cell>
          <cell r="I54">
            <v>1.5999999999999999E-3</v>
          </cell>
          <cell r="J54">
            <v>-5.3999999999999994E-3</v>
          </cell>
          <cell r="K54">
            <v>0</v>
          </cell>
          <cell r="L54">
            <v>4.1999999999999997E-3</v>
          </cell>
        </row>
        <row r="55">
          <cell r="A55" t="str">
            <v>Ireland</v>
          </cell>
          <cell r="B55">
            <v>5.3559000000000001</v>
          </cell>
          <cell r="C55">
            <v>5.5395000000000003</v>
          </cell>
          <cell r="D55">
            <v>0.86799999999999999</v>
          </cell>
          <cell r="E55">
            <v>3.0840000000000001</v>
          </cell>
          <cell r="F55">
            <v>1.2090000000000001</v>
          </cell>
          <cell r="G55">
            <v>0.37840000000000001</v>
          </cell>
          <cell r="H55">
            <v>-0.11019999999999999</v>
          </cell>
          <cell r="I55">
            <v>-0.17480000000000001</v>
          </cell>
          <cell r="J55">
            <v>2.3900000000000001E-2</v>
          </cell>
          <cell r="K55">
            <v>1.7600000000000001E-2</v>
          </cell>
          <cell r="L55">
            <v>2.3099999999999999E-2</v>
          </cell>
        </row>
        <row r="56">
          <cell r="A56" t="str">
            <v>Israel</v>
          </cell>
          <cell r="B56">
            <v>-0.47970000000000002</v>
          </cell>
          <cell r="C56">
            <v>-0.48230000000000001</v>
          </cell>
          <cell r="D56">
            <v>-0.14430000000000001</v>
          </cell>
          <cell r="E56">
            <v>-0.24529999999999999</v>
          </cell>
          <cell r="F56">
            <v>3.0600000000000002E-2</v>
          </cell>
          <cell r="G56">
            <v>-0.12329999999999999</v>
          </cell>
          <cell r="H56">
            <v>-7.9999999999999993E-4</v>
          </cell>
          <cell r="I56">
            <v>-2.0500000000000001E-2</v>
          </cell>
          <cell r="J56">
            <v>6.0000000000000001E-3</v>
          </cell>
          <cell r="K56">
            <v>-9.9999999999999991E-5</v>
          </cell>
          <cell r="L56">
            <v>1.38E-2</v>
          </cell>
        </row>
        <row r="57">
          <cell r="A57" t="str">
            <v>Italy</v>
          </cell>
          <cell r="B57">
            <v>0.80779999999999996</v>
          </cell>
          <cell r="C57">
            <v>0.87869999999999993</v>
          </cell>
          <cell r="D57">
            <v>0.28969999999999996</v>
          </cell>
          <cell r="E57">
            <v>0.44569999999999999</v>
          </cell>
          <cell r="F57">
            <v>8.8999999999999996E-2</v>
          </cell>
          <cell r="G57">
            <v>5.4299999999999994E-2</v>
          </cell>
          <cell r="H57">
            <v>-4.6800000000000001E-2</v>
          </cell>
          <cell r="I57">
            <v>-5.9199999999999996E-2</v>
          </cell>
          <cell r="J57">
            <v>-8.6999999999999994E-3</v>
          </cell>
          <cell r="K57">
            <v>7.899999999999999E-3</v>
          </cell>
          <cell r="L57">
            <v>1.3200000000000002E-2</v>
          </cell>
        </row>
        <row r="58">
          <cell r="A58" t="str">
            <v>Japan</v>
          </cell>
          <cell r="B58">
            <v>0.2621</v>
          </cell>
          <cell r="C58">
            <v>0.26569999999999999</v>
          </cell>
          <cell r="D58">
            <v>2.1700000000000001E-2</v>
          </cell>
          <cell r="E58">
            <v>0.13569999999999999</v>
          </cell>
          <cell r="F58">
            <v>4.5100000000000001E-2</v>
          </cell>
          <cell r="G58">
            <v>6.3199999999999992E-2</v>
          </cell>
          <cell r="H58">
            <v>-3.8000000000000004E-3</v>
          </cell>
          <cell r="I58">
            <v>-1.0699999999999999E-2</v>
          </cell>
          <cell r="J58">
            <v>3.3000000000000004E-3</v>
          </cell>
          <cell r="K58">
            <v>1.5E-3</v>
          </cell>
          <cell r="L58">
            <v>2.0999999999999999E-3</v>
          </cell>
        </row>
        <row r="59">
          <cell r="A59" t="str">
            <v>Luxembourg</v>
          </cell>
          <cell r="B59">
            <v>0.56820000000000004</v>
          </cell>
          <cell r="C59">
            <v>0.67749999999999999</v>
          </cell>
          <cell r="D59">
            <v>0.38</v>
          </cell>
          <cell r="E59">
            <v>0.21810000000000002</v>
          </cell>
          <cell r="F59">
            <v>1.66E-2</v>
          </cell>
          <cell r="G59">
            <v>6.2799999999999995E-2</v>
          </cell>
          <cell r="H59">
            <v>2.24E-2</v>
          </cell>
          <cell r="I59">
            <v>-2.52E-2</v>
          </cell>
          <cell r="J59">
            <v>1.9300000000000001E-2</v>
          </cell>
          <cell r="K59">
            <v>3.32E-2</v>
          </cell>
          <cell r="L59">
            <v>-5.0000000000000001E-3</v>
          </cell>
        </row>
        <row r="60">
          <cell r="A60" t="str">
            <v>Mexico</v>
          </cell>
          <cell r="B60">
            <v>-2.8299999999999999E-2</v>
          </cell>
          <cell r="C60">
            <v>-2.8200000000000003E-2</v>
          </cell>
          <cell r="D60">
            <v>-2.3699999999999999E-2</v>
          </cell>
          <cell r="E60">
            <v>4.5000000000000005E-3</v>
          </cell>
          <cell r="F60">
            <v>-6.9999999999999993E-3</v>
          </cell>
          <cell r="G60">
            <v>-2E-3</v>
          </cell>
          <cell r="H60">
            <v>-3.9999999999999996E-4</v>
          </cell>
          <cell r="I60">
            <v>-1.9999999999999998E-4</v>
          </cell>
          <cell r="J60">
            <v>3.0000000000000003E-4</v>
          </cell>
          <cell r="K60">
            <v>-6.0000000000000006E-4</v>
          </cell>
          <cell r="L60">
            <v>1.9999999999999998E-4</v>
          </cell>
        </row>
        <row r="61">
          <cell r="A61" t="str">
            <v>Netherlands</v>
          </cell>
          <cell r="B61">
            <v>0.58889999999999998</v>
          </cell>
          <cell r="C61">
            <v>0.57779999999999998</v>
          </cell>
          <cell r="D61">
            <v>-5.1000000000000004E-3</v>
          </cell>
          <cell r="E61">
            <v>0.31490000000000001</v>
          </cell>
          <cell r="F61">
            <v>0.13009999999999999</v>
          </cell>
          <cell r="G61">
            <v>0.13799999999999998</v>
          </cell>
          <cell r="H61">
            <v>5.3E-3</v>
          </cell>
          <cell r="I61">
            <v>-3.1000000000000003E-3</v>
          </cell>
          <cell r="J61">
            <v>-1.2999999999999999E-3</v>
          </cell>
          <cell r="K61">
            <v>-1.9000000000000002E-3</v>
          </cell>
          <cell r="L61">
            <v>1.1599999999999999E-2</v>
          </cell>
        </row>
        <row r="62">
          <cell r="A62" t="str">
            <v>Norway</v>
          </cell>
          <cell r="B62">
            <v>0.33029999999999998</v>
          </cell>
          <cell r="C62">
            <v>0.33050000000000002</v>
          </cell>
          <cell r="D62">
            <v>0.10059999999999999</v>
          </cell>
          <cell r="E62">
            <v>7.0699999999999999E-2</v>
          </cell>
          <cell r="F62">
            <v>0.107</v>
          </cell>
          <cell r="G62">
            <v>5.2200000000000003E-2</v>
          </cell>
          <cell r="H62">
            <v>-7.9999999999999993E-4</v>
          </cell>
          <cell r="I62">
            <v>3.9999999999999996E-4</v>
          </cell>
          <cell r="J62">
            <v>-1E-3</v>
          </cell>
          <cell r="K62">
            <v>-1E-3</v>
          </cell>
          <cell r="L62">
            <v>7.9999999999999993E-4</v>
          </cell>
        </row>
        <row r="63">
          <cell r="A63" t="str">
            <v>Poland</v>
          </cell>
          <cell r="B63">
            <v>1.2302999999999999</v>
          </cell>
          <cell r="C63">
            <v>1.2541</v>
          </cell>
          <cell r="D63">
            <v>0.23500000000000001</v>
          </cell>
          <cell r="E63">
            <v>0.39769999999999994</v>
          </cell>
          <cell r="F63">
            <v>0.51780000000000004</v>
          </cell>
          <cell r="G63">
            <v>0.10349999999999999</v>
          </cell>
          <cell r="H63">
            <v>-1.3999999999999999E-2</v>
          </cell>
          <cell r="I63">
            <v>-2.9799999999999997E-2</v>
          </cell>
          <cell r="J63">
            <v>-1.43E-2</v>
          </cell>
          <cell r="K63">
            <v>-1.5699999999999999E-2</v>
          </cell>
          <cell r="L63">
            <v>4.58E-2</v>
          </cell>
        </row>
        <row r="64">
          <cell r="A64" t="str">
            <v>Portugal</v>
          </cell>
          <cell r="B64">
            <v>1.476</v>
          </cell>
          <cell r="C64">
            <v>1.4762000000000002</v>
          </cell>
          <cell r="D64">
            <v>0.24559999999999998</v>
          </cell>
          <cell r="E64">
            <v>0.71819999999999995</v>
          </cell>
          <cell r="F64">
            <v>0.2868</v>
          </cell>
          <cell r="G64">
            <v>0.22560000000000002</v>
          </cell>
          <cell r="H64">
            <v>0</v>
          </cell>
          <cell r="I64">
            <v>-3.8999999999999998E-3</v>
          </cell>
          <cell r="J64">
            <v>2.4000000000000002E-3</v>
          </cell>
          <cell r="K64">
            <v>-3.3000000000000004E-3</v>
          </cell>
          <cell r="L64">
            <v>4.6999999999999993E-3</v>
          </cell>
        </row>
        <row r="65">
          <cell r="A65" t="str">
            <v>Slovak Republic</v>
          </cell>
          <cell r="B65">
            <v>3.1854</v>
          </cell>
          <cell r="C65">
            <v>3.2422</v>
          </cell>
          <cell r="D65">
            <v>0.64700000000000002</v>
          </cell>
          <cell r="E65">
            <v>1.6074999999999999</v>
          </cell>
          <cell r="F65">
            <v>0.61509999999999998</v>
          </cell>
          <cell r="G65">
            <v>0.37260000000000004</v>
          </cell>
          <cell r="H65">
            <v>-4.7100000000000003E-2</v>
          </cell>
          <cell r="I65">
            <v>-0.06</v>
          </cell>
          <cell r="J65">
            <v>-1.7499999999999998E-2</v>
          </cell>
          <cell r="K65">
            <v>-3.7499999999999999E-2</v>
          </cell>
          <cell r="L65">
            <v>6.7900000000000002E-2</v>
          </cell>
        </row>
        <row r="66">
          <cell r="A66" t="str">
            <v>Slovenia</v>
          </cell>
          <cell r="B66">
            <v>1.7923000000000002</v>
          </cell>
          <cell r="C66">
            <v>1.7948999999999999</v>
          </cell>
          <cell r="D66">
            <v>5.57E-2</v>
          </cell>
          <cell r="E66">
            <v>1.1665999999999999</v>
          </cell>
          <cell r="F66">
            <v>0.51039999999999996</v>
          </cell>
          <cell r="G66">
            <v>6.2200000000000005E-2</v>
          </cell>
          <cell r="H66">
            <v>-2.2100000000000002E-2</v>
          </cell>
          <cell r="I66">
            <v>-4.4999999999999998E-2</v>
          </cell>
          <cell r="J66">
            <v>9.7000000000000003E-3</v>
          </cell>
          <cell r="K66">
            <v>1.06E-2</v>
          </cell>
          <cell r="L66">
            <v>2.5000000000000001E-3</v>
          </cell>
        </row>
        <row r="67">
          <cell r="A67" t="str">
            <v>Spain</v>
          </cell>
          <cell r="B67">
            <v>4.5507</v>
          </cell>
          <cell r="C67">
            <v>4.6212</v>
          </cell>
          <cell r="D67">
            <v>0.79339999999999999</v>
          </cell>
          <cell r="E67">
            <v>1.8908999999999998</v>
          </cell>
          <cell r="F67">
            <v>1.5761000000000001</v>
          </cell>
          <cell r="G67">
            <v>0.3609</v>
          </cell>
          <cell r="H67">
            <v>-1.5699999999999999E-2</v>
          </cell>
          <cell r="I67">
            <v>-9.1200000000000003E-2</v>
          </cell>
          <cell r="J67">
            <v>-1.55E-2</v>
          </cell>
          <cell r="K67">
            <v>4.2700000000000002E-2</v>
          </cell>
          <cell r="L67">
            <v>4.8500000000000001E-2</v>
          </cell>
        </row>
        <row r="68">
          <cell r="A68" t="str">
            <v>Sweden</v>
          </cell>
          <cell r="B68">
            <v>0.14599999999999999</v>
          </cell>
          <cell r="C68">
            <v>0.1469</v>
          </cell>
          <cell r="D68">
            <v>3.4699999999999995E-2</v>
          </cell>
          <cell r="E68">
            <v>6.59E-2</v>
          </cell>
          <cell r="F68">
            <v>4.4700000000000004E-2</v>
          </cell>
          <cell r="G68">
            <v>1.6999999999999999E-3</v>
          </cell>
          <cell r="H68">
            <v>-2.2000000000000001E-3</v>
          </cell>
          <cell r="I68">
            <v>5.3E-3</v>
          </cell>
          <cell r="J68">
            <v>5.0000000000000001E-4</v>
          </cell>
          <cell r="K68">
            <v>-1E-3</v>
          </cell>
          <cell r="L68">
            <v>-7.1000000000000004E-3</v>
          </cell>
        </row>
        <row r="69">
          <cell r="A69" t="str">
            <v>Switzerland</v>
          </cell>
          <cell r="B69">
            <v>0.28170000000000001</v>
          </cell>
          <cell r="C69">
            <v>0.2777</v>
          </cell>
          <cell r="D69">
            <v>-5.2400000000000002E-2</v>
          </cell>
          <cell r="E69">
            <v>0.17309999999999998</v>
          </cell>
          <cell r="F69">
            <v>2.8999999999999998E-3</v>
          </cell>
          <cell r="G69">
            <v>0.15410000000000001</v>
          </cell>
          <cell r="H69">
            <v>-2E-3</v>
          </cell>
          <cell r="I69">
            <v>-4.5999999999999999E-3</v>
          </cell>
          <cell r="J69">
            <v>8.9999999999999998E-4</v>
          </cell>
          <cell r="K69">
            <v>-2.8E-3</v>
          </cell>
          <cell r="L69">
            <v>4.5999999999999999E-3</v>
          </cell>
        </row>
        <row r="70">
          <cell r="A70" t="str">
            <v>Turkey</v>
          </cell>
          <cell r="B70">
            <v>-3.5936999999999997</v>
          </cell>
          <cell r="C70">
            <v>-3.6027000000000005</v>
          </cell>
          <cell r="D70">
            <v>-1.0883</v>
          </cell>
          <cell r="E70">
            <v>-1.5677000000000001</v>
          </cell>
          <cell r="F70">
            <v>-0.76129999999999998</v>
          </cell>
          <cell r="G70">
            <v>-0.18540000000000001</v>
          </cell>
          <cell r="H70">
            <v>-3.0000000000000001E-3</v>
          </cell>
          <cell r="I70">
            <v>-7.8899999999999998E-2</v>
          </cell>
          <cell r="J70">
            <v>-6.9099999999999995E-2</v>
          </cell>
          <cell r="K70">
            <v>0.11260000000000001</v>
          </cell>
          <cell r="L70">
            <v>3.2500000000000001E-2</v>
          </cell>
        </row>
        <row r="71">
          <cell r="A71" t="str">
            <v>United Kingdom</v>
          </cell>
          <cell r="B71">
            <v>0.93149999999999999</v>
          </cell>
          <cell r="C71">
            <v>0.94289999999999996</v>
          </cell>
          <cell r="D71">
            <v>0.2329</v>
          </cell>
          <cell r="E71">
            <v>0.44679999999999997</v>
          </cell>
          <cell r="F71">
            <v>0.18860000000000002</v>
          </cell>
          <cell r="G71">
            <v>7.4499999999999997E-2</v>
          </cell>
          <cell r="H71">
            <v>-9.4999999999999998E-3</v>
          </cell>
          <cell r="I71">
            <v>-1.66E-2</v>
          </cell>
          <cell r="J71">
            <v>6.8999999999999999E-3</v>
          </cell>
          <cell r="K71">
            <v>3.0000000000000001E-3</v>
          </cell>
          <cell r="L71">
            <v>-2.8999999999999998E-3</v>
          </cell>
        </row>
        <row r="72">
          <cell r="A72" t="str">
            <v>United States</v>
          </cell>
          <cell r="B72">
            <v>0.51590000000000003</v>
          </cell>
          <cell r="C72">
            <v>0.51239999999999997</v>
          </cell>
          <cell r="D72">
            <v>3.5900000000000001E-2</v>
          </cell>
          <cell r="E72">
            <v>0.1331</v>
          </cell>
          <cell r="F72">
            <v>0.24280000000000002</v>
          </cell>
          <cell r="G72">
            <v>0.10059999999999999</v>
          </cell>
          <cell r="H72">
            <v>3.0000000000000001E-3</v>
          </cell>
          <cell r="I72">
            <v>7.6000000000000009E-3</v>
          </cell>
          <cell r="J72">
            <v>-1.3300000000000001E-2</v>
          </cell>
          <cell r="K72">
            <v>-9.1000000000000004E-3</v>
          </cell>
          <cell r="L72">
            <v>1.78E-2</v>
          </cell>
        </row>
        <row r="74">
          <cell r="A74">
            <v>0</v>
          </cell>
          <cell r="B74" t="str">
            <v>Total change</v>
          </cell>
          <cell r="C74" t="str">
            <v>Change in age composition of long-term unemployment</v>
          </cell>
          <cell r="D74">
            <v>0</v>
          </cell>
          <cell r="E74">
            <v>0</v>
          </cell>
          <cell r="F74">
            <v>0</v>
          </cell>
          <cell r="G74">
            <v>0</v>
          </cell>
          <cell r="H74" t="str">
            <v>Change in long-term unemployment rate</v>
          </cell>
          <cell r="I74">
            <v>0</v>
          </cell>
          <cell r="J74">
            <v>0</v>
          </cell>
          <cell r="K74">
            <v>0</v>
          </cell>
          <cell r="L74">
            <v>0</v>
          </cell>
        </row>
        <row r="75">
          <cell r="A75">
            <v>0</v>
          </cell>
          <cell r="B75">
            <v>0</v>
          </cell>
          <cell r="C75" t="str">
            <v>Overall</v>
          </cell>
          <cell r="D75" t="str">
            <v>Youth 
(aged 15-24)</v>
          </cell>
          <cell r="E75" t="str">
            <v>Prime-age men (aged 25-54)</v>
          </cell>
          <cell r="F75" t="str">
            <v>Prime-age women (aged 25-54)</v>
          </cell>
          <cell r="G75" t="str">
            <v>Older workers
(aged 55-64)</v>
          </cell>
          <cell r="H75" t="str">
            <v>Overall</v>
          </cell>
          <cell r="I75" t="str">
            <v>Youth 
(aged 15-24)</v>
          </cell>
          <cell r="J75" t="str">
            <v>Prime-age men (aged 25-54)</v>
          </cell>
          <cell r="K75" t="str">
            <v>Prime-age women (aged 25-54)</v>
          </cell>
          <cell r="L75" t="str">
            <v>Older workers
(aged 55-64)</v>
          </cell>
        </row>
        <row r="76">
          <cell r="A76" t="str">
            <v>OECD average</v>
          </cell>
          <cell r="B76">
            <v>1.0383</v>
          </cell>
          <cell r="C76">
            <v>1.0437000000000001</v>
          </cell>
          <cell r="D76">
            <v>0.18109999999999998</v>
          </cell>
          <cell r="E76">
            <v>0.46600000000000003</v>
          </cell>
          <cell r="F76">
            <v>0.26849999999999996</v>
          </cell>
          <cell r="G76">
            <v>0.12809999999999999</v>
          </cell>
          <cell r="H76">
            <v>-1.5E-3</v>
          </cell>
          <cell r="I76">
            <v>-1.7899999999999999E-2</v>
          </cell>
          <cell r="J76">
            <v>-1.04E-2</v>
          </cell>
          <cell r="K76">
            <v>2.0999999999999999E-3</v>
          </cell>
          <cell r="L76">
            <v>2.4800000000000003E-2</v>
          </cell>
        </row>
        <row r="77">
          <cell r="A77" t="str">
            <v>G7</v>
          </cell>
          <cell r="B77">
            <v>1.1696</v>
          </cell>
          <cell r="C77">
            <v>1.1769999999999998</v>
          </cell>
          <cell r="D77">
            <v>0.24410000000000001</v>
          </cell>
          <cell r="E77">
            <v>0.52869999999999995</v>
          </cell>
          <cell r="F77">
            <v>0.26619999999999999</v>
          </cell>
          <cell r="G77">
            <v>0.13799999999999998</v>
          </cell>
          <cell r="H77">
            <v>2.0999999999999999E-3</v>
          </cell>
          <cell r="I77">
            <v>-1.2999999999999999E-2</v>
          </cell>
          <cell r="J77">
            <v>-1.09E-2</v>
          </cell>
          <cell r="K77">
            <v>-1E-3</v>
          </cell>
          <cell r="L77">
            <v>2.7099999999999999E-2</v>
          </cell>
        </row>
        <row r="78">
          <cell r="A78" t="str">
            <v>Austria</v>
          </cell>
          <cell r="B78">
            <v>-0.13450000000000001</v>
          </cell>
          <cell r="C78">
            <v>-0.1444</v>
          </cell>
          <cell r="D78">
            <v>2.7700000000000002E-2</v>
          </cell>
          <cell r="E78">
            <v>-2.2200000000000001E-2</v>
          </cell>
          <cell r="F78">
            <v>-0.14350000000000002</v>
          </cell>
          <cell r="G78">
            <v>-6.3E-3</v>
          </cell>
          <cell r="H78">
            <v>1.3300000000000001E-2</v>
          </cell>
          <cell r="I78">
            <v>-6.3999999999999994E-3</v>
          </cell>
          <cell r="J78">
            <v>-9.1999999999999998E-3</v>
          </cell>
          <cell r="K78">
            <v>6.6000000000000008E-3</v>
          </cell>
          <cell r="L78">
            <v>2.23E-2</v>
          </cell>
        </row>
        <row r="79">
          <cell r="A79" t="str">
            <v>Belgium</v>
          </cell>
          <cell r="B79">
            <v>-0.63260000000000005</v>
          </cell>
          <cell r="C79">
            <v>-0.6089</v>
          </cell>
          <cell r="D79">
            <v>-0.11100000000000002</v>
          </cell>
          <cell r="E79">
            <v>-2.6100000000000002E-2</v>
          </cell>
          <cell r="F79">
            <v>-0.44</v>
          </cell>
          <cell r="G79">
            <v>-3.1699999999999999E-2</v>
          </cell>
          <cell r="H79">
            <v>-2.7999999999999997E-2</v>
          </cell>
          <cell r="I79">
            <v>-5.8100000000000006E-2</v>
          </cell>
          <cell r="J79">
            <v>-4.4700000000000004E-2</v>
          </cell>
          <cell r="K79">
            <v>-1.2999999999999999E-3</v>
          </cell>
          <cell r="L79">
            <v>7.6100000000000001E-2</v>
          </cell>
        </row>
        <row r="80">
          <cell r="A80" t="str">
            <v>Canada</v>
          </cell>
          <cell r="B80">
            <v>0.55710000000000004</v>
          </cell>
          <cell r="C80">
            <v>0.54460000000000008</v>
          </cell>
          <cell r="D80">
            <v>7.3399999999999993E-2</v>
          </cell>
          <cell r="E80">
            <v>0.14989999999999998</v>
          </cell>
          <cell r="F80">
            <v>0.2059</v>
          </cell>
          <cell r="G80">
            <v>0.11550000000000001</v>
          </cell>
          <cell r="H80">
            <v>4.1999999999999997E-3</v>
          </cell>
          <cell r="I80">
            <v>-2.5000000000000001E-3</v>
          </cell>
          <cell r="J80">
            <v>-3.6999999999999997E-3</v>
          </cell>
          <cell r="K80">
            <v>-5.0000000000000001E-4</v>
          </cell>
          <cell r="L80">
            <v>1.1000000000000001E-2</v>
          </cell>
        </row>
        <row r="81">
          <cell r="A81" t="str">
            <v>Czech Republic</v>
          </cell>
          <cell r="B81">
            <v>-0.25969999999999999</v>
          </cell>
          <cell r="C81">
            <v>-0.2296</v>
          </cell>
          <cell r="D81">
            <v>0.12390000000000001</v>
          </cell>
          <cell r="E81">
            <v>-0.11559999999999999</v>
          </cell>
          <cell r="F81">
            <v>-0.26500000000000001</v>
          </cell>
          <cell r="G81">
            <v>2.7E-2</v>
          </cell>
          <cell r="H81">
            <v>-1.95E-2</v>
          </cell>
          <cell r="I81">
            <v>-3.6000000000000004E-2</v>
          </cell>
          <cell r="J81">
            <v>5.1999999999999998E-3</v>
          </cell>
          <cell r="K81">
            <v>-1.8200000000000001E-2</v>
          </cell>
          <cell r="L81">
            <v>2.9500000000000002E-2</v>
          </cell>
        </row>
        <row r="82">
          <cell r="A82" t="str">
            <v>Denmark</v>
          </cell>
          <cell r="B82">
            <v>1.2529000000000001</v>
          </cell>
          <cell r="C82">
            <v>1.26</v>
          </cell>
          <cell r="D82">
            <v>0.14300000000000002</v>
          </cell>
          <cell r="E82">
            <v>0.50780000000000003</v>
          </cell>
          <cell r="F82">
            <v>0.43959999999999999</v>
          </cell>
          <cell r="G82">
            <v>0.16969999999999999</v>
          </cell>
          <cell r="H82">
            <v>-8.9999999999999998E-4</v>
          </cell>
          <cell r="I82">
            <v>2.3E-3</v>
          </cell>
          <cell r="J82">
            <v>-3.8000000000000004E-3</v>
          </cell>
          <cell r="K82">
            <v>-2.3E-3</v>
          </cell>
          <cell r="L82">
            <v>2.8E-3</v>
          </cell>
        </row>
        <row r="83">
          <cell r="A83" t="str">
            <v>Estonia</v>
          </cell>
          <cell r="B83">
            <v>4.3192000000000004</v>
          </cell>
          <cell r="C83">
            <v>4.3790999999999993</v>
          </cell>
          <cell r="D83">
            <v>0.72150000000000003</v>
          </cell>
          <cell r="E83">
            <v>1.8697999999999999</v>
          </cell>
          <cell r="F83">
            <v>1.3569</v>
          </cell>
          <cell r="G83">
            <v>0.43090000000000006</v>
          </cell>
          <cell r="H83">
            <v>-2.5099999999999997E-2</v>
          </cell>
          <cell r="I83">
            <v>-2.3800000000000002E-2</v>
          </cell>
          <cell r="J83">
            <v>-1.7600000000000001E-2</v>
          </cell>
          <cell r="K83">
            <v>-4.3E-3</v>
          </cell>
          <cell r="L83">
            <v>2.06E-2</v>
          </cell>
        </row>
        <row r="84">
          <cell r="A84" t="str">
            <v>Finland</v>
          </cell>
          <cell r="B84">
            <v>7.6600000000000001E-2</v>
          </cell>
          <cell r="C84">
            <v>4.6700000000000005E-2</v>
          </cell>
          <cell r="D84">
            <v>4.5999999999999999E-3</v>
          </cell>
          <cell r="E84">
            <v>0.14430000000000001</v>
          </cell>
          <cell r="F84">
            <v>-0.10540000000000001</v>
          </cell>
          <cell r="G84">
            <v>3.1999999999999997E-3</v>
          </cell>
          <cell r="H84">
            <v>2.7300000000000001E-2</v>
          </cell>
          <cell r="I84">
            <v>-2.0999999999999999E-3</v>
          </cell>
          <cell r="J84">
            <v>-6.0999999999999995E-3</v>
          </cell>
          <cell r="K84">
            <v>-1.6300000000000002E-2</v>
          </cell>
          <cell r="L84">
            <v>5.1799999999999999E-2</v>
          </cell>
        </row>
        <row r="85">
          <cell r="A85" t="str">
            <v>France</v>
          </cell>
          <cell r="B85">
            <v>0.76059999999999994</v>
          </cell>
          <cell r="C85">
            <v>0.75979999999999992</v>
          </cell>
          <cell r="D85">
            <v>0.21640000000000001</v>
          </cell>
          <cell r="E85">
            <v>0.30219999999999997</v>
          </cell>
          <cell r="F85">
            <v>0.1305</v>
          </cell>
          <cell r="G85">
            <v>0.11069999999999999</v>
          </cell>
          <cell r="H85">
            <v>-1.6999999999999999E-3</v>
          </cell>
          <cell r="I85">
            <v>-2.0299999999999999E-2</v>
          </cell>
          <cell r="J85">
            <v>-2.9100000000000001E-2</v>
          </cell>
          <cell r="K85">
            <v>-1.7100000000000001E-2</v>
          </cell>
          <cell r="L85">
            <v>6.4899999999999999E-2</v>
          </cell>
        </row>
        <row r="86">
          <cell r="A86" t="str">
            <v>Germany</v>
          </cell>
          <cell r="B86">
            <v>-1.9941</v>
          </cell>
          <cell r="C86">
            <v>-2.0258000000000003</v>
          </cell>
          <cell r="D86">
            <v>-0.20549999999999999</v>
          </cell>
          <cell r="E86">
            <v>-0.5585</v>
          </cell>
          <cell r="F86">
            <v>-0.72260000000000002</v>
          </cell>
          <cell r="G86">
            <v>-0.53910000000000002</v>
          </cell>
          <cell r="H86">
            <v>8.8999999999999996E-2</v>
          </cell>
          <cell r="I86">
            <v>-1.77E-2</v>
          </cell>
          <cell r="J86">
            <v>-6.5000000000000002E-2</v>
          </cell>
          <cell r="K86">
            <v>-2.2699999999999998E-2</v>
          </cell>
          <cell r="L86">
            <v>0.1943</v>
          </cell>
        </row>
        <row r="87">
          <cell r="A87" t="str">
            <v>Greece</v>
          </cell>
          <cell r="B87">
            <v>4.0019999999999998</v>
          </cell>
          <cell r="C87">
            <v>4.1060999999999996</v>
          </cell>
          <cell r="D87">
            <v>0.66179999999999994</v>
          </cell>
          <cell r="E87">
            <v>1.9314000000000002</v>
          </cell>
          <cell r="F87">
            <v>1.2803</v>
          </cell>
          <cell r="G87">
            <v>0.2326</v>
          </cell>
          <cell r="H87">
            <v>-3.4000000000000002E-2</v>
          </cell>
          <cell r="I87">
            <v>-0.10219999999999999</v>
          </cell>
          <cell r="J87">
            <v>-1.04E-2</v>
          </cell>
          <cell r="K87">
            <v>6.4199999999999993E-2</v>
          </cell>
          <cell r="L87">
            <v>1.4500000000000001E-2</v>
          </cell>
        </row>
        <row r="88">
          <cell r="A88" t="str">
            <v>Hungary</v>
          </cell>
          <cell r="B88">
            <v>1.8943000000000001</v>
          </cell>
          <cell r="C88">
            <v>1.9174</v>
          </cell>
          <cell r="D88">
            <v>0.16</v>
          </cell>
          <cell r="E88">
            <v>0.79369999999999996</v>
          </cell>
          <cell r="F88">
            <v>0.66510000000000002</v>
          </cell>
          <cell r="G88">
            <v>0.29870000000000002</v>
          </cell>
          <cell r="H88">
            <v>-5.0799999999999998E-2</v>
          </cell>
          <cell r="I88">
            <v>-4.5899999999999996E-2</v>
          </cell>
          <cell r="J88">
            <v>-2.76E-2</v>
          </cell>
          <cell r="K88">
            <v>-3.6699999999999997E-2</v>
          </cell>
          <cell r="L88">
            <v>5.9299999999999999E-2</v>
          </cell>
        </row>
        <row r="89">
          <cell r="A89" t="str">
            <v>Iceland</v>
          </cell>
          <cell r="B89">
            <v>1.5615999999999999</v>
          </cell>
          <cell r="C89">
            <v>1.5508999999999999</v>
          </cell>
          <cell r="D89">
            <v>0.4052</v>
          </cell>
          <cell r="E89">
            <v>0.53990000000000005</v>
          </cell>
          <cell r="F89">
            <v>0.42269999999999996</v>
          </cell>
          <cell r="G89">
            <v>0.1832</v>
          </cell>
          <cell r="H89">
            <v>8.3000000000000001E-3</v>
          </cell>
          <cell r="I89">
            <v>0</v>
          </cell>
          <cell r="J89">
            <v>-4.1999999999999997E-3</v>
          </cell>
          <cell r="K89">
            <v>1.9000000000000002E-3</v>
          </cell>
          <cell r="L89">
            <v>1.0500000000000001E-2</v>
          </cell>
        </row>
        <row r="90">
          <cell r="A90" t="str">
            <v>Ireland</v>
          </cell>
          <cell r="B90">
            <v>6.8710999999999993</v>
          </cell>
          <cell r="C90">
            <v>7.2031000000000001</v>
          </cell>
          <cell r="D90">
            <v>1.6051</v>
          </cell>
          <cell r="E90">
            <v>3.8877000000000002</v>
          </cell>
          <cell r="F90">
            <v>1.2539</v>
          </cell>
          <cell r="G90">
            <v>0.45630000000000004</v>
          </cell>
          <cell r="H90">
            <v>-3.6999999999999998E-2</v>
          </cell>
          <cell r="I90">
            <v>-0.1011</v>
          </cell>
          <cell r="J90">
            <v>1.7600000000000001E-2</v>
          </cell>
          <cell r="K90">
            <v>2.6100000000000002E-2</v>
          </cell>
          <cell r="L90">
            <v>2.0400000000000001E-2</v>
          </cell>
        </row>
        <row r="91">
          <cell r="A91" t="str">
            <v>Israel</v>
          </cell>
          <cell r="B91">
            <v>-0.81620000000000004</v>
          </cell>
          <cell r="C91">
            <v>-0.82699999999999996</v>
          </cell>
          <cell r="D91">
            <v>-0.152</v>
          </cell>
          <cell r="E91">
            <v>-0.45399999999999996</v>
          </cell>
          <cell r="F91">
            <v>-6.6799999999999998E-2</v>
          </cell>
          <cell r="G91">
            <v>-0.15410000000000001</v>
          </cell>
          <cell r="H91">
            <v>1.0799999999999999E-2</v>
          </cell>
          <cell r="I91">
            <v>-4.4999999999999998E-2</v>
          </cell>
          <cell r="J91">
            <v>7.9999999999999993E-4</v>
          </cell>
          <cell r="K91">
            <v>3.6999999999999997E-3</v>
          </cell>
          <cell r="L91">
            <v>5.1400000000000001E-2</v>
          </cell>
        </row>
        <row r="92">
          <cell r="A92" t="str">
            <v>Italy</v>
          </cell>
          <cell r="B92">
            <v>1.3091999999999999</v>
          </cell>
          <cell r="C92">
            <v>1.4541999999999999</v>
          </cell>
          <cell r="D92">
            <v>0.43670000000000003</v>
          </cell>
          <cell r="E92">
            <v>0.70169999999999999</v>
          </cell>
          <cell r="F92">
            <v>0.21909999999999999</v>
          </cell>
          <cell r="G92">
            <v>9.6699999999999994E-2</v>
          </cell>
          <cell r="H92">
            <v>-7.8200000000000006E-2</v>
          </cell>
          <cell r="I92">
            <v>-0.1033</v>
          </cell>
          <cell r="J92">
            <v>-1.9E-2</v>
          </cell>
          <cell r="K92">
            <v>2.3800000000000002E-2</v>
          </cell>
          <cell r="L92">
            <v>2.0299999999999999E-2</v>
          </cell>
        </row>
        <row r="93">
          <cell r="A93" t="str">
            <v>Japan</v>
          </cell>
          <cell r="B93">
            <v>0.52210000000000001</v>
          </cell>
          <cell r="C93">
            <v>0.53359999999999996</v>
          </cell>
          <cell r="D93">
            <v>0.11600000000000001</v>
          </cell>
          <cell r="E93">
            <v>0.24320000000000003</v>
          </cell>
          <cell r="F93">
            <v>5.7700000000000001E-2</v>
          </cell>
          <cell r="G93">
            <v>0.11670000000000001</v>
          </cell>
          <cell r="H93">
            <v>-2.5999999999999999E-3</v>
          </cell>
          <cell r="I93">
            <v>-1.12E-2</v>
          </cell>
          <cell r="J93">
            <v>1.4E-3</v>
          </cell>
          <cell r="K93">
            <v>6.4999999999999997E-3</v>
          </cell>
          <cell r="L93">
            <v>6.9999999999999999E-4</v>
          </cell>
        </row>
        <row r="94">
          <cell r="A94" t="str">
            <v>Luxembourg</v>
          </cell>
          <cell r="B94">
            <v>0.56759999999999999</v>
          </cell>
          <cell r="C94">
            <v>0.6159</v>
          </cell>
          <cell r="D94">
            <v>0.10690000000000001</v>
          </cell>
          <cell r="E94">
            <v>8.9700000000000002E-2</v>
          </cell>
          <cell r="F94">
            <v>0.30760000000000004</v>
          </cell>
          <cell r="G94">
            <v>0.11169999999999999</v>
          </cell>
          <cell r="H94">
            <v>-4.99E-2</v>
          </cell>
          <cell r="I94">
            <v>-0.05</v>
          </cell>
          <cell r="J94">
            <v>-8.8000000000000005E-3</v>
          </cell>
          <cell r="K94">
            <v>4.6999999999999993E-3</v>
          </cell>
          <cell r="L94">
            <v>4.3E-3</v>
          </cell>
        </row>
        <row r="95">
          <cell r="A95" t="str">
            <v>Mexico</v>
          </cell>
          <cell r="B95">
            <v>8.8000000000000005E-3</v>
          </cell>
          <cell r="C95">
            <v>8.8999999999999999E-3</v>
          </cell>
          <cell r="D95">
            <v>1.9999999999999998E-4</v>
          </cell>
          <cell r="E95">
            <v>2.06E-2</v>
          </cell>
          <cell r="F95">
            <v>-4.8999999999999998E-3</v>
          </cell>
          <cell r="G95">
            <v>-6.9999999999999993E-3</v>
          </cell>
          <cell r="H95">
            <v>5.0000000000000001E-4</v>
          </cell>
          <cell r="I95">
            <v>-3.9999999999999996E-4</v>
          </cell>
          <cell r="J95">
            <v>0</v>
          </cell>
          <cell r="K95">
            <v>1.9999999999999998E-4</v>
          </cell>
          <cell r="L95">
            <v>6.9999999999999999E-4</v>
          </cell>
        </row>
        <row r="96">
          <cell r="A96" t="str">
            <v>Netherlands</v>
          </cell>
          <cell r="B96">
            <v>0.28060000000000002</v>
          </cell>
          <cell r="C96">
            <v>0.25639999999999996</v>
          </cell>
          <cell r="D96">
            <v>3.9199999999999999E-2</v>
          </cell>
          <cell r="E96">
            <v>0.24149999999999999</v>
          </cell>
          <cell r="F96">
            <v>6.6000000000000008E-3</v>
          </cell>
          <cell r="G96">
            <v>-3.0899999999999997E-2</v>
          </cell>
          <cell r="H96">
            <v>3.8300000000000001E-2</v>
          </cell>
          <cell r="I96">
            <v>-3.0000000000000001E-3</v>
          </cell>
          <cell r="J96">
            <v>-8.8000000000000005E-3</v>
          </cell>
          <cell r="K96">
            <v>-4.5000000000000005E-3</v>
          </cell>
          <cell r="L96">
            <v>5.4600000000000003E-2</v>
          </cell>
        </row>
        <row r="97">
          <cell r="A97" t="str">
            <v>Norway</v>
          </cell>
          <cell r="B97">
            <v>0.28939999999999999</v>
          </cell>
          <cell r="C97">
            <v>0.29069999999999996</v>
          </cell>
          <cell r="D97">
            <v>8.3299999999999999E-2</v>
          </cell>
          <cell r="E97">
            <v>3.9899999999999998E-2</v>
          </cell>
          <cell r="F97">
            <v>0.15029999999999999</v>
          </cell>
          <cell r="G97">
            <v>1.7299999999999999E-2</v>
          </cell>
          <cell r="H97">
            <v>-7.9999999999999993E-4</v>
          </cell>
          <cell r="I97">
            <v>-1E-3</v>
          </cell>
          <cell r="J97">
            <v>-1.8E-3</v>
          </cell>
          <cell r="K97">
            <v>1.9999999999999998E-4</v>
          </cell>
          <cell r="L97">
            <v>1.9000000000000002E-3</v>
          </cell>
        </row>
        <row r="98">
          <cell r="A98" t="str">
            <v>Poland</v>
          </cell>
          <cell r="B98">
            <v>-1.5561</v>
          </cell>
          <cell r="C98">
            <v>-1.5049999999999999</v>
          </cell>
          <cell r="D98">
            <v>-0.17650000000000002</v>
          </cell>
          <cell r="E98">
            <v>-0.75570000000000004</v>
          </cell>
          <cell r="F98">
            <v>-0.49100000000000005</v>
          </cell>
          <cell r="G98">
            <v>-8.1900000000000001E-2</v>
          </cell>
          <cell r="H98">
            <v>-7.1199999999999999E-2</v>
          </cell>
          <cell r="I98">
            <v>-0.13070000000000001</v>
          </cell>
          <cell r="J98">
            <v>-5.0900000000000001E-2</v>
          </cell>
          <cell r="K98">
            <v>-4.1599999999999998E-2</v>
          </cell>
          <cell r="L98">
            <v>0.152</v>
          </cell>
        </row>
        <row r="99">
          <cell r="A99" t="str">
            <v>Portugal</v>
          </cell>
          <cell r="B99">
            <v>2.1522000000000001</v>
          </cell>
          <cell r="C99">
            <v>2.1663000000000001</v>
          </cell>
          <cell r="D99">
            <v>0.30449999999999999</v>
          </cell>
          <cell r="E99">
            <v>0.99909999999999999</v>
          </cell>
          <cell r="F99">
            <v>0.42480000000000001</v>
          </cell>
          <cell r="G99">
            <v>0.438</v>
          </cell>
          <cell r="H99">
            <v>-4.8000000000000004E-3</v>
          </cell>
          <cell r="I99">
            <v>-4.9600000000000005E-2</v>
          </cell>
          <cell r="J99">
            <v>6.6000000000000008E-3</v>
          </cell>
          <cell r="K99">
            <v>2.2499999999999999E-2</v>
          </cell>
          <cell r="L99">
            <v>1.5799999999999998E-2</v>
          </cell>
        </row>
        <row r="100">
          <cell r="A100" t="str">
            <v>Slovak Republic</v>
          </cell>
          <cell r="B100">
            <v>0.69210000000000005</v>
          </cell>
          <cell r="C100">
            <v>0.91859999999999997</v>
          </cell>
          <cell r="D100">
            <v>0.63879999999999992</v>
          </cell>
          <cell r="E100">
            <v>0.65789999999999993</v>
          </cell>
          <cell r="F100">
            <v>-0.43610000000000004</v>
          </cell>
          <cell r="G100">
            <v>5.8000000000000003E-2</v>
          </cell>
          <cell r="H100">
            <v>-0.11429999999999998</v>
          </cell>
          <cell r="I100">
            <v>-0.28089999999999998</v>
          </cell>
          <cell r="J100">
            <v>-9.2999999999999992E-3</v>
          </cell>
          <cell r="K100">
            <v>-8.3900000000000002E-2</v>
          </cell>
          <cell r="L100">
            <v>0.25980000000000003</v>
          </cell>
        </row>
        <row r="101">
          <cell r="A101" t="str">
            <v>Slovenia</v>
          </cell>
          <cell r="B101">
            <v>1.2585999999999999</v>
          </cell>
          <cell r="C101">
            <v>1.2627999999999999</v>
          </cell>
          <cell r="D101">
            <v>0.10150000000000001</v>
          </cell>
          <cell r="E101">
            <v>1.1285999999999998</v>
          </cell>
          <cell r="F101">
            <v>-1E-3</v>
          </cell>
          <cell r="G101">
            <v>3.3700000000000001E-2</v>
          </cell>
          <cell r="H101">
            <v>-1.26E-2</v>
          </cell>
          <cell r="I101">
            <v>-5.0699999999999995E-2</v>
          </cell>
          <cell r="J101">
            <v>1.4100000000000001E-2</v>
          </cell>
          <cell r="K101">
            <v>8.0999999999999996E-3</v>
          </cell>
          <cell r="L101">
            <v>1.5899999999999997E-2</v>
          </cell>
        </row>
        <row r="102">
          <cell r="A102" t="str">
            <v>Spain</v>
          </cell>
          <cell r="B102">
            <v>7.4489000000000001</v>
          </cell>
          <cell r="C102">
            <v>7.5926999999999998</v>
          </cell>
          <cell r="D102">
            <v>1.5152000000000001</v>
          </cell>
          <cell r="E102">
            <v>3.0637999999999996</v>
          </cell>
          <cell r="F102">
            <v>2.3797999999999999</v>
          </cell>
          <cell r="G102">
            <v>0.63400000000000001</v>
          </cell>
          <cell r="H102">
            <v>3.6699999999999997E-2</v>
          </cell>
          <cell r="I102">
            <v>-4.48E-2</v>
          </cell>
          <cell r="J102">
            <v>-1.03E-2</v>
          </cell>
          <cell r="K102">
            <v>5.2600000000000001E-2</v>
          </cell>
          <cell r="L102">
            <v>3.9199999999999999E-2</v>
          </cell>
        </row>
        <row r="103">
          <cell r="A103" t="str">
            <v>Sweden</v>
          </cell>
          <cell r="B103">
            <v>0.50519999999999998</v>
          </cell>
          <cell r="C103">
            <v>0.50690000000000002</v>
          </cell>
          <cell r="D103">
            <v>9.9599999999999994E-2</v>
          </cell>
          <cell r="E103">
            <v>0.1832</v>
          </cell>
          <cell r="F103">
            <v>0.13929999999999998</v>
          </cell>
          <cell r="G103">
            <v>8.48E-2</v>
          </cell>
          <cell r="H103">
            <v>-2.3E-3</v>
          </cell>
          <cell r="I103">
            <v>1.2000000000000001E-3</v>
          </cell>
          <cell r="J103">
            <v>1.4E-3</v>
          </cell>
          <cell r="K103">
            <v>8.9999999999999998E-4</v>
          </cell>
          <cell r="L103">
            <v>-5.8999999999999999E-3</v>
          </cell>
        </row>
        <row r="104">
          <cell r="A104" t="str">
            <v>Switzerland</v>
          </cell>
          <cell r="B104">
            <v>1.2E-2</v>
          </cell>
          <cell r="C104">
            <v>7.4999999999999997E-3</v>
          </cell>
          <cell r="D104">
            <v>-6.8000000000000005E-2</v>
          </cell>
          <cell r="E104">
            <v>0.1603</v>
          </cell>
          <cell r="F104">
            <v>-0.15140000000000001</v>
          </cell>
          <cell r="G104">
            <v>6.6699999999999995E-2</v>
          </cell>
          <cell r="H104">
            <v>1.2999999999999999E-3</v>
          </cell>
          <cell r="I104">
            <v>-7.3000000000000001E-3</v>
          </cell>
          <cell r="J104">
            <v>0</v>
          </cell>
          <cell r="K104">
            <v>2.8E-3</v>
          </cell>
          <cell r="L104">
            <v>5.7999999999999996E-3</v>
          </cell>
        </row>
        <row r="105">
          <cell r="A105" t="str">
            <v>Turkey</v>
          </cell>
          <cell r="B105">
            <v>-2.4283000000000001</v>
          </cell>
          <cell r="C105">
            <v>-2.4459</v>
          </cell>
          <cell r="D105">
            <v>-0.83730000000000004</v>
          </cell>
          <cell r="E105">
            <v>-1.1296999999999999</v>
          </cell>
          <cell r="F105">
            <v>-0.43099999999999994</v>
          </cell>
          <cell r="G105">
            <v>-4.7899999999999998E-2</v>
          </cell>
          <cell r="H105">
            <v>-2.52E-2</v>
          </cell>
          <cell r="I105">
            <v>-0.1298</v>
          </cell>
          <cell r="J105">
            <v>-9.4799999999999995E-2</v>
          </cell>
          <cell r="K105">
            <v>0.17580000000000001</v>
          </cell>
          <cell r="L105">
            <v>2.3599999999999999E-2</v>
          </cell>
        </row>
        <row r="106">
          <cell r="A106" t="str">
            <v>United Kingdom</v>
          </cell>
          <cell r="B106">
            <v>1.4048</v>
          </cell>
          <cell r="C106">
            <v>1.4289000000000001</v>
          </cell>
          <cell r="D106">
            <v>0.43</v>
          </cell>
          <cell r="E106">
            <v>0.58399999999999996</v>
          </cell>
          <cell r="F106">
            <v>0.30420000000000003</v>
          </cell>
          <cell r="G106">
            <v>0.11080000000000001</v>
          </cell>
          <cell r="H106">
            <v>-1.06E-2</v>
          </cell>
          <cell r="I106">
            <v>-1.9100000000000002E-2</v>
          </cell>
          <cell r="J106">
            <v>3.8999999999999998E-3</v>
          </cell>
          <cell r="K106">
            <v>4.8000000000000004E-3</v>
          </cell>
          <cell r="L106">
            <v>-1.9999999999999998E-4</v>
          </cell>
        </row>
        <row r="107">
          <cell r="A107" t="str">
            <v>United States</v>
          </cell>
          <cell r="B107">
            <v>2.1264000000000003</v>
          </cell>
          <cell r="C107">
            <v>2.1284999999999998</v>
          </cell>
          <cell r="D107">
            <v>0.36430000000000001</v>
          </cell>
          <cell r="E107">
            <v>0.79269999999999996</v>
          </cell>
          <cell r="F107">
            <v>0.66210000000000002</v>
          </cell>
          <cell r="G107">
            <v>0.3095</v>
          </cell>
          <cell r="H107">
            <v>-1.6999999999999999E-3</v>
          </cell>
          <cell r="I107">
            <v>-5.1999999999999998E-3</v>
          </cell>
          <cell r="J107">
            <v>-3.8999999999999998E-3</v>
          </cell>
          <cell r="K107">
            <v>-2E-3</v>
          </cell>
          <cell r="L107">
            <v>9.3999999999999986E-3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_Extracted Texts_11 June"/>
      <sheetName val="Extracted Texts"/>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B50">
            <v>1</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64.994656300280695</v>
          </cell>
          <cell r="D52">
            <v>70.146867818962903</v>
          </cell>
          <cell r="E52">
            <v>71.827456595668494</v>
          </cell>
          <cell r="F52">
            <v>50.218340611353703</v>
          </cell>
          <cell r="G52">
            <v>58.109875735774999</v>
          </cell>
          <cell r="H52" t="str">
            <v>n</v>
          </cell>
          <cell r="I52">
            <v>3.5687732342007399</v>
          </cell>
          <cell r="J52">
            <v>73.412277271965607</v>
          </cell>
          <cell r="K52">
            <v>81.321395492435897</v>
          </cell>
          <cell r="L52">
            <v>75.347512979400406</v>
          </cell>
          <cell r="M52">
            <v>79.013203613620604</v>
          </cell>
          <cell r="N52">
            <v>59.3921389396709</v>
          </cell>
          <cell r="O52">
            <v>23.9583333333333</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51.407547929293095</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ig 1.1"/>
      <sheetName val="Fig 1.2"/>
      <sheetName val="Fig 1.3"/>
      <sheetName val="Fig 1.4"/>
      <sheetName val="Fig 1.5"/>
      <sheetName val="Fig 1.6"/>
      <sheetName val="Fig 1.7"/>
      <sheetName val="Box 1.2"/>
    </sheetNames>
    <sheetDataSet>
      <sheetData sheetId="0"/>
      <sheetData sheetId="1"/>
      <sheetData sheetId="2"/>
      <sheetData sheetId="3"/>
      <sheetData sheetId="4">
        <row r="3">
          <cell r="D3" t="str">
            <v>Figure 1.4. Fast increase in disability benefit claims due to mental disorders</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st. share of EE (Euro area)"/>
      <sheetName val="Figure 1.6."/>
      <sheetName val="Figure 1.6. (all groups)"/>
      <sheetName val="Annex A."/>
      <sheetName val="Calc. Figure 1.6. (Norm.)"/>
      <sheetName val="Table A.1."/>
      <sheetName val="Annex B."/>
      <sheetName val="Methodology LTU by groups"/>
      <sheetName val="Micro data LTU by groups"/>
      <sheetName val="Figure B.1."/>
      <sheetName val="Methodology change in ER"/>
      <sheetName val="Figure B.2."/>
      <sheetName val="End"/>
    </sheetNames>
    <sheetDataSet>
      <sheetData sheetId="0" refreshError="1"/>
      <sheetData sheetId="1" refreshError="1"/>
      <sheetData sheetId="2" refreshError="1"/>
      <sheetData sheetId="3" refreshError="1"/>
      <sheetData sheetId="4" refreshError="1"/>
      <sheetData sheetId="5">
        <row r="1">
          <cell r="C1" t="str">
            <v>Inactivity rate</v>
          </cell>
          <cell r="D1" t="str">
            <v>Short-term unemployment-to-population ratio</v>
          </cell>
          <cell r="E1" t="str">
            <v>Long-term unemployment-to-population ratio</v>
          </cell>
          <cell r="F1" t="str">
            <v>Employment rate</v>
          </cell>
        </row>
        <row r="2">
          <cell r="B2" t="str">
            <v>Greece</v>
          </cell>
          <cell r="C2">
            <v>1.0975800000000007</v>
          </cell>
          <cell r="D2">
            <v>-4.3805629999999995</v>
          </cell>
          <cell r="E2">
            <v>-7.8828800000000001</v>
          </cell>
          <cell r="F2">
            <v>-11.165859999999995</v>
          </cell>
        </row>
        <row r="3">
          <cell r="B3" t="str">
            <v>Spain</v>
          </cell>
          <cell r="C3">
            <v>2.2167400000000015</v>
          </cell>
          <cell r="D3">
            <v>-5.4776440000000006</v>
          </cell>
          <cell r="E3">
            <v>-7.31907</v>
          </cell>
          <cell r="F3">
            <v>-10.579969999999996</v>
          </cell>
        </row>
        <row r="4">
          <cell r="B4" t="str">
            <v>Ireland</v>
          </cell>
          <cell r="C4">
            <v>-3.3744399999999999</v>
          </cell>
          <cell r="D4">
            <v>-1.7962570000000002</v>
          </cell>
          <cell r="E4">
            <v>-5.1778840000000006</v>
          </cell>
          <cell r="F4">
            <v>-10.348579999999998</v>
          </cell>
        </row>
        <row r="5">
          <cell r="B5" t="str">
            <v>Portugal</v>
          </cell>
          <cell r="C5">
            <v>8.5610000000002628E-2</v>
          </cell>
          <cell r="D5">
            <v>-3.1445949999999998</v>
          </cell>
          <cell r="E5">
            <v>-3.0730450000000005</v>
          </cell>
          <cell r="F5">
            <v>-6.1320300000000074</v>
          </cell>
        </row>
        <row r="6">
          <cell r="B6" t="str">
            <v>Denmark</v>
          </cell>
          <cell r="C6">
            <v>-1.3830500000000008</v>
          </cell>
          <cell r="D6">
            <v>-2.159951</v>
          </cell>
          <cell r="E6">
            <v>-1.2599327</v>
          </cell>
          <cell r="F6">
            <v>-4.8029299999999893</v>
          </cell>
        </row>
        <row r="7">
          <cell r="B7" t="str">
            <v>United States</v>
          </cell>
          <cell r="C7">
            <v>-2.24709</v>
          </cell>
          <cell r="D7">
            <v>-1.0070129999999997</v>
          </cell>
          <cell r="E7">
            <v>-1.2803555</v>
          </cell>
          <cell r="F7">
            <v>-4.5344599999999957</v>
          </cell>
        </row>
        <row r="8">
          <cell r="B8" t="str">
            <v>Iceland</v>
          </cell>
          <cell r="C8">
            <v>-1.57944</v>
          </cell>
          <cell r="D8">
            <v>-1.3169139999999999</v>
          </cell>
          <cell r="E8">
            <v>-1.5752672999999999</v>
          </cell>
          <cell r="F8">
            <v>-4.4716200000000015</v>
          </cell>
        </row>
        <row r="9">
          <cell r="B9" t="str">
            <v>Slovenia</v>
          </cell>
          <cell r="C9">
            <v>-0.98516000000000048</v>
          </cell>
          <cell r="D9">
            <v>-1.4095219999999999</v>
          </cell>
          <cell r="E9">
            <v>-1.914334</v>
          </cell>
          <cell r="F9">
            <v>-4.3090199999999896</v>
          </cell>
        </row>
        <row r="10">
          <cell r="B10" t="str">
            <v>New Zealand</v>
          </cell>
          <cell r="C10">
            <v>-0.14241999999999777</v>
          </cell>
          <cell r="D10">
            <v>-2.4993969999999996</v>
          </cell>
          <cell r="E10">
            <v>-0.58979100000000007</v>
          </cell>
          <cell r="F10">
            <v>-3.2316100000000034</v>
          </cell>
        </row>
        <row r="11">
          <cell r="B11" t="str">
            <v>Italy</v>
          </cell>
          <cell r="C11">
            <v>0.94696000000000424</v>
          </cell>
          <cell r="D11">
            <v>-1.051822</v>
          </cell>
          <cell r="E11">
            <v>-1.8729260000000001</v>
          </cell>
          <cell r="F11">
            <v>-1.9777899999999988</v>
          </cell>
        </row>
        <row r="12">
          <cell r="B12" t="str">
            <v>Euro area</v>
          </cell>
          <cell r="C12">
            <v>1.1100100000000026</v>
          </cell>
          <cell r="D12">
            <v>-1.4129300000000002</v>
          </cell>
          <cell r="E12">
            <v>-1.6581989999999998</v>
          </cell>
          <cell r="F12">
            <v>-1.961110000000005</v>
          </cell>
        </row>
        <row r="13">
          <cell r="B13" t="str">
            <v>Norway</v>
          </cell>
          <cell r="C13">
            <v>-1.3410499999999992</v>
          </cell>
          <cell r="D13">
            <v>-0.46087600000000006</v>
          </cell>
          <cell r="E13">
            <v>-0.1091549</v>
          </cell>
          <cell r="F13">
            <v>-1.9110799999999983</v>
          </cell>
        </row>
        <row r="14">
          <cell r="B14" t="str">
            <v>OECD</v>
          </cell>
          <cell r="C14">
            <v>0.21674000000000149</v>
          </cell>
          <cell r="D14">
            <v>-0.793323</v>
          </cell>
          <cell r="E14">
            <v>-0.93012600000000001</v>
          </cell>
          <cell r="F14">
            <v>-1.506699999999995</v>
          </cell>
        </row>
        <row r="15">
          <cell r="B15" t="str">
            <v>United Kingdom</v>
          </cell>
          <cell r="C15">
            <v>0.65200000000000102</v>
          </cell>
          <cell r="D15">
            <v>-0.99862399999999996</v>
          </cell>
          <cell r="E15">
            <v>-1.1585178</v>
          </cell>
          <cell r="F15">
            <v>-1.5051500000000004</v>
          </cell>
        </row>
        <row r="16">
          <cell r="B16" t="str">
            <v>Canada</v>
          </cell>
          <cell r="C16">
            <v>-0.5</v>
          </cell>
          <cell r="D16">
            <v>-0.68238000000000021</v>
          </cell>
          <cell r="E16">
            <v>-0.3176197</v>
          </cell>
          <cell r="F16">
            <v>-1.5</v>
          </cell>
        </row>
        <row r="17">
          <cell r="B17" t="str">
            <v>European Union</v>
          </cell>
          <cell r="C17">
            <v>1.2750400000000006</v>
          </cell>
          <cell r="D17">
            <v>-1.2898319999999996</v>
          </cell>
          <cell r="E17">
            <v>-1.410768</v>
          </cell>
          <cell r="F17">
            <v>-1.4255599999999902</v>
          </cell>
        </row>
        <row r="18">
          <cell r="B18" t="str">
            <v>Slovak Republic</v>
          </cell>
          <cell r="C18">
            <v>0.93089000000000155</v>
          </cell>
          <cell r="D18">
            <v>-1.1114359999999999</v>
          </cell>
          <cell r="E18">
            <v>-1.1971569999999998</v>
          </cell>
          <cell r="F18">
            <v>-1.3777000000000044</v>
          </cell>
        </row>
        <row r="19">
          <cell r="B19" t="str">
            <v>Estonia</v>
          </cell>
          <cell r="C19">
            <v>3.2603500000000025</v>
          </cell>
          <cell r="D19">
            <v>-1.9408560000000001</v>
          </cell>
          <cell r="E19">
            <v>-2.6493929999999999</v>
          </cell>
          <cell r="F19">
            <v>-1.329890000000006</v>
          </cell>
        </row>
        <row r="20">
          <cell r="B20" t="str">
            <v>Netherlands</v>
          </cell>
          <cell r="C20">
            <v>0.70123999999999853</v>
          </cell>
          <cell r="D20">
            <v>-1.5196539999999998</v>
          </cell>
          <cell r="E20">
            <v>-0.41288689999999995</v>
          </cell>
          <cell r="F20">
            <v>-1.2312999999999903</v>
          </cell>
        </row>
        <row r="21">
          <cell r="B21" t="str">
            <v>Finland</v>
          </cell>
          <cell r="C21">
            <v>-0.13560000000000016</v>
          </cell>
          <cell r="D21">
            <v>-0.91948199999999991</v>
          </cell>
          <cell r="E21">
            <v>-0.1694770000000001</v>
          </cell>
          <cell r="F21">
            <v>-1.2245500000000078</v>
          </cell>
        </row>
        <row r="22">
          <cell r="B22" t="str">
            <v>France</v>
          </cell>
          <cell r="C22">
            <v>1.0365700000000011</v>
          </cell>
          <cell r="D22">
            <v>-1.0010429999999997</v>
          </cell>
          <cell r="E22">
            <v>-0.84596399999999994</v>
          </cell>
          <cell r="F22">
            <v>-0.81043000000000376</v>
          </cell>
        </row>
        <row r="23">
          <cell r="B23" t="str">
            <v>Australia</v>
          </cell>
          <cell r="C23">
            <v>-4.7679999999999723E-2</v>
          </cell>
          <cell r="D23">
            <v>-0.45637900000000009</v>
          </cell>
          <cell r="E23">
            <v>-0.27538680000000004</v>
          </cell>
          <cell r="F23">
            <v>-0.77944999999999709</v>
          </cell>
        </row>
        <row r="24">
          <cell r="B24" t="str">
            <v>Belgium</v>
          </cell>
          <cell r="C24">
            <v>-0.10381999999999891</v>
          </cell>
          <cell r="D24">
            <v>-0.54150900000000002</v>
          </cell>
          <cell r="E24">
            <v>0.2279709999999997</v>
          </cell>
          <cell r="F24">
            <v>-0.41735999999999507</v>
          </cell>
        </row>
        <row r="25">
          <cell r="B25" t="str">
            <v>Mexico</v>
          </cell>
          <cell r="C25">
            <v>0.53649999999999665</v>
          </cell>
          <cell r="D25">
            <v>-0.793466</v>
          </cell>
          <cell r="E25">
            <v>-7.1735999999999987E-3</v>
          </cell>
          <cell r="F25">
            <v>-0.2641399999999976</v>
          </cell>
        </row>
        <row r="26">
          <cell r="B26" t="str">
            <v>Sweden</v>
          </cell>
          <cell r="C26">
            <v>1.3696400000000004</v>
          </cell>
          <cell r="D26">
            <v>-1.1179870000000003</v>
          </cell>
          <cell r="E26">
            <v>-0.45632329999999999</v>
          </cell>
          <cell r="F26">
            <v>-0.20465999999998985</v>
          </cell>
        </row>
        <row r="27">
          <cell r="B27" t="str">
            <v>Japan</v>
          </cell>
          <cell r="C27">
            <v>8.9909999999999712E-2</v>
          </cell>
          <cell r="D27">
            <v>-4.6927000000000163E-2</v>
          </cell>
          <cell r="E27">
            <v>-0.2332704000000001</v>
          </cell>
          <cell r="F27">
            <v>-0.1902899999999903</v>
          </cell>
        </row>
        <row r="28">
          <cell r="B28" t="str">
            <v>Korea (d)</v>
          </cell>
          <cell r="C28">
            <v>0.27012000000000569</v>
          </cell>
          <cell r="D28">
            <v>6.8100000000000271E-2</v>
          </cell>
          <cell r="F28">
            <v>0.33823000000000292</v>
          </cell>
        </row>
        <row r="29">
          <cell r="B29" t="str">
            <v>Czech Republic</v>
          </cell>
          <cell r="C29">
            <v>2.1467500000000008</v>
          </cell>
          <cell r="D29">
            <v>-1.1434390000000001</v>
          </cell>
          <cell r="E29">
            <v>-0.46434800000000021</v>
          </cell>
          <cell r="F29">
            <v>0.53896999999999196</v>
          </cell>
        </row>
        <row r="30">
          <cell r="B30" t="str">
            <v>Switzerland</v>
          </cell>
          <cell r="C30">
            <v>0.79999999999999716</v>
          </cell>
          <cell r="D30">
            <v>-0.22435199999999988</v>
          </cell>
          <cell r="E30">
            <v>0.11113870000000003</v>
          </cell>
          <cell r="F30">
            <v>0.68679000000000201</v>
          </cell>
        </row>
        <row r="31">
          <cell r="B31" t="str">
            <v>Hungary</v>
          </cell>
          <cell r="C31">
            <v>2.8685699999999983</v>
          </cell>
          <cell r="D31">
            <v>-1.0063340000000003</v>
          </cell>
          <cell r="E31">
            <v>-0.9878250000000004</v>
          </cell>
          <cell r="F31">
            <v>0.87440999999999747</v>
          </cell>
        </row>
        <row r="32">
          <cell r="B32" t="str">
            <v>Austria</v>
          </cell>
          <cell r="C32">
            <v>1.5753999999999984</v>
          </cell>
          <cell r="D32">
            <v>-0.22164200000000012</v>
          </cell>
          <cell r="E32">
            <v>-0.14479059999999999</v>
          </cell>
          <cell r="F32">
            <v>1.2089700000000079</v>
          </cell>
        </row>
        <row r="33">
          <cell r="B33" t="str">
            <v>Luxembourg</v>
          </cell>
          <cell r="C33">
            <v>2.8388499999999972</v>
          </cell>
          <cell r="D33">
            <v>-1.3407040000000001</v>
          </cell>
          <cell r="E33">
            <v>4.1861999999999178E-3</v>
          </cell>
          <cell r="F33">
            <v>1.5023300000000006</v>
          </cell>
        </row>
        <row r="34">
          <cell r="B34" t="str">
            <v>Poland</v>
          </cell>
          <cell r="C34">
            <v>3.2825699999999998</v>
          </cell>
          <cell r="D34">
            <v>-1.1432160000000002</v>
          </cell>
          <cell r="E34">
            <v>-0.37896600000000014</v>
          </cell>
          <cell r="F34">
            <v>1.7603899999999939</v>
          </cell>
        </row>
        <row r="35">
          <cell r="B35" t="str">
            <v>Israel (e)</v>
          </cell>
          <cell r="C35">
            <v>0.63693999999999917</v>
          </cell>
          <cell r="D35">
            <v>0.79529099999999975</v>
          </cell>
          <cell r="E35">
            <v>0.41862200000000005</v>
          </cell>
          <cell r="F35">
            <v>1.8508499999999941</v>
          </cell>
        </row>
        <row r="36">
          <cell r="B36" t="str">
            <v>Germany</v>
          </cell>
          <cell r="C36">
            <v>1.4324899999999978</v>
          </cell>
          <cell r="D36">
            <v>0.61578299999999997</v>
          </cell>
          <cell r="E36">
            <v>1.537728</v>
          </cell>
          <cell r="F36">
            <v>3.5859999999999985</v>
          </cell>
        </row>
        <row r="37">
          <cell r="B37" t="str">
            <v>Turkey</v>
          </cell>
          <cell r="C37">
            <v>4.1100199999999987</v>
          </cell>
          <cell r="D37">
            <v>2.6694999999999691E-2</v>
          </cell>
          <cell r="E37">
            <v>0.19586619999999999</v>
          </cell>
          <cell r="F37">
            <v>4.3325800000000001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Content"/>
      <sheetName val="T_C4.1a"/>
      <sheetName val="T_C4.1b (Web only)"/>
      <sheetName val="T_C4.2a"/>
      <sheetName val="T_C4.2b (web only)"/>
      <sheetName val="T_C4.2c (web only)"/>
      <sheetName val="T_C4.2d"/>
      <sheetName val="T_C4.3"/>
      <sheetName val="T_C4.4a"/>
      <sheetName val="T_C4.4b (web only)"/>
      <sheetName val="T_C4.4c (web only)"/>
      <sheetName val="C_C4.1"/>
      <sheetName val="Data C_C4.1"/>
      <sheetName val="C_C4.2"/>
      <sheetName val="Data C_C4.2"/>
      <sheetName val="C_C4.3"/>
      <sheetName val="Data C_C4.3"/>
      <sheetName val="C_C4.4"/>
      <sheetName val="Data C_C4.4"/>
      <sheetName val="country"/>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refreshError="1">
        <row r="1">
          <cell r="A1" t="str">
            <v xml:space="preserve">OECD </v>
          </cell>
          <cell r="B1" t="str">
            <v>OCDE</v>
          </cell>
          <cell r="C1" t="str">
            <v>Rank order</v>
          </cell>
          <cell r="D1" t="str">
            <v>ID country</v>
          </cell>
        </row>
        <row r="2">
          <cell r="A2" t="str">
            <v>Australia</v>
          </cell>
          <cell r="B2" t="str">
            <v>Australie</v>
          </cell>
          <cell r="C2">
            <v>1</v>
          </cell>
          <cell r="D2">
            <v>36</v>
          </cell>
        </row>
        <row r="3">
          <cell r="A3" t="str">
            <v>Austria</v>
          </cell>
          <cell r="B3" t="str">
            <v>Autriche</v>
          </cell>
          <cell r="C3">
            <v>2</v>
          </cell>
          <cell r="D3">
            <v>40</v>
          </cell>
        </row>
        <row r="4">
          <cell r="A4" t="str">
            <v>Belgium</v>
          </cell>
          <cell r="B4" t="str">
            <v>Belgique</v>
          </cell>
          <cell r="C4">
            <v>3</v>
          </cell>
          <cell r="D4">
            <v>56</v>
          </cell>
        </row>
        <row r="5">
          <cell r="A5" t="str">
            <v>Canada</v>
          </cell>
          <cell r="B5" t="str">
            <v>Canada</v>
          </cell>
          <cell r="C5">
            <v>4</v>
          </cell>
          <cell r="D5">
            <v>124</v>
          </cell>
        </row>
        <row r="6">
          <cell r="A6" t="str">
            <v>Chile</v>
          </cell>
          <cell r="B6" t="str">
            <v>Chili</v>
          </cell>
          <cell r="C6">
            <v>5</v>
          </cell>
          <cell r="D6">
            <v>152</v>
          </cell>
        </row>
        <row r="7">
          <cell r="A7" t="str">
            <v>Czech Republic</v>
          </cell>
          <cell r="B7" t="str">
            <v>Rép. tchèque</v>
          </cell>
          <cell r="C7">
            <v>6</v>
          </cell>
          <cell r="D7">
            <v>203</v>
          </cell>
        </row>
        <row r="8">
          <cell r="A8" t="str">
            <v>Denmark</v>
          </cell>
          <cell r="B8" t="str">
            <v>Danemark</v>
          </cell>
          <cell r="C8">
            <v>7</v>
          </cell>
          <cell r="D8">
            <v>208</v>
          </cell>
        </row>
        <row r="9">
          <cell r="A9" t="str">
            <v>Finland</v>
          </cell>
          <cell r="B9" t="str">
            <v>Finlande</v>
          </cell>
          <cell r="C9">
            <v>8</v>
          </cell>
          <cell r="D9">
            <v>246</v>
          </cell>
        </row>
        <row r="10">
          <cell r="A10" t="str">
            <v>France</v>
          </cell>
          <cell r="B10" t="str">
            <v>France</v>
          </cell>
          <cell r="C10">
            <v>9</v>
          </cell>
          <cell r="D10">
            <v>250</v>
          </cell>
        </row>
        <row r="11">
          <cell r="A11" t="str">
            <v>Germany</v>
          </cell>
          <cell r="B11" t="str">
            <v>Allemagne</v>
          </cell>
          <cell r="C11">
            <v>10</v>
          </cell>
          <cell r="D11">
            <v>276</v>
          </cell>
        </row>
        <row r="12">
          <cell r="A12" t="str">
            <v>Greece</v>
          </cell>
          <cell r="B12" t="str">
            <v>Grèce</v>
          </cell>
          <cell r="C12">
            <v>11</v>
          </cell>
          <cell r="D12">
            <v>300</v>
          </cell>
        </row>
        <row r="13">
          <cell r="A13" t="str">
            <v>Hungary</v>
          </cell>
          <cell r="B13" t="str">
            <v>Hongrie</v>
          </cell>
          <cell r="C13">
            <v>12</v>
          </cell>
          <cell r="D13">
            <v>348</v>
          </cell>
        </row>
        <row r="14">
          <cell r="A14" t="str">
            <v>Iceland</v>
          </cell>
          <cell r="B14" t="str">
            <v>Islande</v>
          </cell>
          <cell r="C14">
            <v>13</v>
          </cell>
          <cell r="D14">
            <v>352</v>
          </cell>
        </row>
        <row r="15">
          <cell r="A15" t="str">
            <v>Ireland</v>
          </cell>
          <cell r="B15" t="str">
            <v>Irlande</v>
          </cell>
          <cell r="C15">
            <v>14</v>
          </cell>
          <cell r="D15">
            <v>372</v>
          </cell>
        </row>
        <row r="16">
          <cell r="A16" t="str">
            <v>Italy</v>
          </cell>
          <cell r="B16" t="str">
            <v>Italie</v>
          </cell>
          <cell r="C16">
            <v>15</v>
          </cell>
          <cell r="D16">
            <v>380</v>
          </cell>
        </row>
        <row r="17">
          <cell r="A17" t="str">
            <v>Japan</v>
          </cell>
          <cell r="B17" t="str">
            <v>Japon</v>
          </cell>
          <cell r="C17">
            <v>16</v>
          </cell>
          <cell r="D17">
            <v>392</v>
          </cell>
        </row>
        <row r="18">
          <cell r="A18" t="str">
            <v>Korea</v>
          </cell>
          <cell r="B18" t="str">
            <v>Corée</v>
          </cell>
          <cell r="C18">
            <v>17</v>
          </cell>
          <cell r="D18">
            <v>407</v>
          </cell>
        </row>
        <row r="19">
          <cell r="A19" t="str">
            <v>Luxembourg</v>
          </cell>
          <cell r="B19" t="str">
            <v>Luxembourg</v>
          </cell>
          <cell r="C19">
            <v>18</v>
          </cell>
          <cell r="D19">
            <v>442</v>
          </cell>
        </row>
        <row r="20">
          <cell r="A20" t="str">
            <v>Mexico</v>
          </cell>
          <cell r="B20" t="str">
            <v>Mexique</v>
          </cell>
          <cell r="C20">
            <v>19</v>
          </cell>
          <cell r="D20">
            <v>484</v>
          </cell>
        </row>
        <row r="21">
          <cell r="A21" t="str">
            <v>Netherlands</v>
          </cell>
          <cell r="B21" t="str">
            <v>Pays-Bas</v>
          </cell>
          <cell r="C21">
            <v>20</v>
          </cell>
          <cell r="D21">
            <v>528</v>
          </cell>
        </row>
        <row r="22">
          <cell r="A22" t="str">
            <v>New Zealand</v>
          </cell>
          <cell r="B22" t="str">
            <v>Nouvelle-Zélande</v>
          </cell>
          <cell r="C22">
            <v>21</v>
          </cell>
          <cell r="D22">
            <v>554</v>
          </cell>
        </row>
        <row r="23">
          <cell r="A23" t="str">
            <v>Norway</v>
          </cell>
          <cell r="B23" t="str">
            <v>Norvège</v>
          </cell>
          <cell r="C23">
            <v>22</v>
          </cell>
          <cell r="D23">
            <v>578</v>
          </cell>
        </row>
        <row r="24">
          <cell r="A24" t="str">
            <v>Poland</v>
          </cell>
          <cell r="B24" t="str">
            <v>Pologne</v>
          </cell>
          <cell r="C24">
            <v>23</v>
          </cell>
          <cell r="D24">
            <v>616</v>
          </cell>
        </row>
        <row r="25">
          <cell r="A25" t="str">
            <v>Portugal</v>
          </cell>
          <cell r="B25" t="str">
            <v>Portugal</v>
          </cell>
          <cell r="C25">
            <v>24</v>
          </cell>
          <cell r="D25">
            <v>620</v>
          </cell>
        </row>
        <row r="26">
          <cell r="A26" t="str">
            <v>Slovak Republic</v>
          </cell>
          <cell r="B26" t="str">
            <v>Rép. slovaque</v>
          </cell>
          <cell r="C26">
            <v>25</v>
          </cell>
          <cell r="D26">
            <v>703</v>
          </cell>
        </row>
        <row r="27">
          <cell r="A27" t="str">
            <v>Spain</v>
          </cell>
          <cell r="B27" t="str">
            <v>Espagne</v>
          </cell>
          <cell r="C27">
            <v>26</v>
          </cell>
          <cell r="D27">
            <v>724</v>
          </cell>
        </row>
        <row r="28">
          <cell r="A28" t="str">
            <v>Sweden</v>
          </cell>
          <cell r="B28" t="str">
            <v>Suède</v>
          </cell>
          <cell r="C28">
            <v>27</v>
          </cell>
          <cell r="D28">
            <v>752</v>
          </cell>
        </row>
        <row r="29">
          <cell r="A29" t="str">
            <v>Switzerland</v>
          </cell>
          <cell r="B29" t="str">
            <v>Suisse</v>
          </cell>
          <cell r="C29">
            <v>28</v>
          </cell>
          <cell r="D29">
            <v>756</v>
          </cell>
        </row>
        <row r="30">
          <cell r="A30" t="str">
            <v>Turkey</v>
          </cell>
          <cell r="B30" t="str">
            <v>Turquie</v>
          </cell>
          <cell r="C30">
            <v>29</v>
          </cell>
          <cell r="D30">
            <v>792</v>
          </cell>
        </row>
        <row r="31">
          <cell r="A31" t="str">
            <v>United Kingdom</v>
          </cell>
          <cell r="B31" t="str">
            <v>Royaume-Uni</v>
          </cell>
          <cell r="C31">
            <v>30</v>
          </cell>
          <cell r="D31">
            <v>826</v>
          </cell>
        </row>
        <row r="32">
          <cell r="A32" t="str">
            <v>United States</v>
          </cell>
          <cell r="B32" t="str">
            <v>États-Unis</v>
          </cell>
          <cell r="C32">
            <v>31</v>
          </cell>
          <cell r="D32">
            <v>840</v>
          </cell>
        </row>
        <row r="33">
          <cell r="A33" t="str">
            <v>OECD average</v>
          </cell>
          <cell r="B33" t="str">
            <v>Moyenne de l'OCDE</v>
          </cell>
          <cell r="C33">
            <v>32</v>
          </cell>
        </row>
        <row r="34">
          <cell r="A34" t="str">
            <v>EU21 average</v>
          </cell>
          <cell r="B34" t="str">
            <v>Moyenne de l'UE21</v>
          </cell>
          <cell r="C34">
            <v>33</v>
          </cell>
        </row>
        <row r="35">
          <cell r="A35" t="str">
            <v>Partner countries</v>
          </cell>
          <cell r="B35" t="str">
            <v>Pays partenaires</v>
          </cell>
          <cell r="C35">
            <v>34</v>
          </cell>
        </row>
        <row r="36">
          <cell r="A36" t="str">
            <v>Brazil</v>
          </cell>
          <cell r="B36" t="str">
            <v>Brésil</v>
          </cell>
          <cell r="C36">
            <v>35</v>
          </cell>
          <cell r="D36">
            <v>76</v>
          </cell>
        </row>
        <row r="37">
          <cell r="A37" t="str">
            <v>Estonia</v>
          </cell>
          <cell r="B37" t="str">
            <v>Estonie</v>
          </cell>
          <cell r="C37">
            <v>36</v>
          </cell>
          <cell r="D37">
            <v>228</v>
          </cell>
        </row>
        <row r="38">
          <cell r="A38" t="str">
            <v>Israel</v>
          </cell>
          <cell r="B38" t="str">
            <v>Israël</v>
          </cell>
          <cell r="C38">
            <v>37</v>
          </cell>
          <cell r="D38">
            <v>376</v>
          </cell>
        </row>
        <row r="39">
          <cell r="A39" t="str">
            <v>Russian Federation</v>
          </cell>
          <cell r="B39" t="str">
            <v>Fédération de Russie</v>
          </cell>
          <cell r="C39">
            <v>38</v>
          </cell>
          <cell r="D39">
            <v>643</v>
          </cell>
        </row>
        <row r="40">
          <cell r="A40" t="str">
            <v>Slovenia</v>
          </cell>
          <cell r="B40" t="str">
            <v>Slovénie</v>
          </cell>
          <cell r="C40">
            <v>39</v>
          </cell>
          <cell r="D40">
            <v>705</v>
          </cell>
        </row>
        <row r="41">
          <cell r="A41" t="str">
            <v>Argentina</v>
          </cell>
          <cell r="B41" t="str">
            <v>Argentine</v>
          </cell>
        </row>
        <row r="42">
          <cell r="A42" t="str">
            <v>China</v>
          </cell>
          <cell r="B42" t="str">
            <v>Chine</v>
          </cell>
        </row>
        <row r="43">
          <cell r="A43" t="str">
            <v>India</v>
          </cell>
          <cell r="B43" t="str">
            <v>Inde</v>
          </cell>
        </row>
        <row r="44">
          <cell r="A44" t="str">
            <v>Indonesia</v>
          </cell>
          <cell r="B44" t="str">
            <v>Indonésie</v>
          </cell>
        </row>
        <row r="45">
          <cell r="A45" t="str">
            <v>South Africa</v>
          </cell>
          <cell r="B45" t="str">
            <v>Afrique du Sud</v>
          </cell>
        </row>
        <row r="46">
          <cell r="A46" t="str">
            <v>Saudi Arabia</v>
          </cell>
          <cell r="B46" t="str">
            <v>Arabie saoudite</v>
          </cell>
        </row>
        <row r="47">
          <cell r="A47" t="str">
            <v>Other G20</v>
          </cell>
          <cell r="B47" t="str">
            <v>Autres G20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bin"/><Relationship Id="rId1" Type="http://schemas.openxmlformats.org/officeDocument/2006/relationships/hyperlink" Target="http://dx.doi.org/10.1787/9789264234178-e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topLeftCell="A22" zoomScale="80" zoomScaleNormal="80" workbookViewId="0">
      <selection activeCell="D36" sqref="D36"/>
    </sheetView>
  </sheetViews>
  <sheetFormatPr baseColWidth="10" defaultRowHeight="15"/>
  <cols>
    <col min="12" max="12" width="6" customWidth="1"/>
    <col min="13" max="13" width="6.7109375" customWidth="1"/>
  </cols>
  <sheetData>
    <row r="1" spans="1:22">
      <c r="A1" t="s">
        <v>112</v>
      </c>
    </row>
    <row r="3" spans="1:22">
      <c r="B3" t="s">
        <v>110</v>
      </c>
      <c r="C3" t="s">
        <v>109</v>
      </c>
      <c r="D3" t="s">
        <v>111</v>
      </c>
      <c r="E3" t="s">
        <v>110</v>
      </c>
      <c r="F3" t="s">
        <v>109</v>
      </c>
      <c r="H3" t="s">
        <v>108</v>
      </c>
      <c r="I3" t="s">
        <v>107</v>
      </c>
      <c r="J3" t="s">
        <v>106</v>
      </c>
      <c r="K3" t="s">
        <v>105</v>
      </c>
    </row>
    <row r="5" spans="1:22">
      <c r="A5">
        <v>1982</v>
      </c>
      <c r="B5" s="85">
        <v>5.4836788826936607</v>
      </c>
      <c r="C5" s="85">
        <v>6.4201808044172575</v>
      </c>
      <c r="D5" s="85">
        <v>0.55215720240350785</v>
      </c>
      <c r="E5" s="85">
        <f t="shared" ref="E5:E37" si="0">B5-$D5</f>
        <v>4.9315216802901531</v>
      </c>
      <c r="F5" s="85">
        <f t="shared" ref="F5:F37" si="1">C5-$D5</f>
        <v>5.86802360201375</v>
      </c>
      <c r="G5" s="85">
        <f t="shared" ref="G5:G37" si="2">F5-E5</f>
        <v>0.93650192172359681</v>
      </c>
      <c r="H5" s="85">
        <v>9.4947076798197756</v>
      </c>
      <c r="I5" s="85">
        <v>12.648483476020598</v>
      </c>
      <c r="J5" s="85">
        <v>13.51277121669871</v>
      </c>
      <c r="K5" s="85">
        <v>18.181818181818183</v>
      </c>
      <c r="L5" s="85"/>
      <c r="N5" s="85"/>
      <c r="O5" s="85"/>
      <c r="P5" s="85"/>
      <c r="Q5" s="85"/>
      <c r="R5" s="85"/>
      <c r="S5" s="85"/>
      <c r="T5" s="85"/>
      <c r="U5" s="85">
        <f t="shared" ref="U5:U33" si="3">K5-O5</f>
        <v>18.181818181818183</v>
      </c>
      <c r="V5" s="85">
        <f t="shared" ref="V5:V33" si="4">J5-P5</f>
        <v>13.51277121669871</v>
      </c>
    </row>
    <row r="6" spans="1:22">
      <c r="A6">
        <v>1983</v>
      </c>
      <c r="B6" s="85">
        <v>5.1713835623879625</v>
      </c>
      <c r="C6" s="85">
        <v>6.1274376663588459</v>
      </c>
      <c r="D6" s="85">
        <v>0.48889130316692919</v>
      </c>
      <c r="E6" s="85">
        <f t="shared" si="0"/>
        <v>4.682492259221033</v>
      </c>
      <c r="F6" s="85">
        <f t="shared" si="1"/>
        <v>5.6385463631919164</v>
      </c>
      <c r="G6" s="85">
        <f t="shared" si="2"/>
        <v>0.95605410397088342</v>
      </c>
      <c r="H6" s="85">
        <v>9.0760627341088096</v>
      </c>
      <c r="I6" s="85">
        <v>12.366902079422186</v>
      </c>
      <c r="J6" s="85">
        <v>12.699747687132044</v>
      </c>
      <c r="K6" s="85">
        <v>17.577796467619848</v>
      </c>
      <c r="O6" s="85"/>
      <c r="P6" s="85"/>
      <c r="Q6" s="85"/>
      <c r="R6" s="85"/>
      <c r="S6" s="85"/>
      <c r="T6" s="85"/>
      <c r="U6" s="85">
        <f t="shared" si="3"/>
        <v>17.577796467619848</v>
      </c>
      <c r="V6" s="85">
        <f t="shared" si="4"/>
        <v>12.699747687132044</v>
      </c>
    </row>
    <row r="7" spans="1:22">
      <c r="A7">
        <v>1984</v>
      </c>
      <c r="B7" s="85">
        <v>4.9066578556087892</v>
      </c>
      <c r="C7" s="85">
        <v>5.8097912880665232</v>
      </c>
      <c r="D7" s="85">
        <v>0.45707362740238999</v>
      </c>
      <c r="E7" s="85">
        <f t="shared" si="0"/>
        <v>4.4495842282063993</v>
      </c>
      <c r="F7" s="85">
        <f t="shared" si="1"/>
        <v>5.3527176606641333</v>
      </c>
      <c r="G7" s="85">
        <f t="shared" si="2"/>
        <v>0.90313343245773403</v>
      </c>
      <c r="H7" s="85">
        <v>8.8379891591646906</v>
      </c>
      <c r="I7" s="85">
        <v>11.994811456057322</v>
      </c>
      <c r="J7" s="85">
        <v>12.5</v>
      </c>
      <c r="K7" s="85">
        <v>17.372881355932204</v>
      </c>
      <c r="O7" s="85"/>
      <c r="P7" s="85"/>
      <c r="Q7" s="85"/>
      <c r="R7" s="85"/>
      <c r="S7" s="85"/>
      <c r="T7" s="85"/>
      <c r="U7" s="85">
        <f t="shared" si="3"/>
        <v>17.372881355932204</v>
      </c>
      <c r="V7" s="85">
        <f t="shared" si="4"/>
        <v>12.5</v>
      </c>
    </row>
    <row r="8" spans="1:22">
      <c r="A8">
        <v>1985</v>
      </c>
      <c r="B8" s="85">
        <v>5.7382861506572844</v>
      </c>
      <c r="C8" s="85">
        <v>6.6819396716303929</v>
      </c>
      <c r="D8" s="85">
        <v>0.49091801669121254</v>
      </c>
      <c r="E8" s="85">
        <f t="shared" si="0"/>
        <v>5.2473681339660718</v>
      </c>
      <c r="F8" s="85">
        <f t="shared" si="1"/>
        <v>6.1910216549391803</v>
      </c>
      <c r="G8" s="85">
        <f t="shared" si="2"/>
        <v>0.94365352097310851</v>
      </c>
      <c r="H8" s="85">
        <v>10.625611811835984</v>
      </c>
      <c r="I8" s="85">
        <v>13.975938305079257</v>
      </c>
      <c r="J8" s="85">
        <v>16.276951108411783</v>
      </c>
      <c r="K8" s="85">
        <v>21.439416945034921</v>
      </c>
      <c r="O8" s="85"/>
      <c r="P8" s="85"/>
      <c r="Q8" s="85"/>
      <c r="R8" s="85"/>
      <c r="S8" s="85"/>
      <c r="T8" s="85"/>
      <c r="U8" s="85">
        <f t="shared" si="3"/>
        <v>21.439416945034921</v>
      </c>
      <c r="V8" s="85">
        <f t="shared" si="4"/>
        <v>16.276951108411783</v>
      </c>
    </row>
    <row r="9" spans="1:22">
      <c r="A9">
        <v>1986</v>
      </c>
      <c r="B9" s="85">
        <v>6.7415123873266047</v>
      </c>
      <c r="C9" s="85">
        <v>7.6375020240729743</v>
      </c>
      <c r="D9" s="85">
        <v>0.550547849085119</v>
      </c>
      <c r="E9" s="85">
        <f t="shared" si="0"/>
        <v>6.1909645382414862</v>
      </c>
      <c r="F9" s="85">
        <f t="shared" si="1"/>
        <v>7.0869541749878557</v>
      </c>
      <c r="G9" s="85">
        <f t="shared" si="2"/>
        <v>0.89598963674636956</v>
      </c>
      <c r="H9" s="85">
        <v>13.394443233068969</v>
      </c>
      <c r="I9" s="85">
        <v>16.633653557890597</v>
      </c>
      <c r="J9" s="85">
        <v>21.584699453551913</v>
      </c>
      <c r="K9" s="85">
        <v>26.563448694596236</v>
      </c>
      <c r="O9" s="85"/>
      <c r="P9" s="85"/>
      <c r="Q9" s="85"/>
      <c r="R9" s="85"/>
      <c r="S9" s="85"/>
      <c r="T9" s="85"/>
      <c r="U9" s="85">
        <f t="shared" si="3"/>
        <v>26.563448694596236</v>
      </c>
      <c r="V9" s="85">
        <f t="shared" si="4"/>
        <v>21.584699453551913</v>
      </c>
    </row>
    <row r="10" spans="1:22">
      <c r="A10">
        <v>1987</v>
      </c>
      <c r="B10" s="85">
        <v>7.5165331469433845</v>
      </c>
      <c r="C10" s="85">
        <v>8.4574439485993871</v>
      </c>
      <c r="D10" s="85">
        <v>0.52153341577504164</v>
      </c>
      <c r="E10" s="85">
        <f t="shared" si="0"/>
        <v>6.9949997311683427</v>
      </c>
      <c r="F10" s="85">
        <f t="shared" si="1"/>
        <v>7.9359105328243453</v>
      </c>
      <c r="G10" s="85">
        <f t="shared" si="2"/>
        <v>0.9409108016560026</v>
      </c>
      <c r="H10" s="85">
        <v>15.479320440604752</v>
      </c>
      <c r="I10" s="85">
        <v>18.977896695605203</v>
      </c>
      <c r="J10" s="85">
        <v>26.130806845965772</v>
      </c>
      <c r="K10" s="85">
        <v>31.448655256723715</v>
      </c>
      <c r="O10" s="85"/>
      <c r="P10" s="85"/>
      <c r="Q10" s="85"/>
      <c r="R10" s="85"/>
      <c r="S10" s="85"/>
      <c r="T10" s="85"/>
      <c r="U10" s="85">
        <f t="shared" si="3"/>
        <v>31.448655256723715</v>
      </c>
      <c r="V10" s="85">
        <f t="shared" si="4"/>
        <v>26.130806845965772</v>
      </c>
    </row>
    <row r="11" spans="1:22">
      <c r="A11">
        <v>1988</v>
      </c>
      <c r="B11" s="85">
        <v>8.0984220379780698</v>
      </c>
      <c r="C11" s="85">
        <v>9.1254346081840065</v>
      </c>
      <c r="D11" s="85">
        <v>0.69537309441027018</v>
      </c>
      <c r="E11" s="85">
        <f t="shared" si="0"/>
        <v>7.4030489435678</v>
      </c>
      <c r="F11" s="85">
        <f t="shared" si="1"/>
        <v>8.4300615137737367</v>
      </c>
      <c r="G11" s="85">
        <f t="shared" si="2"/>
        <v>1.0270125702059367</v>
      </c>
      <c r="H11" s="85">
        <v>17.005620105293957</v>
      </c>
      <c r="I11" s="85">
        <v>20.847216064418504</v>
      </c>
      <c r="J11" s="85">
        <v>27.694275663575311</v>
      </c>
      <c r="K11" s="85">
        <v>33.706427886152859</v>
      </c>
      <c r="O11" s="85"/>
      <c r="P11" s="85"/>
      <c r="Q11" s="85"/>
      <c r="R11" s="85"/>
      <c r="S11" s="85"/>
      <c r="T11" s="85"/>
      <c r="U11" s="85">
        <f t="shared" si="3"/>
        <v>33.706427886152859</v>
      </c>
      <c r="V11" s="85">
        <f t="shared" si="4"/>
        <v>27.694275663575311</v>
      </c>
    </row>
    <row r="12" spans="1:22">
      <c r="A12">
        <v>1989</v>
      </c>
      <c r="B12" s="85">
        <v>8.451808488396404</v>
      </c>
      <c r="C12" s="85">
        <v>9.5128580388877282</v>
      </c>
      <c r="D12" s="85">
        <v>0.97219318419402045</v>
      </c>
      <c r="E12" s="85">
        <f t="shared" si="0"/>
        <v>7.4796153042023832</v>
      </c>
      <c r="F12" s="85">
        <f t="shared" si="1"/>
        <v>8.5406648546937074</v>
      </c>
      <c r="G12" s="85">
        <f t="shared" si="2"/>
        <v>1.0610495504913242</v>
      </c>
      <c r="H12" s="85">
        <v>18.288686241679112</v>
      </c>
      <c r="I12" s="85">
        <v>22.342022472940858</v>
      </c>
      <c r="J12" s="85">
        <v>28.553259141494436</v>
      </c>
      <c r="K12" s="85">
        <v>34.848966613672495</v>
      </c>
      <c r="O12" s="85"/>
      <c r="P12" s="85"/>
      <c r="Q12" s="85"/>
      <c r="R12" s="85"/>
      <c r="S12" s="85"/>
      <c r="T12" s="85"/>
      <c r="U12" s="85">
        <f t="shared" si="3"/>
        <v>34.848966613672495</v>
      </c>
      <c r="V12" s="85">
        <f t="shared" si="4"/>
        <v>28.553259141494436</v>
      </c>
    </row>
    <row r="13" spans="1:22">
      <c r="A13">
        <v>1990</v>
      </c>
      <c r="B13" s="85">
        <v>8.194495221183475</v>
      </c>
      <c r="C13" s="85">
        <v>9.1345902752389403</v>
      </c>
      <c r="D13" s="85">
        <v>0.93487230375515751</v>
      </c>
      <c r="E13" s="85">
        <f t="shared" si="0"/>
        <v>7.2596229174283176</v>
      </c>
      <c r="F13" s="85">
        <f t="shared" si="1"/>
        <v>8.199717971483782</v>
      </c>
      <c r="G13" s="85">
        <f t="shared" si="2"/>
        <v>0.94009505405546445</v>
      </c>
      <c r="H13" s="85">
        <v>17.707459848919587</v>
      </c>
      <c r="I13" s="85">
        <v>21.689356953004122</v>
      </c>
      <c r="J13" s="85">
        <v>27.23347725008303</v>
      </c>
      <c r="K13" s="85">
        <v>33.045499833942209</v>
      </c>
      <c r="O13" s="85"/>
      <c r="P13" s="85"/>
      <c r="Q13" s="85"/>
      <c r="R13" s="85"/>
      <c r="S13" s="85"/>
      <c r="T13" s="85"/>
      <c r="U13" s="85">
        <f t="shared" si="3"/>
        <v>33.045499833942209</v>
      </c>
      <c r="V13" s="85">
        <f t="shared" si="4"/>
        <v>27.23347725008303</v>
      </c>
    </row>
    <row r="14" spans="1:22">
      <c r="A14">
        <v>1991</v>
      </c>
      <c r="B14" s="85">
        <v>7.6565762004175362</v>
      </c>
      <c r="C14" s="85">
        <v>8.4394572025052188</v>
      </c>
      <c r="D14" s="85">
        <v>0.86116910229645094</v>
      </c>
      <c r="E14" s="85">
        <f t="shared" si="0"/>
        <v>6.7954070981210855</v>
      </c>
      <c r="F14" s="85">
        <f t="shared" si="1"/>
        <v>7.5782881002087681</v>
      </c>
      <c r="G14" s="85">
        <f t="shared" si="2"/>
        <v>0.78288100208768263</v>
      </c>
      <c r="H14" s="85">
        <v>16.322742761773565</v>
      </c>
      <c r="I14" s="85">
        <v>19.833051302622323</v>
      </c>
      <c r="J14" s="85">
        <v>24.254545454545454</v>
      </c>
      <c r="K14" s="85">
        <v>29.527272727272727</v>
      </c>
      <c r="O14" s="85"/>
      <c r="P14" s="85"/>
      <c r="Q14" s="85"/>
      <c r="R14" s="85"/>
      <c r="S14" s="85"/>
      <c r="T14" s="85"/>
      <c r="U14" s="85">
        <f t="shared" si="3"/>
        <v>29.527272727272727</v>
      </c>
      <c r="V14" s="85">
        <f t="shared" si="4"/>
        <v>24.254545454545454</v>
      </c>
    </row>
    <row r="15" spans="1:22">
      <c r="A15">
        <v>1992</v>
      </c>
      <c r="B15" s="85">
        <v>8.1821026282853566</v>
      </c>
      <c r="C15" s="85">
        <v>8.9382561535252396</v>
      </c>
      <c r="D15" s="85">
        <v>0.85002085940759287</v>
      </c>
      <c r="E15" s="85">
        <f t="shared" si="0"/>
        <v>7.3320817688777637</v>
      </c>
      <c r="F15" s="85">
        <f t="shared" si="1"/>
        <v>8.0882352941176467</v>
      </c>
      <c r="G15" s="85">
        <f t="shared" si="2"/>
        <v>0.756153525239883</v>
      </c>
      <c r="H15" s="85">
        <v>17.522820569075471</v>
      </c>
      <c r="I15" s="85">
        <v>20.917510610629645</v>
      </c>
      <c r="J15" s="85">
        <v>25.731660965412392</v>
      </c>
      <c r="K15" s="85">
        <v>30.900798175598631</v>
      </c>
      <c r="O15" s="85"/>
      <c r="P15" s="85"/>
      <c r="Q15" s="85"/>
      <c r="R15" s="85"/>
      <c r="S15" s="85"/>
      <c r="T15" s="85"/>
      <c r="U15" s="85">
        <f t="shared" si="3"/>
        <v>30.900798175598631</v>
      </c>
      <c r="V15" s="85">
        <f t="shared" si="4"/>
        <v>25.731660965412392</v>
      </c>
    </row>
    <row r="16" spans="1:22">
      <c r="A16">
        <v>1993</v>
      </c>
      <c r="B16" s="87">
        <v>8.6893405226047289</v>
      </c>
      <c r="C16" s="87">
        <v>9.4307341352136049</v>
      </c>
      <c r="D16" s="87">
        <v>0.68954790543343014</v>
      </c>
      <c r="E16" s="85">
        <f t="shared" si="0"/>
        <v>7.9997926171712983</v>
      </c>
      <c r="F16" s="85">
        <f t="shared" si="1"/>
        <v>8.7411862297801743</v>
      </c>
      <c r="G16" s="85">
        <f t="shared" si="2"/>
        <v>0.74139361260887604</v>
      </c>
      <c r="H16" s="87">
        <v>17.832385955880998</v>
      </c>
      <c r="I16" s="87">
        <v>21.367891962887498</v>
      </c>
      <c r="J16" s="87">
        <v>26.957955482275349</v>
      </c>
      <c r="K16" s="87">
        <v>32.605111294311627</v>
      </c>
      <c r="L16" s="86"/>
      <c r="M16" s="86"/>
      <c r="N16" s="86"/>
      <c r="O16" s="87"/>
      <c r="P16" s="85"/>
      <c r="Q16" s="85"/>
      <c r="R16" s="85"/>
      <c r="S16" s="85"/>
      <c r="T16" s="85"/>
      <c r="U16" s="85">
        <f t="shared" si="3"/>
        <v>32.605111294311627</v>
      </c>
      <c r="V16" s="85">
        <f t="shared" si="4"/>
        <v>26.957955482275349</v>
      </c>
    </row>
    <row r="17" spans="1:22">
      <c r="A17">
        <v>1994</v>
      </c>
      <c r="B17" s="87">
        <v>8.790808899979206</v>
      </c>
      <c r="C17" s="87">
        <v>9.5757953836556453</v>
      </c>
      <c r="D17" s="87">
        <v>0.86296527344562279</v>
      </c>
      <c r="E17" s="85">
        <f t="shared" si="0"/>
        <v>7.9278436265335834</v>
      </c>
      <c r="F17" s="85">
        <f t="shared" si="1"/>
        <v>8.7128301102100227</v>
      </c>
      <c r="G17" s="85">
        <f t="shared" si="2"/>
        <v>0.78498648367643931</v>
      </c>
      <c r="H17" s="87">
        <v>18.949796991008725</v>
      </c>
      <c r="I17" s="87">
        <v>22.764754475228418</v>
      </c>
      <c r="J17" s="87">
        <v>27.658623771224306</v>
      </c>
      <c r="K17" s="87">
        <v>34.048257372654156</v>
      </c>
      <c r="L17" s="86"/>
      <c r="M17" s="86"/>
      <c r="N17" s="86"/>
      <c r="O17" s="87"/>
      <c r="P17" s="85"/>
      <c r="Q17" s="85"/>
      <c r="R17" s="85"/>
      <c r="S17" s="85"/>
      <c r="T17" s="85"/>
      <c r="U17" s="85">
        <f t="shared" si="3"/>
        <v>34.048257372654156</v>
      </c>
      <c r="V17" s="85">
        <f t="shared" si="4"/>
        <v>27.658623771224306</v>
      </c>
    </row>
    <row r="18" spans="1:22">
      <c r="A18">
        <v>1995</v>
      </c>
      <c r="B18" s="87">
        <v>10.068451164691458</v>
      </c>
      <c r="C18" s="87">
        <v>10.906211687780957</v>
      </c>
      <c r="D18" s="87">
        <v>1.1340416836943197</v>
      </c>
      <c r="E18" s="85">
        <f t="shared" si="0"/>
        <v>8.9344094809971395</v>
      </c>
      <c r="F18" s="85">
        <f t="shared" si="1"/>
        <v>9.7721700040866359</v>
      </c>
      <c r="G18" s="85">
        <f t="shared" si="2"/>
        <v>0.83776052308949644</v>
      </c>
      <c r="H18" s="87">
        <v>21.567135273852809</v>
      </c>
      <c r="I18" s="87">
        <v>25.658077715194441</v>
      </c>
      <c r="J18" s="87">
        <v>30.989699955217198</v>
      </c>
      <c r="K18" s="87">
        <v>37.841468875951634</v>
      </c>
      <c r="L18" s="86"/>
      <c r="M18" s="86"/>
      <c r="N18" s="86"/>
      <c r="O18" s="87"/>
      <c r="P18" s="85"/>
      <c r="Q18" s="85"/>
      <c r="R18" s="85"/>
      <c r="S18" s="85"/>
      <c r="T18" s="85"/>
      <c r="U18" s="85">
        <f t="shared" si="3"/>
        <v>37.841468875951634</v>
      </c>
      <c r="V18" s="85">
        <f t="shared" si="4"/>
        <v>30.989699955217198</v>
      </c>
    </row>
    <row r="19" spans="1:22">
      <c r="A19">
        <v>1996</v>
      </c>
      <c r="B19" s="87">
        <v>10.268985741733239</v>
      </c>
      <c r="C19" s="87">
        <v>11.189200121346952</v>
      </c>
      <c r="D19" s="87">
        <v>1.0718980685610273</v>
      </c>
      <c r="E19" s="85">
        <f t="shared" si="0"/>
        <v>9.1970876731722111</v>
      </c>
      <c r="F19" s="85">
        <f t="shared" si="1"/>
        <v>10.117302052785924</v>
      </c>
      <c r="G19" s="85">
        <f t="shared" si="2"/>
        <v>0.92021437961371255</v>
      </c>
      <c r="H19" s="87">
        <v>22.397414619302122</v>
      </c>
      <c r="I19" s="87">
        <v>27.186852911548257</v>
      </c>
      <c r="J19" s="87">
        <v>31.330868761552679</v>
      </c>
      <c r="K19" s="87">
        <v>39.417744916820702</v>
      </c>
      <c r="L19" s="86"/>
      <c r="M19" s="86"/>
      <c r="N19" s="86"/>
      <c r="O19" s="87"/>
      <c r="P19" s="85"/>
      <c r="Q19" s="85"/>
      <c r="R19" s="85"/>
      <c r="S19" s="85"/>
      <c r="T19" s="85"/>
      <c r="U19" s="85">
        <f t="shared" si="3"/>
        <v>39.417744916820702</v>
      </c>
      <c r="V19" s="85">
        <f t="shared" si="4"/>
        <v>31.330868761552679</v>
      </c>
    </row>
    <row r="20" spans="1:22">
      <c r="A20">
        <v>1997</v>
      </c>
      <c r="B20" s="87">
        <v>10.76541710932362</v>
      </c>
      <c r="C20" s="87">
        <v>11.767086558405424</v>
      </c>
      <c r="D20" s="87">
        <v>1.2799109627156371</v>
      </c>
      <c r="E20" s="85">
        <f t="shared" si="0"/>
        <v>9.4855061466079817</v>
      </c>
      <c r="F20" s="85">
        <f t="shared" si="1"/>
        <v>10.487175595689788</v>
      </c>
      <c r="G20" s="85">
        <f t="shared" si="2"/>
        <v>1.0016694490818061</v>
      </c>
      <c r="H20" s="87">
        <v>23.665460450767487</v>
      </c>
      <c r="I20" s="87">
        <v>28.852226016275768</v>
      </c>
      <c r="J20" s="87">
        <v>32.858546168958746</v>
      </c>
      <c r="K20" s="87">
        <v>42.141453831041254</v>
      </c>
      <c r="L20" s="86"/>
      <c r="M20" s="86"/>
      <c r="N20" s="86"/>
      <c r="O20" s="87"/>
      <c r="P20" s="85"/>
      <c r="Q20" s="85"/>
      <c r="R20" s="85"/>
      <c r="S20" s="85"/>
      <c r="T20" s="85"/>
      <c r="U20" s="85">
        <f t="shared" si="3"/>
        <v>42.141453831041254</v>
      </c>
      <c r="V20" s="85">
        <f t="shared" si="4"/>
        <v>32.858546168958746</v>
      </c>
    </row>
    <row r="21" spans="1:22">
      <c r="A21">
        <v>1998</v>
      </c>
      <c r="B21" s="87">
        <v>11.316903161563356</v>
      </c>
      <c r="C21" s="87">
        <v>12.407269106298232</v>
      </c>
      <c r="D21" s="87">
        <v>1.588249937764501</v>
      </c>
      <c r="E21" s="85">
        <f t="shared" si="0"/>
        <v>9.7286532237988546</v>
      </c>
      <c r="F21" s="85">
        <f t="shared" si="1"/>
        <v>10.819019168533732</v>
      </c>
      <c r="G21" s="85">
        <f t="shared" si="2"/>
        <v>1.0903659447348772</v>
      </c>
      <c r="H21" s="87">
        <v>24.999857768737218</v>
      </c>
      <c r="I21" s="87">
        <v>30.567489609459209</v>
      </c>
      <c r="J21" s="87">
        <v>35.516739446870453</v>
      </c>
      <c r="K21" s="87">
        <v>45.560407569141191</v>
      </c>
      <c r="L21" s="86"/>
      <c r="M21" s="86"/>
      <c r="N21" s="86"/>
      <c r="O21" s="87"/>
      <c r="P21" s="85"/>
      <c r="Q21" s="85"/>
      <c r="R21" s="85"/>
      <c r="S21" s="85"/>
      <c r="T21" s="85"/>
      <c r="U21" s="85">
        <f t="shared" si="3"/>
        <v>45.560407569141191</v>
      </c>
      <c r="V21" s="85">
        <f t="shared" si="4"/>
        <v>35.516739446870453</v>
      </c>
    </row>
    <row r="22" spans="1:22">
      <c r="A22">
        <v>1999</v>
      </c>
      <c r="B22" s="87">
        <v>11.356497840596781</v>
      </c>
      <c r="C22" s="87">
        <v>12.553985080486846</v>
      </c>
      <c r="D22" s="87">
        <v>1.7177071063996858</v>
      </c>
      <c r="E22" s="85">
        <f t="shared" si="0"/>
        <v>9.6387907341970944</v>
      </c>
      <c r="F22" s="85">
        <f t="shared" si="1"/>
        <v>10.83627797408716</v>
      </c>
      <c r="G22" s="85">
        <f t="shared" si="2"/>
        <v>1.1974872398900658</v>
      </c>
      <c r="H22" s="87">
        <v>25.421677057805205</v>
      </c>
      <c r="I22" s="87">
        <v>31.297601361217986</v>
      </c>
      <c r="J22" s="87">
        <v>36.986962819893769</v>
      </c>
      <c r="K22" s="87">
        <v>48.044422984065669</v>
      </c>
      <c r="L22" s="86"/>
      <c r="M22" s="86"/>
      <c r="N22" s="86"/>
      <c r="O22" s="87"/>
      <c r="P22" s="85"/>
      <c r="Q22" s="85"/>
      <c r="R22" s="85"/>
      <c r="S22" s="85"/>
      <c r="T22" s="85"/>
      <c r="U22" s="85">
        <f t="shared" si="3"/>
        <v>48.044422984065669</v>
      </c>
      <c r="V22" s="85">
        <f t="shared" si="4"/>
        <v>36.986962819893769</v>
      </c>
    </row>
    <row r="23" spans="1:22">
      <c r="A23">
        <v>2000</v>
      </c>
      <c r="B23" s="87">
        <v>12.345503622673675</v>
      </c>
      <c r="C23" s="87">
        <v>13.482028697258134</v>
      </c>
      <c r="D23" s="87">
        <v>2.0268030496756166</v>
      </c>
      <c r="E23" s="85">
        <f t="shared" si="0"/>
        <v>10.318700572998058</v>
      </c>
      <c r="F23" s="85">
        <f t="shared" si="1"/>
        <v>11.455225647582516</v>
      </c>
      <c r="G23" s="85">
        <f t="shared" si="2"/>
        <v>1.1365250745844584</v>
      </c>
      <c r="H23" s="87">
        <v>27.208396767535444</v>
      </c>
      <c r="I23" s="87">
        <v>32.955475033184584</v>
      </c>
      <c r="J23" s="87">
        <v>38.247011952191237</v>
      </c>
      <c r="K23" s="87">
        <v>48.3842408145197</v>
      </c>
      <c r="L23" s="87"/>
      <c r="M23" s="87"/>
      <c r="N23" s="87"/>
      <c r="O23" s="87"/>
      <c r="P23" s="87"/>
      <c r="Q23" s="87"/>
      <c r="R23" s="85"/>
      <c r="S23" s="85"/>
      <c r="T23" s="85"/>
      <c r="U23" s="85">
        <f t="shared" si="3"/>
        <v>48.3842408145197</v>
      </c>
      <c r="V23" s="85">
        <f t="shared" si="4"/>
        <v>38.247011952191237</v>
      </c>
    </row>
    <row r="24" spans="1:22">
      <c r="A24">
        <v>2001</v>
      </c>
      <c r="B24" s="87">
        <v>11.830750672728961</v>
      </c>
      <c r="C24" s="87">
        <v>12.842163867495593</v>
      </c>
      <c r="D24" s="87">
        <v>2.2130463023104761</v>
      </c>
      <c r="E24" s="85">
        <f t="shared" si="0"/>
        <v>9.617704370418485</v>
      </c>
      <c r="F24" s="85">
        <f t="shared" si="1"/>
        <v>10.629117565185117</v>
      </c>
      <c r="G24" s="85">
        <f t="shared" si="2"/>
        <v>1.0114131947666323</v>
      </c>
      <c r="H24" s="87">
        <v>26.417460412785641</v>
      </c>
      <c r="I24" s="87">
        <v>31.679641905989619</v>
      </c>
      <c r="J24" s="87">
        <v>37.59791122715405</v>
      </c>
      <c r="K24" s="87">
        <v>46.736292428198432</v>
      </c>
      <c r="L24" s="87"/>
      <c r="M24" s="87"/>
      <c r="N24" s="87"/>
      <c r="O24" s="87"/>
      <c r="P24" s="87"/>
      <c r="Q24" s="87"/>
      <c r="R24" s="85"/>
      <c r="S24" s="85"/>
      <c r="T24" s="85"/>
      <c r="U24" s="85">
        <f t="shared" si="3"/>
        <v>46.736292428198432</v>
      </c>
      <c r="V24" s="85">
        <f t="shared" si="4"/>
        <v>37.59791122715405</v>
      </c>
    </row>
    <row r="25" spans="1:22">
      <c r="A25">
        <v>2002</v>
      </c>
      <c r="B25" s="87">
        <v>11.272126937540127</v>
      </c>
      <c r="C25" s="87">
        <v>12.345226084563881</v>
      </c>
      <c r="D25" s="87">
        <v>1.8756305603962211</v>
      </c>
      <c r="E25" s="85">
        <f t="shared" si="0"/>
        <v>9.3964963771439063</v>
      </c>
      <c r="F25" s="85">
        <f t="shared" si="1"/>
        <v>10.46959552416766</v>
      </c>
      <c r="G25" s="85">
        <f t="shared" si="2"/>
        <v>1.0730991470237541</v>
      </c>
      <c r="H25" s="87">
        <v>24.986452434091017</v>
      </c>
      <c r="I25" s="87">
        <v>30.492835343013965</v>
      </c>
      <c r="J25" s="87">
        <v>34.358974358974358</v>
      </c>
      <c r="K25" s="87">
        <v>43.63247863247863</v>
      </c>
      <c r="L25" s="87"/>
      <c r="M25" s="87"/>
      <c r="N25" s="87"/>
      <c r="O25" s="87"/>
      <c r="P25" s="87"/>
      <c r="Q25" s="87"/>
      <c r="R25" s="85"/>
      <c r="S25" s="85"/>
      <c r="T25" s="85"/>
      <c r="U25" s="85">
        <f t="shared" si="3"/>
        <v>43.63247863247863</v>
      </c>
      <c r="V25" s="85">
        <f t="shared" si="4"/>
        <v>34.358974358974358</v>
      </c>
    </row>
    <row r="26" spans="1:22">
      <c r="A26">
        <v>2003</v>
      </c>
      <c r="B26" s="87">
        <v>11.247196930767977</v>
      </c>
      <c r="C26" s="87">
        <v>12.423278679851196</v>
      </c>
      <c r="D26" s="87">
        <v>2.0534815602017074</v>
      </c>
      <c r="E26" s="85">
        <f t="shared" si="0"/>
        <v>9.1937153705662702</v>
      </c>
      <c r="F26" s="85">
        <f t="shared" si="1"/>
        <v>10.369797119649489</v>
      </c>
      <c r="G26" s="85">
        <f t="shared" si="2"/>
        <v>1.1760817490832185</v>
      </c>
      <c r="H26" s="87">
        <v>24.237395582878058</v>
      </c>
      <c r="I26" s="87">
        <v>29.216006335030109</v>
      </c>
      <c r="J26" s="87">
        <v>33.903960253859736</v>
      </c>
      <c r="K26" s="87">
        <v>44.591032951329538</v>
      </c>
      <c r="L26" s="86"/>
      <c r="M26" s="86"/>
      <c r="N26" s="86"/>
      <c r="O26" s="87"/>
      <c r="P26" s="85"/>
      <c r="Q26" s="85"/>
      <c r="R26" s="85"/>
      <c r="S26" s="85"/>
      <c r="T26" s="85"/>
      <c r="U26" s="85">
        <f t="shared" si="3"/>
        <v>44.591032951329538</v>
      </c>
      <c r="V26" s="85">
        <f t="shared" si="4"/>
        <v>33.903960253859736</v>
      </c>
    </row>
    <row r="27" spans="1:22">
      <c r="A27">
        <v>2004</v>
      </c>
      <c r="B27" s="87">
        <v>11.062675758782722</v>
      </c>
      <c r="C27" s="87">
        <v>12.339903523179149</v>
      </c>
      <c r="D27" s="87">
        <v>2.1303990767749306</v>
      </c>
      <c r="E27" s="85">
        <f t="shared" si="0"/>
        <v>8.9322766820077923</v>
      </c>
      <c r="F27" s="85">
        <f t="shared" si="1"/>
        <v>10.209504446404219</v>
      </c>
      <c r="G27" s="85">
        <f t="shared" si="2"/>
        <v>1.2772277643964269</v>
      </c>
      <c r="H27" s="87">
        <v>24.280045590015618</v>
      </c>
      <c r="I27" s="87">
        <v>29.931202242374837</v>
      </c>
      <c r="J27" s="87">
        <v>33.33222915060081</v>
      </c>
      <c r="K27" s="87">
        <v>45.411502404026649</v>
      </c>
      <c r="L27" s="86"/>
      <c r="M27" s="86"/>
      <c r="N27" s="86"/>
      <c r="O27" s="87"/>
      <c r="P27" s="85"/>
      <c r="Q27" s="85"/>
      <c r="R27" s="85"/>
      <c r="S27" s="85"/>
      <c r="T27" s="85"/>
      <c r="U27" s="85">
        <f t="shared" si="3"/>
        <v>45.411502404026649</v>
      </c>
      <c r="V27" s="85">
        <f t="shared" si="4"/>
        <v>33.33222915060081</v>
      </c>
    </row>
    <row r="28" spans="1:22">
      <c r="A28">
        <v>2005</v>
      </c>
      <c r="B28" s="87">
        <v>11.435521212943524</v>
      </c>
      <c r="C28" s="87">
        <v>12.920764778093979</v>
      </c>
      <c r="D28" s="87">
        <v>2.332552257334787</v>
      </c>
      <c r="E28" s="85">
        <f t="shared" si="0"/>
        <v>9.1029689556087376</v>
      </c>
      <c r="F28" s="85">
        <f t="shared" si="1"/>
        <v>10.588212520759193</v>
      </c>
      <c r="G28" s="85">
        <f t="shared" si="2"/>
        <v>1.485243565150455</v>
      </c>
      <c r="H28" s="87">
        <v>24.301487400418782</v>
      </c>
      <c r="I28" s="87">
        <v>30.887466204561683</v>
      </c>
      <c r="J28" s="87">
        <v>32.579740491844774</v>
      </c>
      <c r="K28" s="87">
        <v>46.673613952253447</v>
      </c>
      <c r="L28" s="86"/>
      <c r="M28" s="86"/>
      <c r="N28" s="86"/>
      <c r="O28" s="87"/>
      <c r="P28" s="85"/>
      <c r="Q28" s="85"/>
      <c r="R28" s="85"/>
      <c r="S28" s="85"/>
      <c r="T28" s="85"/>
      <c r="U28" s="85">
        <f t="shared" si="3"/>
        <v>46.673613952253447</v>
      </c>
      <c r="V28" s="85">
        <f t="shared" si="4"/>
        <v>32.579740491844774</v>
      </c>
    </row>
    <row r="29" spans="1:22">
      <c r="A29">
        <v>2006</v>
      </c>
      <c r="B29" s="87">
        <v>11.671538637347966</v>
      </c>
      <c r="C29" s="87">
        <v>13.149171122017126</v>
      </c>
      <c r="D29" s="87">
        <v>2.4219461212177054</v>
      </c>
      <c r="E29" s="85">
        <f t="shared" si="0"/>
        <v>9.2495925161302601</v>
      </c>
      <c r="F29" s="85">
        <f t="shared" si="1"/>
        <v>10.727225000799422</v>
      </c>
      <c r="G29" s="85">
        <f t="shared" si="2"/>
        <v>1.4776324846691615</v>
      </c>
      <c r="H29" s="87">
        <v>25.249686470534844</v>
      </c>
      <c r="I29" s="87">
        <v>31.789793897080585</v>
      </c>
      <c r="J29" s="87">
        <v>33.210882353073437</v>
      </c>
      <c r="K29" s="87">
        <v>47.596511653528935</v>
      </c>
      <c r="L29" s="86"/>
      <c r="M29" s="86"/>
      <c r="N29" s="86"/>
      <c r="O29" s="87"/>
      <c r="P29" s="85"/>
      <c r="Q29" s="85"/>
      <c r="R29" s="85"/>
      <c r="S29" s="85"/>
      <c r="T29" s="85"/>
      <c r="U29" s="85">
        <f t="shared" si="3"/>
        <v>47.596511653528935</v>
      </c>
      <c r="V29" s="85">
        <f t="shared" si="4"/>
        <v>33.210882353073437</v>
      </c>
    </row>
    <row r="30" spans="1:22">
      <c r="A30">
        <v>2007</v>
      </c>
      <c r="B30" s="87">
        <v>11.838962537202288</v>
      </c>
      <c r="C30" s="87">
        <v>13.386777918229628</v>
      </c>
      <c r="D30" s="87">
        <v>2.3952636075504343</v>
      </c>
      <c r="E30" s="85">
        <f t="shared" si="0"/>
        <v>9.4436989296518536</v>
      </c>
      <c r="F30" s="85">
        <f t="shared" si="1"/>
        <v>10.991514310679193</v>
      </c>
      <c r="G30" s="85">
        <f t="shared" si="2"/>
        <v>1.5478153810273394</v>
      </c>
      <c r="H30" s="87">
        <v>25.619600587096677</v>
      </c>
      <c r="I30" s="87">
        <v>32.496059494342724</v>
      </c>
      <c r="J30" s="87">
        <v>34.598914533984512</v>
      </c>
      <c r="K30" s="87">
        <v>49.223448600974692</v>
      </c>
      <c r="L30" s="86"/>
      <c r="M30" s="86"/>
      <c r="N30" s="86"/>
      <c r="O30" s="87"/>
      <c r="P30" s="85"/>
      <c r="Q30" s="85"/>
      <c r="R30" s="85"/>
      <c r="S30" s="85"/>
      <c r="T30" s="85"/>
      <c r="U30" s="85">
        <f t="shared" si="3"/>
        <v>49.223448600974692</v>
      </c>
      <c r="V30" s="85">
        <f t="shared" si="4"/>
        <v>34.598914533984512</v>
      </c>
    </row>
    <row r="31" spans="1:22">
      <c r="A31">
        <v>2008</v>
      </c>
      <c r="B31" s="87">
        <v>11.747077306745428</v>
      </c>
      <c r="C31" s="87">
        <v>13.234742178238522</v>
      </c>
      <c r="D31" s="87">
        <v>2.399560709230514</v>
      </c>
      <c r="E31" s="85">
        <f t="shared" si="0"/>
        <v>9.3475165975149146</v>
      </c>
      <c r="F31" s="85">
        <f t="shared" si="1"/>
        <v>10.835181469008008</v>
      </c>
      <c r="G31" s="85">
        <f t="shared" si="2"/>
        <v>1.4876648714930933</v>
      </c>
      <c r="H31" s="87">
        <v>24.998982763558214</v>
      </c>
      <c r="I31" s="87">
        <v>31.646090072508613</v>
      </c>
      <c r="J31" s="87">
        <v>33.221137590948082</v>
      </c>
      <c r="K31" s="87">
        <v>47.615163243718698</v>
      </c>
      <c r="L31" s="86"/>
      <c r="M31" s="86"/>
      <c r="N31" s="86"/>
      <c r="O31" s="87"/>
      <c r="P31" s="85"/>
      <c r="Q31" s="85"/>
      <c r="R31" s="85"/>
      <c r="S31" s="85"/>
      <c r="T31" s="85"/>
      <c r="U31" s="85">
        <f t="shared" si="3"/>
        <v>47.615163243718698</v>
      </c>
      <c r="V31" s="85">
        <f t="shared" si="4"/>
        <v>33.221137590948082</v>
      </c>
    </row>
    <row r="32" spans="1:22">
      <c r="A32">
        <v>2009</v>
      </c>
      <c r="B32" s="87">
        <v>11.171766402667881</v>
      </c>
      <c r="C32" s="87">
        <v>12.695179153738408</v>
      </c>
      <c r="D32" s="87">
        <v>1.8556163833675072</v>
      </c>
      <c r="E32" s="85">
        <f t="shared" si="0"/>
        <v>9.3161500193003732</v>
      </c>
      <c r="F32" s="85">
        <f t="shared" si="1"/>
        <v>10.8395627703709</v>
      </c>
      <c r="G32" s="85">
        <f t="shared" si="2"/>
        <v>1.5234127510705271</v>
      </c>
      <c r="H32" s="87">
        <v>23.443586104749933</v>
      </c>
      <c r="I32" s="87">
        <v>30.332093234655169</v>
      </c>
      <c r="J32" s="87">
        <v>32.464723549745933</v>
      </c>
      <c r="K32" s="87">
        <v>47.676031443197431</v>
      </c>
      <c r="L32" s="86"/>
      <c r="M32" s="86"/>
      <c r="N32" s="86"/>
      <c r="O32" s="87"/>
      <c r="P32" s="85"/>
      <c r="Q32" s="85"/>
      <c r="R32" s="85"/>
      <c r="S32" s="85"/>
      <c r="T32" s="85"/>
      <c r="U32" s="85">
        <f t="shared" si="3"/>
        <v>47.676031443197431</v>
      </c>
      <c r="V32" s="85">
        <f t="shared" si="4"/>
        <v>32.464723549745933</v>
      </c>
    </row>
    <row r="33" spans="1:22">
      <c r="A33">
        <v>2010</v>
      </c>
      <c r="B33" s="87">
        <v>11.833492793300845</v>
      </c>
      <c r="C33" s="87">
        <v>13.370376873961989</v>
      </c>
      <c r="D33" s="87">
        <v>2.0617034329142498</v>
      </c>
      <c r="E33" s="85">
        <f t="shared" si="0"/>
        <v>9.7717893603865953</v>
      </c>
      <c r="F33" s="85">
        <f t="shared" si="1"/>
        <v>11.308673441047739</v>
      </c>
      <c r="G33" s="85">
        <f t="shared" si="2"/>
        <v>1.5368840806611441</v>
      </c>
      <c r="H33" s="87">
        <v>25.834119918774544</v>
      </c>
      <c r="I33" s="87">
        <v>32.901415367559778</v>
      </c>
      <c r="J33" s="87">
        <v>34.709593284783189</v>
      </c>
      <c r="K33" s="87">
        <v>50.220465710887282</v>
      </c>
      <c r="L33" s="86"/>
      <c r="M33" s="86"/>
      <c r="N33" s="86"/>
      <c r="O33" s="87"/>
      <c r="P33" s="85"/>
      <c r="Q33" s="85"/>
      <c r="R33" s="85"/>
      <c r="S33" s="85"/>
      <c r="T33" s="85"/>
      <c r="U33" s="85">
        <f t="shared" si="3"/>
        <v>50.220465710887282</v>
      </c>
      <c r="V33" s="85">
        <f t="shared" si="4"/>
        <v>34.709593284783189</v>
      </c>
    </row>
    <row r="34" spans="1:22">
      <c r="A34">
        <v>2011</v>
      </c>
      <c r="B34" s="87">
        <v>12.040651260799525</v>
      </c>
      <c r="C34" s="87">
        <v>13.660443557116229</v>
      </c>
      <c r="D34" s="87">
        <v>2.3935677646357614</v>
      </c>
      <c r="E34" s="85">
        <f t="shared" si="0"/>
        <v>9.6470834961637628</v>
      </c>
      <c r="F34" s="85">
        <f t="shared" si="1"/>
        <v>11.266875792480468</v>
      </c>
      <c r="G34" s="85">
        <f t="shared" si="2"/>
        <v>1.6197922963167048</v>
      </c>
      <c r="H34" s="87">
        <v>26.618289486859297</v>
      </c>
      <c r="I34" s="87">
        <v>34.183823352953979</v>
      </c>
      <c r="J34" s="87">
        <v>35.270529750615509</v>
      </c>
      <c r="K34" s="87">
        <v>51.58011049723757</v>
      </c>
      <c r="L34" s="86"/>
      <c r="M34" s="86"/>
      <c r="N34" s="86"/>
      <c r="O34" s="86"/>
    </row>
    <row r="35" spans="1:22">
      <c r="A35">
        <v>2012</v>
      </c>
      <c r="B35" s="87">
        <v>11.920083716238</v>
      </c>
      <c r="C35" s="87">
        <v>13.615980631870356</v>
      </c>
      <c r="D35" s="87">
        <v>2.223524649919451</v>
      </c>
      <c r="E35" s="85">
        <f t="shared" si="0"/>
        <v>9.6965590663185495</v>
      </c>
      <c r="F35" s="85">
        <f t="shared" si="1"/>
        <v>11.392455981950905</v>
      </c>
      <c r="G35" s="85">
        <f t="shared" si="2"/>
        <v>1.6958969156323551</v>
      </c>
      <c r="H35" s="87">
        <v>26.401843653862873</v>
      </c>
      <c r="I35" s="87">
        <v>34.559324130302471</v>
      </c>
      <c r="J35" s="87">
        <v>33.997048626963533</v>
      </c>
      <c r="K35" s="87">
        <v>51.722910646837683</v>
      </c>
      <c r="L35" s="86"/>
      <c r="M35" s="86"/>
      <c r="N35" s="86"/>
      <c r="O35" s="86"/>
    </row>
    <row r="36" spans="1:22">
      <c r="A36">
        <v>2013</v>
      </c>
      <c r="B36" s="87">
        <v>11.742197850187805</v>
      </c>
      <c r="C36" s="87">
        <v>13.510764457763447</v>
      </c>
      <c r="D36" s="87">
        <v>2.2333527925865364</v>
      </c>
      <c r="E36" s="85">
        <f t="shared" si="0"/>
        <v>9.5088450576012686</v>
      </c>
      <c r="F36" s="85">
        <f t="shared" si="1"/>
        <v>11.27741166517691</v>
      </c>
      <c r="G36" s="85">
        <f t="shared" si="2"/>
        <v>1.7685666075756412</v>
      </c>
      <c r="H36" s="87">
        <v>26.624731476982323</v>
      </c>
      <c r="I36" s="87">
        <v>35.283795062024609</v>
      </c>
      <c r="J36" s="87">
        <v>35.124112963351912</v>
      </c>
      <c r="K36" s="87">
        <v>53.754097365243595</v>
      </c>
      <c r="L36" s="86"/>
      <c r="M36" s="86"/>
      <c r="N36" s="86"/>
      <c r="O36" s="86"/>
    </row>
    <row r="37" spans="1:22">
      <c r="A37">
        <v>2014</v>
      </c>
      <c r="B37" s="87">
        <v>12.036731426028656</v>
      </c>
      <c r="C37" s="87">
        <v>13.627794406325798</v>
      </c>
      <c r="D37" s="87">
        <v>2.3195539931351759</v>
      </c>
      <c r="E37" s="85">
        <f t="shared" si="0"/>
        <v>9.7171774328934788</v>
      </c>
      <c r="F37" s="85">
        <f t="shared" si="1"/>
        <v>11.308240413190621</v>
      </c>
      <c r="G37" s="85">
        <f t="shared" si="2"/>
        <v>1.5910629802971421</v>
      </c>
      <c r="H37" s="87">
        <v>27.213597108593962</v>
      </c>
      <c r="I37" s="87">
        <v>34.981972116352438</v>
      </c>
      <c r="J37" s="87">
        <v>36.45646366119604</v>
      </c>
      <c r="K37" s="87">
        <v>52.874740401412517</v>
      </c>
      <c r="L37" s="87"/>
      <c r="M37" s="87"/>
      <c r="N37" s="87"/>
      <c r="O37" s="87"/>
      <c r="P37" s="85"/>
      <c r="Q37" s="85"/>
    </row>
    <row r="38" spans="1:22">
      <c r="B38" s="86"/>
      <c r="C38" s="86"/>
      <c r="D38" s="86"/>
      <c r="E38" s="86"/>
      <c r="F38" s="86"/>
      <c r="G38" s="86"/>
      <c r="H38" s="86"/>
      <c r="I38" s="86"/>
      <c r="J38" s="86"/>
      <c r="K38" s="86"/>
      <c r="L38" s="87"/>
      <c r="M38" s="87"/>
      <c r="N38" s="87"/>
      <c r="O38" s="87"/>
      <c r="P38" s="85"/>
      <c r="Q38" s="85"/>
    </row>
    <row r="39" spans="1:22">
      <c r="B39" s="87"/>
      <c r="C39" s="87"/>
      <c r="D39" s="87"/>
      <c r="E39" s="87"/>
      <c r="F39" s="87"/>
      <c r="G39" s="87"/>
      <c r="H39" s="87"/>
      <c r="I39" s="87"/>
      <c r="J39" s="87"/>
      <c r="K39" s="87"/>
      <c r="L39" s="87"/>
      <c r="M39" s="87"/>
      <c r="N39" s="87"/>
      <c r="O39" s="87"/>
      <c r="P39" s="85"/>
      <c r="Q39" s="85"/>
    </row>
    <row r="40" spans="1:22">
      <c r="B40" s="87"/>
      <c r="C40" s="87"/>
      <c r="D40" s="87"/>
      <c r="E40" s="87"/>
      <c r="F40" s="87"/>
      <c r="G40" s="87"/>
      <c r="H40" s="87"/>
      <c r="I40" s="87"/>
      <c r="J40" s="87"/>
      <c r="K40" s="87"/>
      <c r="L40" s="86"/>
      <c r="M40" s="86"/>
      <c r="N40" s="86"/>
      <c r="O40" s="86"/>
    </row>
    <row r="41" spans="1:22">
      <c r="B41" s="85"/>
      <c r="C41" s="85"/>
      <c r="D41" s="85"/>
      <c r="E41" s="85"/>
      <c r="F41" s="85"/>
      <c r="G41" s="85"/>
      <c r="H41" s="85"/>
      <c r="I41" s="85"/>
      <c r="J41" s="85"/>
      <c r="K41" s="85"/>
    </row>
  </sheetData>
  <pageMargins left="0.70866141732283472" right="0.70866141732283472" top="0.74803149606299213" bottom="0.74803149606299213" header="0.31496062992125984" footer="0.31496062992125984"/>
  <pageSetup paperSize="9" scale="8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zoomScale="120" zoomScaleNormal="120" workbookViewId="0">
      <selection activeCell="G35" sqref="G35"/>
    </sheetView>
  </sheetViews>
  <sheetFormatPr baseColWidth="10" defaultRowHeight="11.25"/>
  <cols>
    <col min="1" max="1" width="14.42578125" style="88" customWidth="1"/>
    <col min="2" max="3" width="11.42578125" style="88"/>
    <col min="4" max="10" width="11" style="88" customWidth="1"/>
    <col min="11" max="16384" width="11.42578125" style="88"/>
  </cols>
  <sheetData>
    <row r="1" spans="1:6" ht="12.75">
      <c r="A1" s="117" t="s">
        <v>142</v>
      </c>
      <c r="B1" s="117"/>
      <c r="C1" s="117"/>
      <c r="D1" s="117"/>
      <c r="E1" s="117"/>
      <c r="F1" s="117"/>
    </row>
    <row r="2" spans="1:6" ht="12">
      <c r="A2" s="107" t="s">
        <v>141</v>
      </c>
      <c r="B2" s="91"/>
      <c r="C2" s="91"/>
      <c r="D2" s="91"/>
    </row>
    <row r="3" spans="1:6" ht="12.75">
      <c r="D3" s="106" t="s">
        <v>141</v>
      </c>
    </row>
    <row r="4" spans="1:6">
      <c r="A4" s="105"/>
      <c r="B4" s="104" t="s">
        <v>140</v>
      </c>
      <c r="C4" s="103" t="s">
        <v>139</v>
      </c>
    </row>
    <row r="5" spans="1:6">
      <c r="A5" s="102" t="s">
        <v>138</v>
      </c>
      <c r="B5" s="97">
        <v>18.030791438552946</v>
      </c>
      <c r="C5" s="97">
        <v>1.648763966495423</v>
      </c>
    </row>
    <row r="6" spans="1:6">
      <c r="A6" s="98" t="s">
        <v>19</v>
      </c>
      <c r="B6" s="97">
        <v>18.008925759858375</v>
      </c>
      <c r="C6" s="97">
        <v>0.7007562954473201</v>
      </c>
    </row>
    <row r="7" spans="1:6">
      <c r="A7" s="98" t="s">
        <v>22</v>
      </c>
      <c r="B7" s="97">
        <v>17.767093589418199</v>
      </c>
      <c r="C7" s="97">
        <v>0.4038751511535672</v>
      </c>
    </row>
    <row r="8" spans="1:6">
      <c r="A8" s="98" t="s">
        <v>26</v>
      </c>
      <c r="B8" s="97">
        <v>16.75449245036226</v>
      </c>
      <c r="C8" s="97">
        <v>7.9997404180936371E-2</v>
      </c>
    </row>
    <row r="9" spans="1:6">
      <c r="A9" s="101" t="s">
        <v>137</v>
      </c>
      <c r="B9" s="100">
        <v>16.569569718836703</v>
      </c>
      <c r="C9" s="100">
        <v>1.1741327985911463</v>
      </c>
    </row>
    <row r="10" spans="1:6">
      <c r="A10" s="98" t="s">
        <v>24</v>
      </c>
      <c r="B10" s="97">
        <v>16.445389785499415</v>
      </c>
      <c r="C10" s="100" t="s">
        <v>136</v>
      </c>
    </row>
    <row r="11" spans="1:6">
      <c r="A11" s="98" t="s">
        <v>135</v>
      </c>
      <c r="B11" s="97">
        <v>16.327056009458119</v>
      </c>
      <c r="C11" s="97">
        <v>2.5559097019321335</v>
      </c>
    </row>
    <row r="12" spans="1:6">
      <c r="A12" s="98" t="s">
        <v>20</v>
      </c>
      <c r="B12" s="97">
        <v>16.210573692981939</v>
      </c>
      <c r="C12" s="97">
        <v>3.0436873579232326</v>
      </c>
    </row>
    <row r="13" spans="1:6">
      <c r="A13" s="98" t="s">
        <v>25</v>
      </c>
      <c r="B13" s="97">
        <v>16.196856600395797</v>
      </c>
      <c r="C13" s="97">
        <v>1.4385125426542906</v>
      </c>
    </row>
    <row r="14" spans="1:6">
      <c r="A14" s="99" t="s">
        <v>134</v>
      </c>
      <c r="B14" s="97">
        <v>15.879815997748466</v>
      </c>
      <c r="C14" s="97">
        <v>0.37566072939134543</v>
      </c>
    </row>
    <row r="15" spans="1:6">
      <c r="A15" s="98" t="s">
        <v>133</v>
      </c>
      <c r="B15" s="97">
        <v>15.375079750691496</v>
      </c>
      <c r="C15" s="97">
        <v>1.8687541303441702</v>
      </c>
    </row>
    <row r="16" spans="1:6">
      <c r="A16" s="96" t="s">
        <v>23</v>
      </c>
      <c r="B16" s="95">
        <v>15.371288063157321</v>
      </c>
      <c r="C16" s="95">
        <v>0.98541432875827972</v>
      </c>
    </row>
    <row r="17" spans="1:14">
      <c r="A17" s="94"/>
      <c r="B17" s="93"/>
      <c r="C17" s="93"/>
    </row>
    <row r="18" spans="1:14">
      <c r="A18" s="92" t="s">
        <v>132</v>
      </c>
    </row>
    <row r="19" spans="1:14">
      <c r="A19" s="91"/>
    </row>
    <row r="20" spans="1:14">
      <c r="A20" s="91"/>
    </row>
    <row r="21" spans="1:14">
      <c r="A21" s="91"/>
    </row>
    <row r="22" spans="1:14">
      <c r="A22" s="91"/>
    </row>
    <row r="23" spans="1:14">
      <c r="A23" s="91"/>
    </row>
    <row r="24" spans="1:14">
      <c r="A24" s="91"/>
    </row>
    <row r="25" spans="1:14">
      <c r="A25" s="91"/>
    </row>
    <row r="26" spans="1:14">
      <c r="A26" s="89"/>
      <c r="B26" s="90"/>
      <c r="C26" s="89"/>
      <c r="D26" s="89"/>
      <c r="E26" s="89"/>
      <c r="F26" s="89"/>
      <c r="G26" s="89"/>
      <c r="H26" s="89"/>
      <c r="I26" s="89"/>
      <c r="J26" s="89"/>
      <c r="K26" s="89"/>
      <c r="L26" s="89"/>
      <c r="M26" s="89"/>
      <c r="N26" s="89"/>
    </row>
    <row r="27" spans="1:14">
      <c r="A27" s="89"/>
      <c r="B27" s="90"/>
      <c r="C27" s="89"/>
      <c r="D27" s="89"/>
      <c r="E27" s="89"/>
      <c r="F27" s="89"/>
      <c r="G27" s="89"/>
      <c r="H27" s="89"/>
      <c r="I27" s="89"/>
      <c r="J27" s="89"/>
      <c r="K27" s="89"/>
      <c r="L27" s="89"/>
      <c r="M27" s="89"/>
      <c r="N27" s="89"/>
    </row>
    <row r="28" spans="1:14">
      <c r="A28" s="89"/>
      <c r="B28" s="90"/>
      <c r="C28" s="89"/>
      <c r="D28" s="89"/>
      <c r="E28" s="89"/>
      <c r="F28" s="89"/>
      <c r="G28" s="89"/>
      <c r="H28" s="89"/>
      <c r="I28" s="89"/>
      <c r="J28" s="89"/>
      <c r="K28" s="89"/>
      <c r="L28" s="89"/>
      <c r="M28" s="89"/>
      <c r="N28" s="89"/>
    </row>
    <row r="29" spans="1:14">
      <c r="A29" s="89"/>
      <c r="B29" s="90"/>
      <c r="C29" s="89"/>
      <c r="D29" s="89"/>
      <c r="E29" s="89"/>
      <c r="F29" s="89"/>
      <c r="G29" s="89"/>
      <c r="H29" s="89"/>
      <c r="I29" s="89"/>
      <c r="J29" s="89"/>
      <c r="K29" s="89"/>
      <c r="L29" s="89"/>
      <c r="M29" s="89"/>
      <c r="N29" s="89"/>
    </row>
    <row r="30" spans="1:14">
      <c r="A30" s="89"/>
      <c r="B30" s="90"/>
      <c r="C30" s="89"/>
      <c r="D30" s="89"/>
      <c r="E30" s="89"/>
      <c r="F30" s="89"/>
      <c r="G30" s="89"/>
      <c r="H30" s="89"/>
      <c r="I30" s="89"/>
      <c r="J30" s="89"/>
      <c r="K30" s="89"/>
      <c r="L30" s="89"/>
      <c r="M30" s="89"/>
      <c r="N30" s="89"/>
    </row>
    <row r="31" spans="1:14">
      <c r="A31" s="89"/>
      <c r="B31" s="90"/>
      <c r="C31" s="89"/>
      <c r="D31" s="89"/>
      <c r="E31" s="89"/>
      <c r="F31" s="89"/>
      <c r="G31" s="89"/>
      <c r="H31" s="89"/>
      <c r="I31" s="89"/>
      <c r="J31" s="89"/>
      <c r="K31" s="89"/>
      <c r="L31" s="89"/>
      <c r="M31" s="89"/>
      <c r="N31" s="89"/>
    </row>
    <row r="32" spans="1:14">
      <c r="A32" s="89"/>
      <c r="B32" s="90"/>
      <c r="C32" s="89"/>
      <c r="D32" s="89"/>
      <c r="E32" s="89"/>
      <c r="F32" s="89"/>
      <c r="G32" s="89"/>
      <c r="H32" s="89"/>
      <c r="I32" s="89"/>
      <c r="J32" s="89"/>
      <c r="K32" s="89"/>
      <c r="L32" s="89"/>
      <c r="M32" s="89"/>
      <c r="N32" s="89"/>
    </row>
    <row r="33" spans="1:14">
      <c r="A33" s="89"/>
      <c r="B33" s="90"/>
      <c r="C33" s="89"/>
      <c r="D33" s="89"/>
      <c r="E33" s="89"/>
      <c r="F33" s="89"/>
      <c r="G33" s="89"/>
      <c r="H33" s="89"/>
      <c r="I33" s="89"/>
      <c r="J33" s="89"/>
      <c r="K33" s="89"/>
      <c r="L33" s="89"/>
      <c r="M33" s="89"/>
      <c r="N33" s="89"/>
    </row>
    <row r="34" spans="1:14">
      <c r="A34" s="89"/>
      <c r="B34" s="90"/>
      <c r="C34" s="89"/>
      <c r="D34" s="89"/>
      <c r="E34" s="89"/>
      <c r="F34" s="89"/>
      <c r="G34" s="89"/>
      <c r="H34" s="89"/>
      <c r="I34" s="89"/>
      <c r="J34" s="89"/>
      <c r="K34" s="89"/>
      <c r="L34" s="89"/>
      <c r="M34" s="89"/>
      <c r="N34" s="89"/>
    </row>
    <row r="35" spans="1:14">
      <c r="A35" s="89"/>
      <c r="B35" s="90"/>
      <c r="C35" s="89"/>
      <c r="D35" s="89"/>
      <c r="E35" s="89"/>
      <c r="F35" s="89"/>
      <c r="G35" s="89"/>
      <c r="H35" s="89"/>
      <c r="I35" s="89"/>
      <c r="J35" s="89"/>
      <c r="K35" s="89"/>
      <c r="L35" s="89"/>
      <c r="M35" s="89"/>
      <c r="N35" s="89"/>
    </row>
    <row r="36" spans="1:14">
      <c r="A36" s="89"/>
      <c r="B36" s="90"/>
      <c r="C36" s="89"/>
      <c r="D36" s="89"/>
      <c r="E36" s="89"/>
      <c r="F36" s="89"/>
      <c r="G36" s="89"/>
      <c r="H36" s="89"/>
      <c r="I36" s="89"/>
      <c r="J36" s="89"/>
      <c r="K36" s="89"/>
      <c r="L36" s="89"/>
      <c r="M36" s="89"/>
      <c r="N36" s="89"/>
    </row>
    <row r="37" spans="1:14">
      <c r="A37" s="89"/>
      <c r="B37" s="90"/>
      <c r="C37" s="89"/>
      <c r="D37" s="89"/>
      <c r="E37" s="89"/>
      <c r="F37" s="89"/>
      <c r="G37" s="89"/>
      <c r="H37" s="89"/>
      <c r="I37" s="89"/>
      <c r="J37" s="89"/>
      <c r="K37" s="89"/>
      <c r="L37" s="89"/>
      <c r="M37" s="89"/>
      <c r="N37" s="89"/>
    </row>
    <row r="38" spans="1:14">
      <c r="A38" s="89"/>
      <c r="B38" s="90"/>
      <c r="C38" s="89"/>
      <c r="D38" s="89"/>
      <c r="E38" s="89"/>
      <c r="F38" s="89"/>
      <c r="G38" s="89"/>
      <c r="H38" s="89"/>
      <c r="I38" s="89"/>
      <c r="J38" s="89"/>
      <c r="K38" s="89"/>
      <c r="L38" s="89"/>
      <c r="M38" s="89"/>
      <c r="N38" s="89"/>
    </row>
  </sheetData>
  <mergeCells count="1">
    <mergeCell ref="A1:F1"/>
  </mergeCells>
  <pageMargins left="0.78740157480314965" right="0.78740157480314965" top="0.98425196850393704" bottom="0.98425196850393704" header="0.51181102362204722" footer="0.51181102362204722"/>
  <pageSetup paperSize="9" orientation="landscape" r:id="rId1"/>
  <headerFooter alignWithMargins="0">
    <oddFooter>&amp;R&amp;Z&amp;F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G18" sqref="G18"/>
    </sheetView>
  </sheetViews>
  <sheetFormatPr baseColWidth="10" defaultRowHeight="15"/>
  <sheetData>
    <row r="1" spans="1:8">
      <c r="A1" t="s">
        <v>113</v>
      </c>
    </row>
    <row r="3" spans="1:8">
      <c r="B3" t="s">
        <v>114</v>
      </c>
      <c r="E3" t="s">
        <v>115</v>
      </c>
    </row>
    <row r="4" spans="1:8">
      <c r="B4" t="s">
        <v>116</v>
      </c>
      <c r="C4" t="s">
        <v>117</v>
      </c>
      <c r="D4" t="s">
        <v>118</v>
      </c>
      <c r="E4" t="s">
        <v>119</v>
      </c>
      <c r="F4" t="s">
        <v>120</v>
      </c>
      <c r="G4" t="s">
        <v>121</v>
      </c>
      <c r="H4" t="s">
        <v>122</v>
      </c>
    </row>
    <row r="5" spans="1:8">
      <c r="A5" t="s">
        <v>123</v>
      </c>
      <c r="B5">
        <v>16.899999999999999</v>
      </c>
      <c r="C5">
        <v>17.899999999999999</v>
      </c>
      <c r="D5">
        <v>18.8</v>
      </c>
      <c r="E5">
        <v>18.600000000000001</v>
      </c>
      <c r="F5">
        <v>18.399999999999999</v>
      </c>
      <c r="G5">
        <v>18.3</v>
      </c>
      <c r="H5">
        <v>18.2</v>
      </c>
    </row>
    <row r="6" spans="1:8">
      <c r="A6" t="s">
        <v>124</v>
      </c>
      <c r="B6">
        <v>17.100000000000001</v>
      </c>
      <c r="C6">
        <v>18.100000000000001</v>
      </c>
      <c r="D6">
        <v>19</v>
      </c>
      <c r="E6">
        <v>18.8</v>
      </c>
      <c r="F6">
        <v>18.600000000000001</v>
      </c>
      <c r="G6">
        <v>18.5</v>
      </c>
      <c r="H6">
        <v>18.5</v>
      </c>
    </row>
    <row r="7" spans="1:8">
      <c r="A7" t="s">
        <v>125</v>
      </c>
      <c r="B7">
        <v>16.8</v>
      </c>
      <c r="C7">
        <v>17.8</v>
      </c>
      <c r="D7">
        <v>18.600000000000001</v>
      </c>
      <c r="E7">
        <v>18.5</v>
      </c>
      <c r="F7">
        <v>18.2</v>
      </c>
      <c r="G7">
        <v>18</v>
      </c>
      <c r="H7">
        <v>18</v>
      </c>
    </row>
    <row r="8" spans="1:8">
      <c r="A8" t="s">
        <v>126</v>
      </c>
      <c r="B8">
        <v>3.3</v>
      </c>
      <c r="C8">
        <v>3.4</v>
      </c>
      <c r="D8">
        <v>3.4</v>
      </c>
      <c r="E8">
        <v>3.4</v>
      </c>
      <c r="F8">
        <v>3.3</v>
      </c>
      <c r="G8">
        <v>3.1</v>
      </c>
      <c r="H8">
        <v>3.1</v>
      </c>
    </row>
    <row r="9" spans="1:8">
      <c r="A9" t="s">
        <v>127</v>
      </c>
      <c r="B9">
        <v>5.5</v>
      </c>
      <c r="C9">
        <v>5.4</v>
      </c>
      <c r="D9">
        <v>5.2</v>
      </c>
      <c r="E9">
        <v>5.2</v>
      </c>
      <c r="F9">
        <v>5.2</v>
      </c>
      <c r="G9">
        <v>5.0999999999999996</v>
      </c>
      <c r="H9">
        <v>5.0999999999999996</v>
      </c>
    </row>
    <row r="10" spans="1:8">
      <c r="A10" t="s">
        <v>128</v>
      </c>
      <c r="B10">
        <v>6.8</v>
      </c>
      <c r="C10">
        <v>7.5</v>
      </c>
      <c r="D10">
        <v>7.7</v>
      </c>
      <c r="E10">
        <v>7.6</v>
      </c>
      <c r="F10">
        <v>7.4</v>
      </c>
      <c r="G10">
        <v>7.3</v>
      </c>
      <c r="H10">
        <v>7.3</v>
      </c>
    </row>
    <row r="11" spans="1:8">
      <c r="A11" t="s">
        <v>129</v>
      </c>
      <c r="B11">
        <v>1.3</v>
      </c>
      <c r="C11">
        <v>1.7</v>
      </c>
      <c r="D11">
        <v>2.4</v>
      </c>
      <c r="E11">
        <v>2.4</v>
      </c>
      <c r="F11">
        <v>2.5</v>
      </c>
      <c r="G11">
        <v>2.6</v>
      </c>
      <c r="H11">
        <v>2.7</v>
      </c>
    </row>
    <row r="12" spans="1:8">
      <c r="A12" t="s">
        <v>130</v>
      </c>
    </row>
    <row r="13" spans="1:8">
      <c r="A13" t="s">
        <v>131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
  <sheetViews>
    <sheetView workbookViewId="0">
      <selection activeCell="H32" sqref="H32"/>
    </sheetView>
  </sheetViews>
  <sheetFormatPr baseColWidth="10" defaultRowHeight="15"/>
  <cols>
    <col min="1" max="1" width="25" customWidth="1"/>
  </cols>
  <sheetData>
    <row r="2" spans="1:7">
      <c r="B2" t="s">
        <v>144</v>
      </c>
      <c r="C2" t="s">
        <v>145</v>
      </c>
      <c r="D2" t="s">
        <v>146</v>
      </c>
      <c r="E2" t="s">
        <v>147</v>
      </c>
      <c r="G2" t="s">
        <v>148</v>
      </c>
    </row>
    <row r="3" spans="1:7">
      <c r="A3" t="s">
        <v>143</v>
      </c>
      <c r="B3">
        <v>7.9</v>
      </c>
      <c r="C3">
        <v>7.9</v>
      </c>
      <c r="D3">
        <v>7.6</v>
      </c>
      <c r="E3">
        <v>7.8</v>
      </c>
      <c r="G3">
        <v>7.8</v>
      </c>
    </row>
    <row r="4" spans="1:7">
      <c r="A4" t="s">
        <v>149</v>
      </c>
      <c r="B4">
        <v>0.1</v>
      </c>
      <c r="C4">
        <v>0.5</v>
      </c>
      <c r="D4">
        <v>0.4</v>
      </c>
      <c r="E4">
        <v>0.2</v>
      </c>
      <c r="G4">
        <v>0.3</v>
      </c>
    </row>
    <row r="5" spans="1:7">
      <c r="A5" t="s">
        <v>150</v>
      </c>
      <c r="B5">
        <v>1</v>
      </c>
      <c r="C5">
        <v>1.7</v>
      </c>
      <c r="D5">
        <v>4.2</v>
      </c>
      <c r="E5">
        <v>1.3</v>
      </c>
      <c r="G5">
        <v>2.2000000000000002</v>
      </c>
    </row>
    <row r="6" spans="1:7">
      <c r="A6" t="s">
        <v>151</v>
      </c>
      <c r="B6">
        <v>4.7</v>
      </c>
      <c r="C6">
        <v>4.7</v>
      </c>
      <c r="D6">
        <v>4.7</v>
      </c>
      <c r="E6">
        <v>4.7</v>
      </c>
      <c r="G6">
        <v>4.7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H16"/>
  <sheetViews>
    <sheetView topLeftCell="A2" workbookViewId="0">
      <selection activeCell="B27" sqref="B27"/>
    </sheetView>
  </sheetViews>
  <sheetFormatPr baseColWidth="10" defaultRowHeight="15"/>
  <cols>
    <col min="2" max="2" width="17.42578125" customWidth="1"/>
  </cols>
  <sheetData>
    <row r="14" spans="1:8" ht="42" customHeight="1">
      <c r="C14" s="108" t="s">
        <v>153</v>
      </c>
      <c r="D14" s="108" t="s">
        <v>155</v>
      </c>
      <c r="E14" s="108" t="s">
        <v>156</v>
      </c>
      <c r="F14" s="108" t="s">
        <v>157</v>
      </c>
      <c r="G14" s="108" t="s">
        <v>158</v>
      </c>
    </row>
    <row r="15" spans="1:8">
      <c r="A15" t="s">
        <v>152</v>
      </c>
      <c r="C15">
        <v>41</v>
      </c>
      <c r="D15">
        <v>16</v>
      </c>
      <c r="E15">
        <v>10</v>
      </c>
      <c r="F15">
        <v>25</v>
      </c>
      <c r="G15">
        <v>8</v>
      </c>
      <c r="H15">
        <f>C15+D15+E15+F15+G15</f>
        <v>100</v>
      </c>
    </row>
    <row r="16" spans="1:8">
      <c r="A16" t="s">
        <v>154</v>
      </c>
      <c r="C16">
        <v>59</v>
      </c>
      <c r="D16">
        <v>14</v>
      </c>
      <c r="E16">
        <v>11</v>
      </c>
      <c r="F16">
        <v>13</v>
      </c>
      <c r="G16">
        <v>3</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9"/>
  <sheetViews>
    <sheetView workbookViewId="0">
      <selection activeCell="A9" sqref="A9"/>
    </sheetView>
  </sheetViews>
  <sheetFormatPr baseColWidth="10" defaultRowHeight="15"/>
  <cols>
    <col min="1" max="1" width="71.5703125" customWidth="1"/>
  </cols>
  <sheetData>
    <row r="3" spans="1:2">
      <c r="A3" t="s">
        <v>179</v>
      </c>
      <c r="B3">
        <v>4</v>
      </c>
    </row>
    <row r="4" spans="1:2">
      <c r="A4" t="s">
        <v>180</v>
      </c>
      <c r="B4">
        <v>6</v>
      </c>
    </row>
    <row r="5" spans="1:2">
      <c r="A5" t="s">
        <v>181</v>
      </c>
      <c r="B5">
        <v>9</v>
      </c>
    </row>
    <row r="6" spans="1:2">
      <c r="A6" t="s">
        <v>182</v>
      </c>
      <c r="B6">
        <v>12</v>
      </c>
    </row>
    <row r="7" spans="1:2">
      <c r="A7" t="s">
        <v>183</v>
      </c>
      <c r="B7">
        <v>18</v>
      </c>
    </row>
    <row r="8" spans="1:2">
      <c r="A8" t="s">
        <v>184</v>
      </c>
      <c r="B8">
        <v>17</v>
      </c>
    </row>
    <row r="9" spans="1:2">
      <c r="A9" t="s">
        <v>185</v>
      </c>
      <c r="B9">
        <v>33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topLeftCell="A13" workbookViewId="0">
      <selection activeCell="F32" sqref="F32:M46"/>
    </sheetView>
  </sheetViews>
  <sheetFormatPr baseColWidth="10" defaultRowHeight="15"/>
  <cols>
    <col min="1" max="1" width="23.7109375" customWidth="1"/>
    <col min="4" max="4" width="19.85546875" customWidth="1"/>
  </cols>
  <sheetData>
    <row r="2" spans="1:5">
      <c r="A2" t="s">
        <v>191</v>
      </c>
      <c r="B2">
        <v>-9</v>
      </c>
      <c r="D2" t="s">
        <v>186</v>
      </c>
      <c r="E2" s="171">
        <v>0.74</v>
      </c>
    </row>
    <row r="3" spans="1:5">
      <c r="A3" t="s">
        <v>190</v>
      </c>
      <c r="B3">
        <v>-13</v>
      </c>
      <c r="D3" t="s">
        <v>187</v>
      </c>
      <c r="E3" s="171">
        <v>0.56999999999999995</v>
      </c>
    </row>
    <row r="4" spans="1:5">
      <c r="A4" t="s">
        <v>189</v>
      </c>
      <c r="B4">
        <v>-6</v>
      </c>
      <c r="D4" t="s">
        <v>188</v>
      </c>
      <c r="E4" s="171">
        <v>0.52</v>
      </c>
    </row>
    <row r="5" spans="1:5">
      <c r="A5" t="s">
        <v>188</v>
      </c>
      <c r="B5">
        <v>-2</v>
      </c>
      <c r="D5" t="s">
        <v>189</v>
      </c>
      <c r="E5" s="171">
        <v>0.36</v>
      </c>
    </row>
    <row r="6" spans="1:5">
      <c r="A6" t="s">
        <v>187</v>
      </c>
      <c r="B6">
        <v>4</v>
      </c>
      <c r="D6" t="s">
        <v>190</v>
      </c>
      <c r="E6" s="171">
        <v>0.28999999999999998</v>
      </c>
    </row>
    <row r="7" spans="1:5">
      <c r="A7" t="s">
        <v>186</v>
      </c>
      <c r="B7">
        <v>7</v>
      </c>
      <c r="D7" t="s">
        <v>191</v>
      </c>
      <c r="E7" s="171">
        <v>0.14000000000000001</v>
      </c>
    </row>
    <row r="32" spans="12:12">
      <c r="L32" t="s">
        <v>201</v>
      </c>
    </row>
    <row r="34" spans="12:12">
      <c r="L34" s="171">
        <v>0.74</v>
      </c>
    </row>
    <row r="35" spans="12:12">
      <c r="L35" s="171"/>
    </row>
    <row r="36" spans="12:12">
      <c r="L36" s="171">
        <v>0.56999999999999995</v>
      </c>
    </row>
    <row r="37" spans="12:12">
      <c r="L37" s="171"/>
    </row>
    <row r="38" spans="12:12">
      <c r="L38" s="171">
        <v>0.52</v>
      </c>
    </row>
    <row r="39" spans="12:12">
      <c r="L39" s="171"/>
    </row>
    <row r="40" spans="12:12">
      <c r="L40" s="171">
        <v>0.36</v>
      </c>
    </row>
    <row r="41" spans="12:12">
      <c r="L41" s="171"/>
    </row>
    <row r="42" spans="12:12">
      <c r="L42" s="171">
        <v>0.28999999999999998</v>
      </c>
    </row>
    <row r="43" spans="12:12">
      <c r="L43" s="171"/>
    </row>
    <row r="44" spans="12:12">
      <c r="L44" s="171">
        <v>0.14000000000000001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5"/>
  <sheetViews>
    <sheetView workbookViewId="0">
      <selection activeCell="C13" sqref="C13"/>
    </sheetView>
  </sheetViews>
  <sheetFormatPr baseColWidth="10" defaultRowHeight="15"/>
  <cols>
    <col min="1" max="1" width="26.42578125" customWidth="1"/>
    <col min="17" max="17" width="18.140625" customWidth="1"/>
  </cols>
  <sheetData>
    <row r="2" spans="1:17" ht="18" customHeight="1">
      <c r="B2" s="175" t="s">
        <v>205</v>
      </c>
      <c r="C2" s="175"/>
      <c r="D2" s="175"/>
      <c r="E2" s="175"/>
      <c r="F2" s="175"/>
      <c r="G2" s="175"/>
      <c r="H2" s="174"/>
      <c r="I2" s="174"/>
      <c r="J2" s="174"/>
      <c r="Q2" s="177" t="s">
        <v>200</v>
      </c>
    </row>
    <row r="3" spans="1:17" ht="8.25" hidden="1" customHeight="1" thickBot="1">
      <c r="A3" s="173"/>
      <c r="B3" s="173"/>
      <c r="C3" s="173"/>
      <c r="D3" s="173"/>
      <c r="E3" s="173"/>
      <c r="F3" s="173"/>
      <c r="G3" s="173"/>
      <c r="H3" s="173"/>
      <c r="I3" s="172"/>
      <c r="Q3" s="177"/>
    </row>
    <row r="4" spans="1:17" ht="8.25" customHeight="1">
      <c r="A4" s="190"/>
      <c r="B4" s="190"/>
      <c r="C4" s="190"/>
      <c r="D4" s="190"/>
      <c r="E4" s="190"/>
      <c r="F4" s="190"/>
      <c r="G4" s="190"/>
      <c r="H4" s="190"/>
      <c r="I4" s="190"/>
      <c r="Q4" s="177"/>
    </row>
    <row r="5" spans="1:17" ht="12.75" customHeight="1">
      <c r="B5" t="s">
        <v>202</v>
      </c>
      <c r="C5" t="s">
        <v>203</v>
      </c>
      <c r="D5" t="s">
        <v>204</v>
      </c>
      <c r="Q5" s="177"/>
    </row>
    <row r="6" spans="1:17" ht="25.5" customHeight="1">
      <c r="A6" t="s">
        <v>193</v>
      </c>
      <c r="B6">
        <v>80</v>
      </c>
      <c r="C6">
        <v>13</v>
      </c>
      <c r="D6">
        <v>7</v>
      </c>
      <c r="Q6" s="177"/>
    </row>
    <row r="7" spans="1:17" ht="22.5" customHeight="1">
      <c r="A7" t="s">
        <v>195</v>
      </c>
      <c r="B7">
        <v>90</v>
      </c>
      <c r="C7">
        <v>7</v>
      </c>
      <c r="D7">
        <v>3</v>
      </c>
      <c r="Q7" s="176" t="s">
        <v>198</v>
      </c>
    </row>
    <row r="8" spans="1:17">
      <c r="A8" t="s">
        <v>197</v>
      </c>
      <c r="B8">
        <v>79</v>
      </c>
      <c r="C8">
        <v>13</v>
      </c>
      <c r="D8">
        <v>8</v>
      </c>
      <c r="Q8" s="176"/>
    </row>
    <row r="9" spans="1:17" ht="21.75" customHeight="1">
      <c r="A9" t="s">
        <v>199</v>
      </c>
      <c r="B9">
        <v>60</v>
      </c>
      <c r="C9">
        <v>28</v>
      </c>
      <c r="D9">
        <v>12</v>
      </c>
      <c r="Q9" s="176"/>
    </row>
    <row r="10" spans="1:17">
      <c r="Q10" s="176" t="s">
        <v>196</v>
      </c>
    </row>
    <row r="11" spans="1:17">
      <c r="Q11" s="176"/>
    </row>
    <row r="12" spans="1:17" ht="24" customHeight="1">
      <c r="Q12" s="176" t="s">
        <v>194</v>
      </c>
    </row>
    <row r="13" spans="1:17" ht="24" customHeight="1">
      <c r="Q13" s="176"/>
    </row>
    <row r="14" spans="1:17" ht="17.25" customHeight="1">
      <c r="Q14" s="176" t="s">
        <v>192</v>
      </c>
    </row>
    <row r="15" spans="1:17" ht="10.5" customHeight="1"/>
  </sheetData>
  <mergeCells count="1">
    <mergeCell ref="Q2:Q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0"/>
  <sheetViews>
    <sheetView topLeftCell="A22" workbookViewId="0">
      <selection activeCell="K24" sqref="K24"/>
    </sheetView>
  </sheetViews>
  <sheetFormatPr baseColWidth="10" defaultRowHeight="15"/>
  <cols>
    <col min="1" max="1" width="32.5703125" customWidth="1"/>
    <col min="3" max="3" width="17" customWidth="1"/>
    <col min="4" max="4" width="15.42578125" customWidth="1"/>
    <col min="5" max="5" width="15" customWidth="1"/>
    <col min="7" max="7" width="13.85546875" customWidth="1"/>
  </cols>
  <sheetData>
    <row r="2" spans="1:10" ht="18.75">
      <c r="A2" s="189" t="s">
        <v>242</v>
      </c>
      <c r="B2" s="189"/>
      <c r="C2" s="189"/>
      <c r="D2" s="189"/>
      <c r="E2" s="189"/>
      <c r="F2" s="189"/>
      <c r="G2" s="189"/>
      <c r="H2" s="189"/>
      <c r="I2" s="189"/>
      <c r="J2" s="189"/>
    </row>
    <row r="3" spans="1:10">
      <c r="B3" s="188" t="s">
        <v>241</v>
      </c>
      <c r="C3" s="188"/>
      <c r="D3" s="188" t="s">
        <v>240</v>
      </c>
      <c r="E3" s="188"/>
      <c r="F3" s="186" t="s">
        <v>239</v>
      </c>
      <c r="G3" s="186" t="s">
        <v>238</v>
      </c>
      <c r="H3" s="186" t="s">
        <v>237</v>
      </c>
    </row>
    <row r="4" spans="1:10">
      <c r="A4" s="187" t="s">
        <v>236</v>
      </c>
      <c r="B4" s="180" t="s">
        <v>235</v>
      </c>
      <c r="C4" s="180" t="s">
        <v>234</v>
      </c>
      <c r="D4" s="184" t="s">
        <v>233</v>
      </c>
      <c r="E4" s="184" t="s">
        <v>232</v>
      </c>
      <c r="F4" s="186"/>
      <c r="G4" s="186"/>
      <c r="H4" s="186"/>
    </row>
    <row r="5" spans="1:10">
      <c r="A5" s="184" t="s">
        <v>231</v>
      </c>
      <c r="B5" s="183">
        <v>17</v>
      </c>
      <c r="C5" s="183">
        <v>7</v>
      </c>
      <c r="D5" s="183">
        <v>9</v>
      </c>
      <c r="E5" s="183">
        <v>6</v>
      </c>
      <c r="F5" s="183">
        <v>8</v>
      </c>
      <c r="G5" s="183">
        <v>40</v>
      </c>
      <c r="H5" s="183">
        <v>13</v>
      </c>
    </row>
    <row r="6" spans="1:10">
      <c r="A6" s="184" t="s">
        <v>230</v>
      </c>
      <c r="B6" s="183">
        <v>36</v>
      </c>
      <c r="C6" s="183">
        <v>12</v>
      </c>
      <c r="D6" s="183">
        <v>12</v>
      </c>
      <c r="E6" s="183">
        <v>3</v>
      </c>
      <c r="F6" s="183">
        <v>11</v>
      </c>
      <c r="G6" s="183">
        <v>20</v>
      </c>
      <c r="H6" s="183">
        <v>6</v>
      </c>
    </row>
    <row r="7" spans="1:10">
      <c r="A7" s="184" t="s">
        <v>229</v>
      </c>
      <c r="B7" s="183">
        <v>32</v>
      </c>
      <c r="C7" s="183">
        <v>11</v>
      </c>
      <c r="D7" s="183">
        <v>14</v>
      </c>
      <c r="E7" s="183">
        <v>3</v>
      </c>
      <c r="F7" s="183">
        <v>11</v>
      </c>
      <c r="G7" s="183">
        <v>21</v>
      </c>
      <c r="H7" s="183">
        <v>8</v>
      </c>
    </row>
    <row r="8" spans="1:10">
      <c r="A8" s="184" t="s">
        <v>228</v>
      </c>
      <c r="B8" s="183">
        <v>40</v>
      </c>
      <c r="C8" s="183">
        <v>13</v>
      </c>
      <c r="D8" s="183">
        <v>10</v>
      </c>
      <c r="E8" s="183">
        <v>3</v>
      </c>
      <c r="F8" s="183">
        <v>10</v>
      </c>
      <c r="G8" s="183">
        <v>19</v>
      </c>
      <c r="H8" s="183">
        <v>5</v>
      </c>
    </row>
    <row r="9" spans="1:10">
      <c r="A9" s="184" t="s">
        <v>227</v>
      </c>
      <c r="B9" s="183">
        <v>44</v>
      </c>
      <c r="C9" s="183">
        <v>13</v>
      </c>
      <c r="D9" s="183">
        <v>7</v>
      </c>
      <c r="E9" s="183">
        <v>4</v>
      </c>
      <c r="F9" s="183">
        <v>8</v>
      </c>
      <c r="G9" s="183">
        <v>9</v>
      </c>
      <c r="H9" s="183">
        <v>15</v>
      </c>
    </row>
    <row r="10" spans="1:10">
      <c r="A10" s="184" t="s">
        <v>226</v>
      </c>
      <c r="B10" s="183">
        <v>46</v>
      </c>
      <c r="C10" s="183">
        <v>15</v>
      </c>
      <c r="D10" s="183">
        <v>8</v>
      </c>
      <c r="E10" s="183">
        <v>4</v>
      </c>
      <c r="F10" s="183">
        <v>9</v>
      </c>
      <c r="G10" s="183">
        <v>11</v>
      </c>
      <c r="H10" s="183">
        <v>7</v>
      </c>
    </row>
    <row r="11" spans="1:10">
      <c r="A11" s="184" t="s">
        <v>225</v>
      </c>
      <c r="B11" s="183">
        <v>55</v>
      </c>
      <c r="C11" s="183">
        <v>15</v>
      </c>
      <c r="D11" s="183">
        <v>9</v>
      </c>
      <c r="E11" s="183">
        <v>2</v>
      </c>
      <c r="F11" s="183">
        <v>7</v>
      </c>
      <c r="G11" s="183">
        <v>7</v>
      </c>
      <c r="H11" s="183">
        <v>5</v>
      </c>
    </row>
    <row r="12" spans="1:10">
      <c r="A12" s="184" t="s">
        <v>224</v>
      </c>
      <c r="B12" s="183">
        <v>40</v>
      </c>
      <c r="C12" s="183">
        <v>12</v>
      </c>
      <c r="D12" s="183">
        <v>7</v>
      </c>
      <c r="E12" s="183">
        <v>4</v>
      </c>
      <c r="F12" s="183">
        <v>9</v>
      </c>
      <c r="G12" s="183">
        <v>10</v>
      </c>
      <c r="H12" s="183">
        <v>18</v>
      </c>
    </row>
    <row r="13" spans="1:10">
      <c r="A13" s="184" t="s">
        <v>223</v>
      </c>
      <c r="B13" s="183">
        <v>42</v>
      </c>
      <c r="C13" s="183">
        <v>13</v>
      </c>
      <c r="D13" s="183">
        <v>8</v>
      </c>
      <c r="E13" s="183">
        <v>6</v>
      </c>
      <c r="F13" s="183">
        <v>7</v>
      </c>
      <c r="G13" s="183">
        <v>11</v>
      </c>
      <c r="H13" s="183">
        <v>13</v>
      </c>
    </row>
    <row r="14" spans="1:10">
      <c r="A14" s="184" t="s">
        <v>222</v>
      </c>
      <c r="B14" s="183">
        <v>38</v>
      </c>
      <c r="C14" s="183">
        <v>11</v>
      </c>
      <c r="D14" s="183">
        <v>5</v>
      </c>
      <c r="E14" s="183">
        <v>6</v>
      </c>
      <c r="F14" s="183">
        <v>6</v>
      </c>
      <c r="G14" s="183">
        <v>8</v>
      </c>
      <c r="H14" s="183">
        <v>26</v>
      </c>
    </row>
    <row r="15" spans="1:10">
      <c r="A15" s="184" t="s">
        <v>221</v>
      </c>
      <c r="B15" s="183">
        <v>51</v>
      </c>
      <c r="C15" s="183">
        <v>17</v>
      </c>
      <c r="D15" s="183">
        <v>8</v>
      </c>
      <c r="E15" s="183">
        <v>3</v>
      </c>
      <c r="F15" s="183">
        <v>8</v>
      </c>
      <c r="G15" s="183">
        <v>6</v>
      </c>
      <c r="H15" s="183">
        <v>7</v>
      </c>
    </row>
    <row r="16" spans="1:10">
      <c r="A16" s="184" t="s">
        <v>220</v>
      </c>
      <c r="B16" s="183">
        <v>86</v>
      </c>
      <c r="C16" s="183">
        <v>9</v>
      </c>
      <c r="D16" s="183">
        <v>1</v>
      </c>
      <c r="E16" s="183">
        <v>1</v>
      </c>
      <c r="F16" s="183">
        <v>3</v>
      </c>
      <c r="G16" s="182" t="s">
        <v>219</v>
      </c>
      <c r="H16" s="182" t="s">
        <v>219</v>
      </c>
    </row>
    <row r="17" spans="1:9">
      <c r="A17" s="184" t="s">
        <v>218</v>
      </c>
      <c r="B17" s="183">
        <v>51</v>
      </c>
      <c r="C17" s="183">
        <v>16</v>
      </c>
      <c r="D17" s="183">
        <v>6</v>
      </c>
      <c r="E17" s="183">
        <v>3</v>
      </c>
      <c r="F17" s="183">
        <v>7</v>
      </c>
      <c r="G17" s="182">
        <v>5</v>
      </c>
      <c r="H17" s="182">
        <v>12</v>
      </c>
    </row>
    <row r="18" spans="1:9">
      <c r="A18" s="184" t="s">
        <v>217</v>
      </c>
      <c r="B18" s="183">
        <v>54</v>
      </c>
      <c r="C18" s="183">
        <v>22</v>
      </c>
      <c r="D18" s="183">
        <v>7</v>
      </c>
      <c r="E18" s="183">
        <v>2</v>
      </c>
      <c r="F18" s="183">
        <v>6</v>
      </c>
      <c r="G18" s="182">
        <v>3</v>
      </c>
      <c r="H18" s="182">
        <v>6</v>
      </c>
    </row>
    <row r="19" spans="1:9">
      <c r="A19" s="184" t="s">
        <v>216</v>
      </c>
      <c r="B19" s="183">
        <v>45</v>
      </c>
      <c r="C19" s="183">
        <v>14</v>
      </c>
      <c r="D19" s="183">
        <v>6</v>
      </c>
      <c r="E19" s="183">
        <v>4</v>
      </c>
      <c r="F19" s="183">
        <v>8</v>
      </c>
      <c r="G19" s="182">
        <v>8</v>
      </c>
      <c r="H19" s="182">
        <v>15</v>
      </c>
    </row>
    <row r="20" spans="1:9">
      <c r="A20" s="184" t="s">
        <v>215</v>
      </c>
      <c r="B20" s="183">
        <v>58</v>
      </c>
      <c r="C20" s="183">
        <v>11</v>
      </c>
      <c r="D20" s="183">
        <v>5</v>
      </c>
      <c r="E20" s="183">
        <v>5</v>
      </c>
      <c r="F20" s="183">
        <v>5</v>
      </c>
      <c r="G20" s="182">
        <v>4</v>
      </c>
      <c r="H20" s="182">
        <v>12</v>
      </c>
    </row>
    <row r="21" spans="1:9">
      <c r="A21" s="184" t="s">
        <v>214</v>
      </c>
      <c r="B21" s="183">
        <v>57</v>
      </c>
      <c r="C21" s="183">
        <v>22</v>
      </c>
      <c r="D21" s="183">
        <v>6</v>
      </c>
      <c r="E21" s="183">
        <v>2</v>
      </c>
      <c r="F21" s="183">
        <v>6</v>
      </c>
      <c r="G21" s="182">
        <v>4</v>
      </c>
      <c r="H21" s="182">
        <v>3</v>
      </c>
    </row>
    <row r="22" spans="1:9" ht="30">
      <c r="A22" s="185" t="s">
        <v>213</v>
      </c>
      <c r="B22" s="183">
        <v>55</v>
      </c>
      <c r="C22" s="183">
        <v>19</v>
      </c>
      <c r="D22" s="183">
        <v>7</v>
      </c>
      <c r="E22" s="183">
        <v>3</v>
      </c>
      <c r="F22" s="183">
        <v>7</v>
      </c>
      <c r="G22" s="182">
        <v>5</v>
      </c>
      <c r="H22" s="182">
        <v>4</v>
      </c>
    </row>
    <row r="23" spans="1:9">
      <c r="A23" s="184" t="s">
        <v>212</v>
      </c>
      <c r="B23" s="183">
        <v>55</v>
      </c>
      <c r="C23" s="183">
        <v>26</v>
      </c>
      <c r="D23" s="183">
        <v>6</v>
      </c>
      <c r="E23" s="183">
        <v>3</v>
      </c>
      <c r="F23" s="183">
        <v>5</v>
      </c>
      <c r="G23" s="182">
        <v>2</v>
      </c>
      <c r="H23" s="182">
        <v>3</v>
      </c>
    </row>
    <row r="24" spans="1:9">
      <c r="A24" s="184" t="s">
        <v>211</v>
      </c>
      <c r="B24" s="183">
        <v>64</v>
      </c>
      <c r="C24" s="183">
        <v>27</v>
      </c>
      <c r="D24" s="183">
        <v>3</v>
      </c>
      <c r="E24" s="183">
        <v>1</v>
      </c>
      <c r="F24" s="183">
        <v>3</v>
      </c>
      <c r="G24" s="182">
        <v>1</v>
      </c>
      <c r="H24" s="182">
        <v>1</v>
      </c>
    </row>
    <row r="25" spans="1:9">
      <c r="A25" s="184" t="s">
        <v>210</v>
      </c>
      <c r="B25" s="183">
        <v>78</v>
      </c>
      <c r="C25" s="183">
        <v>8</v>
      </c>
      <c r="D25" s="183">
        <v>4</v>
      </c>
      <c r="E25" s="183">
        <v>1</v>
      </c>
      <c r="F25" s="183">
        <v>4</v>
      </c>
      <c r="G25" s="182">
        <v>4</v>
      </c>
      <c r="H25" s="182">
        <v>1</v>
      </c>
    </row>
    <row r="26" spans="1:9">
      <c r="A26" s="184" t="s">
        <v>209</v>
      </c>
      <c r="B26" s="183">
        <v>90</v>
      </c>
      <c r="C26" s="183">
        <v>2</v>
      </c>
      <c r="D26" s="183">
        <v>1</v>
      </c>
      <c r="E26" s="183">
        <v>1</v>
      </c>
      <c r="F26" s="183">
        <v>3</v>
      </c>
      <c r="G26" s="182">
        <v>2</v>
      </c>
      <c r="H26" s="182">
        <v>1</v>
      </c>
    </row>
    <row r="27" spans="1:9">
      <c r="A27" s="184" t="s">
        <v>208</v>
      </c>
      <c r="B27" s="183">
        <v>68</v>
      </c>
      <c r="C27" s="183">
        <v>13</v>
      </c>
      <c r="D27" s="183">
        <v>7</v>
      </c>
      <c r="E27" s="183">
        <v>1</v>
      </c>
      <c r="F27" s="183">
        <v>6</v>
      </c>
      <c r="G27" s="182">
        <v>4</v>
      </c>
      <c r="H27" s="182">
        <v>1</v>
      </c>
    </row>
    <row r="28" spans="1:9">
      <c r="A28" s="181" t="s">
        <v>207</v>
      </c>
      <c r="B28" s="180">
        <v>44</v>
      </c>
      <c r="C28" s="180">
        <v>13</v>
      </c>
      <c r="D28" s="180">
        <v>7</v>
      </c>
      <c r="E28" s="180">
        <v>4</v>
      </c>
      <c r="F28" s="180">
        <v>8</v>
      </c>
      <c r="G28" s="179">
        <v>14</v>
      </c>
      <c r="H28" s="179">
        <v>10</v>
      </c>
    </row>
    <row r="30" spans="1:9">
      <c r="F30" s="178" t="s">
        <v>206</v>
      </c>
      <c r="G30" s="178"/>
      <c r="H30" s="178"/>
      <c r="I30" s="178"/>
    </row>
  </sheetData>
  <mergeCells count="7">
    <mergeCell ref="F30:I30"/>
    <mergeCell ref="A2:J2"/>
    <mergeCell ref="B3:C3"/>
    <mergeCell ref="D3:E3"/>
    <mergeCell ref="F3:F4"/>
    <mergeCell ref="G3:G4"/>
    <mergeCell ref="H3:H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3"/>
  <sheetViews>
    <sheetView topLeftCell="A4" workbookViewId="0">
      <selection activeCell="B28" sqref="B28:B29"/>
    </sheetView>
  </sheetViews>
  <sheetFormatPr baseColWidth="10" defaultRowHeight="15"/>
  <sheetData>
    <row r="1" spans="1:29" ht="15.75" thickBot="1"/>
    <row r="2" spans="1:29">
      <c r="A2" s="170"/>
      <c r="B2" s="169"/>
      <c r="C2" s="169"/>
      <c r="D2" s="169"/>
      <c r="E2" s="169"/>
      <c r="F2" s="168" t="s">
        <v>178</v>
      </c>
      <c r="G2" s="167"/>
      <c r="H2" s="167"/>
      <c r="I2" s="167"/>
      <c r="J2" s="167"/>
      <c r="K2" s="167"/>
      <c r="L2" s="167"/>
      <c r="M2" s="167"/>
      <c r="N2" s="167"/>
      <c r="O2" s="167"/>
      <c r="P2" s="167"/>
      <c r="Q2" s="167"/>
      <c r="R2" s="167"/>
      <c r="S2" s="167"/>
      <c r="T2" s="167"/>
      <c r="U2" s="167"/>
      <c r="V2" s="167"/>
      <c r="W2" s="167"/>
      <c r="X2" s="167"/>
      <c r="Y2" s="167"/>
      <c r="Z2" s="167"/>
      <c r="AA2" s="167"/>
      <c r="AB2" s="167"/>
      <c r="AC2" s="166"/>
    </row>
    <row r="3" spans="1:29">
      <c r="A3" s="165"/>
      <c r="B3" s="164"/>
      <c r="C3" s="164"/>
      <c r="D3" s="164"/>
      <c r="E3" s="164"/>
      <c r="F3" s="163" t="s">
        <v>177</v>
      </c>
      <c r="G3" s="162"/>
      <c r="H3" s="162"/>
      <c r="I3" s="162"/>
      <c r="J3" s="162"/>
      <c r="K3" s="162"/>
      <c r="L3" s="162"/>
      <c r="M3" s="162"/>
      <c r="N3" s="162"/>
      <c r="O3" s="162"/>
      <c r="P3" s="162"/>
      <c r="Q3" s="162"/>
      <c r="R3" s="162"/>
      <c r="S3" s="162"/>
      <c r="T3" s="162"/>
      <c r="U3" s="162"/>
      <c r="V3" s="162"/>
      <c r="W3" s="162"/>
      <c r="X3" s="162"/>
      <c r="Y3" s="162"/>
      <c r="Z3" s="162"/>
      <c r="AA3" s="162"/>
      <c r="AB3" s="162"/>
      <c r="AC3" s="161"/>
    </row>
    <row r="4" spans="1:29">
      <c r="A4" s="146"/>
      <c r="B4" s="145"/>
      <c r="C4" s="145"/>
      <c r="D4" s="145"/>
      <c r="E4" s="145"/>
      <c r="F4" s="160" t="s">
        <v>176</v>
      </c>
      <c r="G4" s="160"/>
      <c r="H4" s="160"/>
      <c r="I4" s="160"/>
      <c r="J4" s="160"/>
      <c r="K4" s="160"/>
      <c r="L4" s="160"/>
      <c r="M4" s="160"/>
      <c r="N4" s="160"/>
      <c r="O4" s="160"/>
      <c r="P4" s="160"/>
      <c r="Q4" s="159"/>
      <c r="R4" s="141" t="s">
        <v>175</v>
      </c>
      <c r="S4" s="151"/>
      <c r="T4" s="151"/>
      <c r="U4" s="151"/>
      <c r="V4" s="151"/>
      <c r="W4" s="151"/>
      <c r="X4" s="151"/>
      <c r="Y4" s="151"/>
      <c r="Z4" s="151"/>
      <c r="AA4" s="140"/>
      <c r="AB4" s="150" t="s">
        <v>174</v>
      </c>
      <c r="AC4" s="149"/>
    </row>
    <row r="5" spans="1:29">
      <c r="A5" s="158"/>
      <c r="B5" s="145"/>
      <c r="C5" s="145"/>
      <c r="D5" s="145"/>
      <c r="E5" s="145"/>
      <c r="F5" s="157" t="s">
        <v>172</v>
      </c>
      <c r="G5" s="149"/>
      <c r="H5" s="156" t="s">
        <v>172</v>
      </c>
      <c r="I5" s="155"/>
      <c r="J5" s="155"/>
      <c r="K5" s="154"/>
      <c r="L5" s="153" t="s">
        <v>173</v>
      </c>
      <c r="M5" s="152"/>
      <c r="N5" s="150" t="s">
        <v>166</v>
      </c>
      <c r="O5" s="149"/>
      <c r="P5" s="150" t="s">
        <v>170</v>
      </c>
      <c r="Q5" s="149"/>
      <c r="R5" s="150" t="s">
        <v>172</v>
      </c>
      <c r="S5" s="149"/>
      <c r="T5" s="150" t="s">
        <v>171</v>
      </c>
      <c r="U5" s="149"/>
      <c r="V5" s="141" t="s">
        <v>171</v>
      </c>
      <c r="W5" s="151"/>
      <c r="X5" s="151"/>
      <c r="Y5" s="140"/>
      <c r="Z5" s="150" t="s">
        <v>170</v>
      </c>
      <c r="AA5" s="149"/>
      <c r="AB5" s="148"/>
      <c r="AC5" s="147"/>
    </row>
    <row r="6" spans="1:29">
      <c r="A6" s="146"/>
      <c r="B6" s="145"/>
      <c r="C6" s="145"/>
      <c r="D6" s="145"/>
      <c r="E6" s="145"/>
      <c r="F6" s="144"/>
      <c r="G6" s="138"/>
      <c r="H6" s="141" t="s">
        <v>169</v>
      </c>
      <c r="I6" s="140"/>
      <c r="J6" s="141" t="s">
        <v>168</v>
      </c>
      <c r="K6" s="140"/>
      <c r="L6" s="143"/>
      <c r="M6" s="142"/>
      <c r="N6" s="139"/>
      <c r="O6" s="138"/>
      <c r="P6" s="139"/>
      <c r="Q6" s="138"/>
      <c r="R6" s="139"/>
      <c r="S6" s="138"/>
      <c r="T6" s="139"/>
      <c r="U6" s="138"/>
      <c r="V6" s="141" t="s">
        <v>167</v>
      </c>
      <c r="W6" s="140"/>
      <c r="X6" s="141" t="s">
        <v>166</v>
      </c>
      <c r="Y6" s="140"/>
      <c r="Z6" s="139"/>
      <c r="AA6" s="138"/>
      <c r="AB6" s="139"/>
      <c r="AC6" s="138"/>
    </row>
    <row r="7" spans="1:29" ht="34.5">
      <c r="A7" s="137"/>
      <c r="B7" s="136" t="s">
        <v>243</v>
      </c>
      <c r="C7" s="136" t="s">
        <v>165</v>
      </c>
      <c r="D7" s="136" t="s">
        <v>244</v>
      </c>
      <c r="E7" s="136"/>
      <c r="F7" s="135">
        <v>1</v>
      </c>
      <c r="G7" s="134"/>
      <c r="H7" s="135">
        <v>2</v>
      </c>
      <c r="I7" s="134"/>
      <c r="J7" s="135">
        <v>3</v>
      </c>
      <c r="K7" s="134"/>
      <c r="L7" s="135">
        <v>4</v>
      </c>
      <c r="M7" s="134"/>
      <c r="N7" s="135">
        <v>5</v>
      </c>
      <c r="O7" s="134"/>
      <c r="P7" s="135">
        <v>6</v>
      </c>
      <c r="Q7" s="134"/>
      <c r="R7" s="135">
        <v>7</v>
      </c>
      <c r="S7" s="134"/>
      <c r="T7" s="135">
        <v>8</v>
      </c>
      <c r="U7" s="134"/>
      <c r="V7" s="135">
        <v>9</v>
      </c>
      <c r="W7" s="134"/>
      <c r="X7" s="135">
        <v>10</v>
      </c>
      <c r="Y7" s="134"/>
      <c r="Z7" s="135">
        <v>11</v>
      </c>
      <c r="AA7" s="134"/>
      <c r="AB7" s="135">
        <v>12</v>
      </c>
      <c r="AC7" s="134"/>
    </row>
    <row r="8" spans="1:29">
      <c r="A8" s="123" t="s">
        <v>64</v>
      </c>
      <c r="B8" s="122">
        <v>55.873020172118999</v>
      </c>
      <c r="C8" s="122">
        <v>35.858993530272997</v>
      </c>
      <c r="D8" s="122">
        <v>8.2679853439331001</v>
      </c>
      <c r="E8" s="121">
        <f>B8+C8+D8</f>
        <v>99.999999046325101</v>
      </c>
      <c r="F8" s="125"/>
      <c r="G8" s="121">
        <v>7.9137172698975</v>
      </c>
      <c r="H8" s="125"/>
      <c r="I8" s="121">
        <v>10.702331542969</v>
      </c>
      <c r="J8" s="125"/>
      <c r="K8" s="121">
        <v>0.97829008102417003</v>
      </c>
      <c r="L8" s="125"/>
      <c r="M8" s="121">
        <v>27.658714294433999</v>
      </c>
      <c r="N8" s="125"/>
      <c r="O8" s="121">
        <v>47.253051757812997</v>
      </c>
      <c r="P8" s="125"/>
      <c r="Q8" s="121">
        <v>42.308139801025</v>
      </c>
      <c r="R8" s="125"/>
      <c r="S8" s="121">
        <v>10.438812255859</v>
      </c>
      <c r="T8" s="125"/>
      <c r="U8" s="121">
        <v>4.7492246627807999</v>
      </c>
      <c r="V8" s="125"/>
      <c r="W8" s="121">
        <v>5.6895875930786</v>
      </c>
      <c r="X8" s="125"/>
      <c r="Y8" s="121">
        <v>52.746948242187997</v>
      </c>
      <c r="Z8" s="125"/>
      <c r="AA8" s="126">
        <v>100</v>
      </c>
      <c r="AB8" s="125"/>
    </row>
    <row r="9" spans="1:29">
      <c r="A9" s="123" t="s">
        <v>22</v>
      </c>
      <c r="B9" s="122">
        <v>53.75853729248</v>
      </c>
      <c r="C9" s="122">
        <v>37.673881530762003</v>
      </c>
      <c r="D9" s="122">
        <v>8.5675773620606002</v>
      </c>
      <c r="E9" s="121">
        <f>B9+C9+D9</f>
        <v>99.999996185302606</v>
      </c>
      <c r="F9" s="133"/>
      <c r="G9" s="122">
        <v>0.27519083023071</v>
      </c>
      <c r="H9" s="133"/>
      <c r="I9" s="122">
        <v>2.5945017337799001</v>
      </c>
      <c r="J9" s="133"/>
      <c r="K9" s="122">
        <v>0.52375346422195002</v>
      </c>
      <c r="L9" s="133"/>
      <c r="M9" s="122">
        <v>43.824695587157997</v>
      </c>
      <c r="N9" s="133"/>
      <c r="O9" s="122">
        <v>47.218139648437997</v>
      </c>
      <c r="P9" s="133"/>
      <c r="Q9" s="122">
        <v>38.97294998169</v>
      </c>
      <c r="R9" s="133"/>
      <c r="S9" s="122">
        <v>13.808909416199</v>
      </c>
      <c r="T9" s="133"/>
      <c r="U9" s="122">
        <v>7.3640990257262997</v>
      </c>
      <c r="V9" s="133"/>
      <c r="W9" s="122">
        <v>6.4448108673095996</v>
      </c>
      <c r="X9" s="133"/>
      <c r="Y9" s="122">
        <v>52.781856536865</v>
      </c>
      <c r="Z9" s="133"/>
      <c r="AA9" s="129">
        <v>100</v>
      </c>
      <c r="AB9" s="133"/>
    </row>
    <row r="10" spans="1:29">
      <c r="A10" s="123" t="s">
        <v>20</v>
      </c>
      <c r="B10" s="122">
        <v>51.147468566895</v>
      </c>
      <c r="C10" s="122">
        <v>39.775363922118999</v>
      </c>
      <c r="D10" s="122">
        <v>9.0771636962890998</v>
      </c>
      <c r="E10" s="121">
        <f>B10+C10+D10</f>
        <v>99.999996185303104</v>
      </c>
      <c r="F10" s="128"/>
      <c r="G10" s="122"/>
      <c r="H10" s="128" t="s">
        <v>162</v>
      </c>
      <c r="I10" s="122">
        <v>31.838905334473001</v>
      </c>
      <c r="J10" s="128"/>
      <c r="K10" s="122">
        <v>2.9244010448456002</v>
      </c>
      <c r="L10" s="128"/>
      <c r="M10" s="122">
        <v>25.759338378906001</v>
      </c>
      <c r="N10" s="128"/>
      <c r="O10" s="122">
        <v>60.522644042968999</v>
      </c>
      <c r="P10" s="128"/>
      <c r="Q10" s="122">
        <v>28.970979690551999</v>
      </c>
      <c r="R10" s="128"/>
      <c r="S10" s="122">
        <v>10.506375312805</v>
      </c>
      <c r="T10" s="128"/>
      <c r="U10" s="122">
        <v>4.0146460533142001</v>
      </c>
      <c r="V10" s="128"/>
      <c r="W10" s="122">
        <v>6.4917287826537997</v>
      </c>
      <c r="X10" s="128"/>
      <c r="Y10" s="122">
        <v>39.477355957031001</v>
      </c>
      <c r="Z10" s="128"/>
      <c r="AA10" s="129">
        <v>100</v>
      </c>
      <c r="AB10" s="128"/>
    </row>
    <row r="11" spans="1:29">
      <c r="A11" s="123" t="s">
        <v>61</v>
      </c>
      <c r="B11" s="122">
        <v>45.577037811278998</v>
      </c>
      <c r="C11" s="122">
        <v>45.264598846435</v>
      </c>
      <c r="D11" s="122">
        <v>9.1583681106566992</v>
      </c>
      <c r="E11" s="121">
        <f>B11+C11+D11</f>
        <v>100.00000476837069</v>
      </c>
      <c r="F11" s="128"/>
      <c r="G11" s="122"/>
      <c r="H11" s="128" t="s">
        <v>162</v>
      </c>
      <c r="I11" s="122">
        <v>15.633019447326999</v>
      </c>
      <c r="J11" s="128"/>
      <c r="K11" s="122">
        <v>4.7082805633545002</v>
      </c>
      <c r="L11" s="128"/>
      <c r="M11" s="122">
        <v>32.895198822021001</v>
      </c>
      <c r="N11" s="128"/>
      <c r="O11" s="122">
        <v>53.236499786377003</v>
      </c>
      <c r="P11" s="128"/>
      <c r="Q11" s="122">
        <v>32.451763153076001</v>
      </c>
      <c r="R11" s="128"/>
      <c r="S11" s="122">
        <v>14.311735153198001</v>
      </c>
      <c r="T11" s="128"/>
      <c r="U11" s="122">
        <v>6.4422779083251998</v>
      </c>
      <c r="V11" s="128"/>
      <c r="W11" s="122">
        <v>7.8694577217101997</v>
      </c>
      <c r="X11" s="128"/>
      <c r="Y11" s="122">
        <v>46.763500213622997</v>
      </c>
      <c r="Z11" s="128"/>
      <c r="AA11" s="129">
        <v>100</v>
      </c>
      <c r="AB11" s="128"/>
    </row>
    <row r="12" spans="1:29">
      <c r="A12" s="124" t="s">
        <v>21</v>
      </c>
      <c r="B12" s="121">
        <v>47.253051757812997</v>
      </c>
      <c r="C12" s="121">
        <v>42.308139801025</v>
      </c>
      <c r="D12" s="121">
        <v>10.438812255859</v>
      </c>
      <c r="E12" s="121">
        <f>B12+C12+D12</f>
        <v>100.00000381469701</v>
      </c>
      <c r="F12" s="125"/>
      <c r="G12" s="121"/>
      <c r="H12" s="125" t="s">
        <v>162</v>
      </c>
      <c r="I12" s="121">
        <v>7.1098070144653001</v>
      </c>
      <c r="J12" s="125"/>
      <c r="K12" s="121">
        <v>0.65996295213698997</v>
      </c>
      <c r="L12" s="125"/>
      <c r="M12" s="121">
        <v>39.708309173583999</v>
      </c>
      <c r="N12" s="125"/>
      <c r="O12" s="121">
        <v>47.478080749512003</v>
      </c>
      <c r="P12" s="125"/>
      <c r="Q12" s="121">
        <v>35.320991516112997</v>
      </c>
      <c r="R12" s="125"/>
      <c r="S12" s="121">
        <v>17.200922012328999</v>
      </c>
      <c r="T12" s="125"/>
      <c r="U12" s="121">
        <v>9.6666564941406001</v>
      </c>
      <c r="V12" s="125"/>
      <c r="W12" s="121">
        <v>7.5342655181884997</v>
      </c>
      <c r="X12" s="125"/>
      <c r="Y12" s="121">
        <v>52.521915435791001</v>
      </c>
      <c r="Z12" s="125"/>
      <c r="AA12" s="126">
        <v>100</v>
      </c>
      <c r="AB12" s="125"/>
    </row>
    <row r="13" spans="1:29">
      <c r="A13" s="123" t="s">
        <v>18</v>
      </c>
      <c r="B13" s="122">
        <v>60.522644042968999</v>
      </c>
      <c r="C13" s="122">
        <v>28.970979690551999</v>
      </c>
      <c r="D13" s="122">
        <v>10.506375312805</v>
      </c>
      <c r="E13" s="121">
        <f>B13+C13+D13</f>
        <v>99.999999046325996</v>
      </c>
      <c r="F13" s="128"/>
      <c r="G13" s="122">
        <v>10.103469848633001</v>
      </c>
      <c r="H13" s="128"/>
      <c r="I13" s="122">
        <v>10.211236953735</v>
      </c>
      <c r="J13" s="128"/>
      <c r="K13" s="122">
        <v>0.79680711030960005</v>
      </c>
      <c r="L13" s="128"/>
      <c r="M13" s="122">
        <v>32.647022247315</v>
      </c>
      <c r="N13" s="128"/>
      <c r="O13" s="122">
        <v>53.75853729248</v>
      </c>
      <c r="P13" s="128"/>
      <c r="Q13" s="122">
        <v>37.673881530762003</v>
      </c>
      <c r="R13" s="128"/>
      <c r="S13" s="122">
        <v>8.5675773620606002</v>
      </c>
      <c r="T13" s="128"/>
      <c r="U13" s="122">
        <v>3.3525688648224001</v>
      </c>
      <c r="V13" s="128"/>
      <c r="W13" s="122">
        <v>5.2150087356567001</v>
      </c>
      <c r="X13" s="128"/>
      <c r="Y13" s="122">
        <v>46.241458892822003</v>
      </c>
      <c r="Z13" s="128"/>
      <c r="AA13" s="129">
        <v>100</v>
      </c>
      <c r="AB13" s="128"/>
    </row>
    <row r="14" spans="1:29">
      <c r="A14" s="124" t="s">
        <v>23</v>
      </c>
      <c r="B14" s="121">
        <v>41.048217773437997</v>
      </c>
      <c r="C14" s="121">
        <v>45.210338592528998</v>
      </c>
      <c r="D14" s="121">
        <v>13.741446495056</v>
      </c>
      <c r="E14" s="121">
        <f>B14+C14+D14</f>
        <v>100.00000286102299</v>
      </c>
      <c r="F14" s="128"/>
      <c r="G14" s="122"/>
      <c r="H14" s="128" t="s">
        <v>160</v>
      </c>
      <c r="I14" s="122">
        <v>1.8393557071686</v>
      </c>
      <c r="J14" s="128"/>
      <c r="K14" s="122">
        <v>0.87070089578628995</v>
      </c>
      <c r="L14" s="128"/>
      <c r="M14" s="122">
        <v>44.362213134766002</v>
      </c>
      <c r="N14" s="128"/>
      <c r="O14" s="122">
        <v>47.072269439697003</v>
      </c>
      <c r="P14" s="128"/>
      <c r="Q14" s="122">
        <v>25.544187545776001</v>
      </c>
      <c r="R14" s="128"/>
      <c r="S14" s="122">
        <v>27.383543014526001</v>
      </c>
      <c r="T14" s="128"/>
      <c r="U14" s="122">
        <v>12.298650741576999</v>
      </c>
      <c r="V14" s="128"/>
      <c r="W14" s="122">
        <v>15.084893226623</v>
      </c>
      <c r="X14" s="128"/>
      <c r="Y14" s="122">
        <v>52.927730560302997</v>
      </c>
      <c r="Z14" s="128"/>
      <c r="AA14" s="129">
        <v>100</v>
      </c>
      <c r="AB14" s="128"/>
    </row>
    <row r="15" spans="1:29">
      <c r="A15" s="123" t="s">
        <v>135</v>
      </c>
      <c r="B15" s="122">
        <v>47.218139648437997</v>
      </c>
      <c r="C15" s="122">
        <v>38.97294998169</v>
      </c>
      <c r="D15" s="122">
        <v>13.808909416199</v>
      </c>
      <c r="E15" s="121">
        <f>B15+C15+D15</f>
        <v>99.999999046327005</v>
      </c>
      <c r="F15" s="128"/>
      <c r="G15" s="122"/>
      <c r="H15" s="128" t="s">
        <v>162</v>
      </c>
      <c r="I15" s="122">
        <v>32.165271759032997</v>
      </c>
      <c r="J15" s="128"/>
      <c r="K15" s="122">
        <v>4.0145998001098997</v>
      </c>
      <c r="L15" s="128"/>
      <c r="M15" s="122">
        <v>19.69314956665</v>
      </c>
      <c r="N15" s="128"/>
      <c r="O15" s="122">
        <v>55.873020172118999</v>
      </c>
      <c r="P15" s="128"/>
      <c r="Q15" s="122">
        <v>35.858993530272997</v>
      </c>
      <c r="R15" s="128"/>
      <c r="S15" s="122">
        <v>8.2679853439331001</v>
      </c>
      <c r="T15" s="128"/>
      <c r="U15" s="122">
        <v>3.0066869258881002</v>
      </c>
      <c r="V15" s="128"/>
      <c r="W15" s="122">
        <v>5.2612981796265004</v>
      </c>
      <c r="X15" s="128"/>
      <c r="Y15" s="122">
        <v>44.126976013183999</v>
      </c>
      <c r="Z15" s="128"/>
      <c r="AA15" s="129">
        <v>100</v>
      </c>
      <c r="AB15" s="128"/>
    </row>
    <row r="16" spans="1:29">
      <c r="A16" s="123" t="s">
        <v>138</v>
      </c>
      <c r="B16" s="122">
        <v>53.236499786377003</v>
      </c>
      <c r="C16" s="122">
        <v>32.451763153076001</v>
      </c>
      <c r="D16" s="122">
        <v>14.311735153198001</v>
      </c>
      <c r="E16" s="121">
        <f>B16+C16+D16</f>
        <v>99.999998092651012</v>
      </c>
      <c r="F16" s="128"/>
      <c r="G16" s="122">
        <v>0.42960363626480003</v>
      </c>
      <c r="H16" s="128"/>
      <c r="I16" s="122">
        <v>14.333138465880999</v>
      </c>
      <c r="J16" s="128"/>
      <c r="K16" s="122">
        <v>2.3042376041411998</v>
      </c>
      <c r="L16" s="128"/>
      <c r="M16" s="122">
        <v>28.510057449341002</v>
      </c>
      <c r="N16" s="128"/>
      <c r="O16" s="122">
        <v>45.577037811278998</v>
      </c>
      <c r="P16" s="128"/>
      <c r="Q16" s="122">
        <v>45.264598846435</v>
      </c>
      <c r="R16" s="128"/>
      <c r="S16" s="122">
        <v>9.1583681106566992</v>
      </c>
      <c r="T16" s="128"/>
      <c r="U16" s="122">
        <v>3.1439173221588002</v>
      </c>
      <c r="V16" s="128"/>
      <c r="W16" s="122">
        <v>6.0144505500793999</v>
      </c>
      <c r="X16" s="128"/>
      <c r="Y16" s="122">
        <v>54.422966003417997</v>
      </c>
      <c r="Z16" s="128"/>
      <c r="AA16" s="129">
        <v>100.0000076294</v>
      </c>
      <c r="AB16" s="128"/>
    </row>
    <row r="17" spans="1:28" ht="23.25">
      <c r="A17" s="132" t="s">
        <v>137</v>
      </c>
      <c r="B17" s="120">
        <v>47.492299761090997</v>
      </c>
      <c r="C17" s="120">
        <v>37.896738542828999</v>
      </c>
      <c r="D17" s="120">
        <v>14.610960960388001</v>
      </c>
      <c r="E17" s="121">
        <f>B17+C17+D17</f>
        <v>99.999999264307988</v>
      </c>
      <c r="F17" s="125"/>
      <c r="G17" s="121"/>
      <c r="H17" s="125" t="s">
        <v>160</v>
      </c>
      <c r="I17" s="121">
        <v>5.6344275474548002</v>
      </c>
      <c r="J17" s="125"/>
      <c r="K17" s="121">
        <v>0.85773438215256004</v>
      </c>
      <c r="L17" s="125"/>
      <c r="M17" s="121">
        <v>38.524105072021001</v>
      </c>
      <c r="N17" s="125"/>
      <c r="O17" s="121">
        <v>45.016265869141002</v>
      </c>
      <c r="P17" s="125"/>
      <c r="Q17" s="121">
        <v>39.337474822997997</v>
      </c>
      <c r="R17" s="125"/>
      <c r="S17" s="121">
        <v>15.646258354186999</v>
      </c>
      <c r="T17" s="125"/>
      <c r="U17" s="121">
        <v>6.5956816673279004</v>
      </c>
      <c r="V17" s="125"/>
      <c r="W17" s="121">
        <v>9.0505771636962997</v>
      </c>
      <c r="X17" s="125"/>
      <c r="Y17" s="121">
        <v>54.983734130858998</v>
      </c>
      <c r="Z17" s="125"/>
      <c r="AA17" s="126">
        <v>100</v>
      </c>
      <c r="AB17" s="125"/>
    </row>
    <row r="18" spans="1:28">
      <c r="A18" s="131" t="s">
        <v>164</v>
      </c>
      <c r="B18" s="120">
        <v>48.791929071600002</v>
      </c>
      <c r="C18" s="120">
        <v>36.497763720426001</v>
      </c>
      <c r="D18" s="120">
        <v>14.710306210951</v>
      </c>
      <c r="E18" s="121">
        <f>B18+C18+D18</f>
        <v>99.999999002977006</v>
      </c>
      <c r="F18" s="128"/>
      <c r="G18" s="122"/>
      <c r="H18" s="128" t="s">
        <v>160</v>
      </c>
      <c r="I18" s="122">
        <v>3.7740406990050999</v>
      </c>
      <c r="J18" s="128"/>
      <c r="K18" s="122">
        <v>2.0234508514403999</v>
      </c>
      <c r="L18" s="128"/>
      <c r="M18" s="122">
        <v>43.993240356445</v>
      </c>
      <c r="N18" s="128"/>
      <c r="O18" s="122">
        <v>49.790733337402003</v>
      </c>
      <c r="P18" s="128"/>
      <c r="Q18" s="122">
        <v>34.8669090271</v>
      </c>
      <c r="R18" s="128"/>
      <c r="S18" s="122">
        <v>15.342355728149</v>
      </c>
      <c r="T18" s="128"/>
      <c r="U18" s="122">
        <v>10.772476196289</v>
      </c>
      <c r="V18" s="128"/>
      <c r="W18" s="122">
        <v>4.5698800086975</v>
      </c>
      <c r="X18" s="128"/>
      <c r="Y18" s="122">
        <v>50.209266662597997</v>
      </c>
      <c r="Z18" s="128"/>
      <c r="AA18" s="129">
        <v>100</v>
      </c>
      <c r="AB18" s="128"/>
    </row>
    <row r="19" spans="1:28">
      <c r="A19" s="130" t="s">
        <v>163</v>
      </c>
      <c r="B19" s="122">
        <v>49.790733337402003</v>
      </c>
      <c r="C19" s="122">
        <v>34.8669090271</v>
      </c>
      <c r="D19" s="122">
        <v>15.342355728149</v>
      </c>
      <c r="E19" s="121">
        <f>B19+C19+D19</f>
        <v>99.999998092651012</v>
      </c>
      <c r="F19" s="125"/>
      <c r="G19" s="121"/>
      <c r="H19" s="125" t="s">
        <v>162</v>
      </c>
      <c r="I19" s="121">
        <v>5.0184106826781996</v>
      </c>
      <c r="J19" s="125"/>
      <c r="K19" s="121">
        <v>4.5080852508545002</v>
      </c>
      <c r="L19" s="125"/>
      <c r="M19" s="121">
        <v>40.189498901367003</v>
      </c>
      <c r="N19" s="125"/>
      <c r="O19" s="121">
        <v>49.715991973877003</v>
      </c>
      <c r="P19" s="125"/>
      <c r="Q19" s="121">
        <v>27.46076965332</v>
      </c>
      <c r="R19" s="125"/>
      <c r="S19" s="121">
        <v>22.823238372803001</v>
      </c>
      <c r="T19" s="125"/>
      <c r="U19" s="121">
        <v>16.028326034546001</v>
      </c>
      <c r="V19" s="125"/>
      <c r="W19" s="121">
        <v>6.7949118614196999</v>
      </c>
      <c r="X19" s="125"/>
      <c r="Y19" s="121">
        <v>50.284008026122997</v>
      </c>
      <c r="Z19" s="125"/>
      <c r="AA19" s="126">
        <v>100</v>
      </c>
      <c r="AB19" s="125"/>
    </row>
    <row r="20" spans="1:28">
      <c r="A20" s="124" t="s">
        <v>161</v>
      </c>
      <c r="B20" s="121">
        <v>45.016265869141002</v>
      </c>
      <c r="C20" s="121">
        <v>39.337474822997997</v>
      </c>
      <c r="D20" s="121">
        <v>15.646258354186999</v>
      </c>
      <c r="E20" s="121">
        <f>B20+C20+D20</f>
        <v>99.999999046325996</v>
      </c>
      <c r="F20" s="128"/>
      <c r="G20" s="122"/>
      <c r="H20" s="128" t="s">
        <v>160</v>
      </c>
      <c r="I20" s="122">
        <v>12.776067733765</v>
      </c>
      <c r="J20" s="128"/>
      <c r="K20" s="122">
        <v>6.3772339820862003</v>
      </c>
      <c r="L20" s="128"/>
      <c r="M20" s="122">
        <v>31.994167327881001</v>
      </c>
      <c r="N20" s="128"/>
      <c r="O20" s="122">
        <v>51.147468566895</v>
      </c>
      <c r="P20" s="128"/>
      <c r="Q20" s="122">
        <v>39.775363922118999</v>
      </c>
      <c r="R20" s="128"/>
      <c r="S20" s="122">
        <v>9.0771636962890998</v>
      </c>
      <c r="T20" s="128"/>
      <c r="U20" s="122">
        <v>4.6762781143189001</v>
      </c>
      <c r="V20" s="128"/>
      <c r="W20" s="122">
        <v>4.4008855819701997</v>
      </c>
      <c r="X20" s="128"/>
      <c r="Y20" s="122">
        <v>48.852527618407997</v>
      </c>
      <c r="Z20" s="128"/>
      <c r="AA20" s="129">
        <v>100</v>
      </c>
      <c r="AB20" s="128"/>
    </row>
    <row r="21" spans="1:28">
      <c r="A21" s="127" t="s">
        <v>24</v>
      </c>
      <c r="B21" s="121">
        <v>47.478080749512003</v>
      </c>
      <c r="C21" s="121">
        <v>35.320991516112997</v>
      </c>
      <c r="D21" s="121">
        <v>17.200922012328999</v>
      </c>
      <c r="E21" s="121">
        <f>B21+C21+D21</f>
        <v>99.999994277954002</v>
      </c>
      <c r="F21" s="125"/>
      <c r="G21" s="121">
        <v>2.8636238574982</v>
      </c>
      <c r="H21" s="125"/>
      <c r="I21" s="121">
        <v>11.135860443115</v>
      </c>
      <c r="J21" s="125"/>
      <c r="K21" s="121">
        <v>2.2954769134522</v>
      </c>
      <c r="L21" s="125"/>
      <c r="M21" s="121">
        <v>24.753255844116001</v>
      </c>
      <c r="N21" s="125"/>
      <c r="O21" s="121">
        <v>41.048217773437997</v>
      </c>
      <c r="P21" s="125"/>
      <c r="Q21" s="121">
        <v>45.210338592528998</v>
      </c>
      <c r="R21" s="125"/>
      <c r="S21" s="121">
        <v>13.741446495056</v>
      </c>
      <c r="T21" s="125"/>
      <c r="U21" s="121">
        <v>4.9839501380920002</v>
      </c>
      <c r="V21" s="125"/>
      <c r="W21" s="121">
        <v>8.7574958801268998</v>
      </c>
      <c r="X21" s="125"/>
      <c r="Y21" s="121">
        <v>58.951782226562997</v>
      </c>
      <c r="Z21" s="125"/>
      <c r="AA21" s="126">
        <v>100</v>
      </c>
      <c r="AB21" s="125"/>
    </row>
    <row r="22" spans="1:28">
      <c r="A22" s="124" t="s">
        <v>25</v>
      </c>
      <c r="B22" s="121">
        <v>49.715991973877003</v>
      </c>
      <c r="C22" s="121">
        <v>27.46076965332</v>
      </c>
      <c r="D22" s="121">
        <v>22.823238372803001</v>
      </c>
      <c r="E22" s="121">
        <f>B22+C22+D22</f>
        <v>100.00000000000001</v>
      </c>
      <c r="F22" s="118"/>
      <c r="G22" s="120"/>
      <c r="H22" s="118" t="s">
        <v>159</v>
      </c>
      <c r="I22" s="120">
        <v>11.249587212290001</v>
      </c>
      <c r="J22" s="118"/>
      <c r="K22" s="120">
        <v>1.8280514576605</v>
      </c>
      <c r="L22" s="118"/>
      <c r="M22" s="120">
        <v>33.249575805664001</v>
      </c>
      <c r="N22" s="118"/>
      <c r="O22" s="120">
        <v>47.492299761090997</v>
      </c>
      <c r="P22" s="118"/>
      <c r="Q22" s="120">
        <v>37.896738542828999</v>
      </c>
      <c r="R22" s="118"/>
      <c r="S22" s="120">
        <v>14.610960960388001</v>
      </c>
      <c r="T22" s="118"/>
      <c r="U22" s="120">
        <v>6.1747874191829002</v>
      </c>
      <c r="V22" s="118"/>
      <c r="W22" s="120">
        <v>8.4361736093249</v>
      </c>
      <c r="X22" s="118"/>
      <c r="Y22" s="120">
        <v>52.507699366978002</v>
      </c>
      <c r="Z22" s="118"/>
      <c r="AA22" s="119">
        <v>100.00000065395</v>
      </c>
      <c r="AB22" s="118"/>
    </row>
    <row r="23" spans="1:28">
      <c r="A23" s="123" t="s">
        <v>26</v>
      </c>
      <c r="B23" s="122">
        <v>47.072269439697003</v>
      </c>
      <c r="C23" s="122">
        <v>25.544187545776001</v>
      </c>
      <c r="D23" s="122">
        <v>27.383543014526001</v>
      </c>
      <c r="E23" s="121">
        <f>B23+C23+D23</f>
        <v>99.999999999999005</v>
      </c>
      <c r="F23" s="118"/>
      <c r="G23" s="120"/>
      <c r="H23" s="118" t="s">
        <v>136</v>
      </c>
      <c r="I23" s="120">
        <v>9.4043827327814995</v>
      </c>
      <c r="J23" s="118"/>
      <c r="K23" s="120">
        <v>1.8320163948968999</v>
      </c>
      <c r="L23" s="118"/>
      <c r="M23" s="120">
        <v>36.551349639892997</v>
      </c>
      <c r="N23" s="118"/>
      <c r="O23" s="120">
        <v>48.791929071600002</v>
      </c>
      <c r="P23" s="118"/>
      <c r="Q23" s="120">
        <v>36.497763720426001</v>
      </c>
      <c r="R23" s="118"/>
      <c r="S23" s="120">
        <v>14.710306210951</v>
      </c>
      <c r="T23" s="118"/>
      <c r="U23" s="120">
        <v>7.5038553693078001</v>
      </c>
      <c r="V23" s="118"/>
      <c r="W23" s="120">
        <v>7.2064509283413001</v>
      </c>
      <c r="X23" s="118"/>
      <c r="Y23" s="120">
        <v>51.208069714632998</v>
      </c>
      <c r="Z23" s="118"/>
      <c r="AA23" s="119">
        <v>100.00000034679</v>
      </c>
      <c r="AB23" s="118"/>
    </row>
  </sheetData>
  <mergeCells count="30">
    <mergeCell ref="T7:U7"/>
    <mergeCell ref="V7:W7"/>
    <mergeCell ref="X7:Y7"/>
    <mergeCell ref="Z7:AA7"/>
    <mergeCell ref="V5:Y5"/>
    <mergeCell ref="Z5:AA6"/>
    <mergeCell ref="AB7:AC7"/>
    <mergeCell ref="F7:G7"/>
    <mergeCell ref="H7:I7"/>
    <mergeCell ref="J7:K7"/>
    <mergeCell ref="L7:M7"/>
    <mergeCell ref="N7:O7"/>
    <mergeCell ref="P7:Q7"/>
    <mergeCell ref="R7:S7"/>
    <mergeCell ref="H5:K5"/>
    <mergeCell ref="L5:M6"/>
    <mergeCell ref="N5:O6"/>
    <mergeCell ref="P5:Q6"/>
    <mergeCell ref="R5:S6"/>
    <mergeCell ref="T5:U6"/>
    <mergeCell ref="H6:I6"/>
    <mergeCell ref="J6:K6"/>
    <mergeCell ref="V6:W6"/>
    <mergeCell ref="X6:Y6"/>
    <mergeCell ref="F2:AC2"/>
    <mergeCell ref="F3:AC3"/>
    <mergeCell ref="F4:Q4"/>
    <mergeCell ref="R4:AA4"/>
    <mergeCell ref="AB4:AC6"/>
    <mergeCell ref="F5:G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V172"/>
  <sheetViews>
    <sheetView topLeftCell="I132" workbookViewId="0">
      <selection activeCell="L172" sqref="L172"/>
    </sheetView>
  </sheetViews>
  <sheetFormatPr baseColWidth="10" defaultRowHeight="14.25"/>
  <cols>
    <col min="1" max="1" width="45" style="74" bestFit="1" customWidth="1"/>
    <col min="2" max="8" width="17.5703125" style="74" bestFit="1" customWidth="1"/>
    <col min="9" max="10" width="17.5703125" style="74" customWidth="1"/>
    <col min="11" max="11" width="11.42578125" style="74"/>
    <col min="12" max="18" width="17.5703125" style="74" bestFit="1" customWidth="1"/>
    <col min="19" max="20" width="17.5703125" style="75" bestFit="1" customWidth="1"/>
    <col min="21" max="16384" width="11.42578125" style="74"/>
  </cols>
  <sheetData>
    <row r="2" spans="1:20">
      <c r="A2" s="74" t="s">
        <v>104</v>
      </c>
    </row>
    <row r="3" spans="1:20">
      <c r="A3" s="74" t="s">
        <v>103</v>
      </c>
      <c r="F3" s="74" t="s">
        <v>102</v>
      </c>
      <c r="G3" s="74" t="s">
        <v>101</v>
      </c>
      <c r="H3" s="74" t="s">
        <v>100</v>
      </c>
      <c r="P3" s="74" t="s">
        <v>102</v>
      </c>
      <c r="Q3" s="74" t="s">
        <v>101</v>
      </c>
      <c r="R3" s="74" t="s">
        <v>100</v>
      </c>
      <c r="T3" s="75" t="s">
        <v>99</v>
      </c>
    </row>
    <row r="4" spans="1:20" ht="15">
      <c r="A4" s="74" t="s">
        <v>80</v>
      </c>
      <c r="F4" s="74">
        <v>397804.06999999995</v>
      </c>
      <c r="G4" s="74">
        <v>448545.1</v>
      </c>
      <c r="H4" s="74">
        <v>475506.38</v>
      </c>
      <c r="J4" s="74">
        <f t="shared" ref="J4:J13" si="0">SUM(F4:H4)/3</f>
        <v>440618.5166666666</v>
      </c>
      <c r="L4" s="84"/>
      <c r="M4" s="84"/>
      <c r="N4" s="84"/>
      <c r="O4" s="84"/>
      <c r="P4" s="84">
        <f>F4/F13</f>
        <v>7.8822784601999346E-2</v>
      </c>
      <c r="Q4" s="84">
        <f>G4/G13</f>
        <v>8.7329692996864189E-2</v>
      </c>
      <c r="R4" s="84">
        <f>H4/H13</f>
        <v>9.361473301697229E-2</v>
      </c>
      <c r="S4" s="83"/>
      <c r="T4" s="83">
        <f>J4/J13</f>
        <v>8.6608406805075255E-2</v>
      </c>
    </row>
    <row r="5" spans="1:20" ht="15">
      <c r="A5" s="74" t="s">
        <v>81</v>
      </c>
      <c r="F5" s="74">
        <v>615858.98</v>
      </c>
      <c r="G5" s="74">
        <v>635161.34</v>
      </c>
      <c r="H5" s="74">
        <v>658446.30000000005</v>
      </c>
      <c r="J5" s="74">
        <f t="shared" si="0"/>
        <v>636488.87333333329</v>
      </c>
      <c r="L5" s="84"/>
      <c r="M5" s="84"/>
      <c r="N5" s="84"/>
      <c r="O5" s="84"/>
      <c r="P5" s="84">
        <f>F5/F13</f>
        <v>0.1220292183680952</v>
      </c>
      <c r="Q5" s="84">
        <f>G5/G13</f>
        <v>0.12366302703045218</v>
      </c>
      <c r="R5" s="84">
        <f>H5/H13</f>
        <v>0.12963080449207273</v>
      </c>
      <c r="S5" s="83"/>
      <c r="T5" s="83">
        <f>J5/J13</f>
        <v>0.1251088757812244</v>
      </c>
    </row>
    <row r="6" spans="1:20" ht="15">
      <c r="A6" s="74" t="s">
        <v>98</v>
      </c>
      <c r="F6" s="74">
        <v>242615.43</v>
      </c>
      <c r="G6" s="74">
        <v>310200.71000000002</v>
      </c>
      <c r="H6" s="74">
        <v>336197.18</v>
      </c>
      <c r="J6" s="74">
        <f t="shared" si="0"/>
        <v>296337.77333333337</v>
      </c>
      <c r="L6" s="84"/>
      <c r="M6" s="84"/>
      <c r="N6" s="84"/>
      <c r="O6" s="84"/>
      <c r="P6" s="84">
        <f>F6/F13</f>
        <v>4.8072971651626016E-2</v>
      </c>
      <c r="Q6" s="84">
        <f>G6/G13</f>
        <v>6.039466883421378E-2</v>
      </c>
      <c r="R6" s="84">
        <f>H6/H13</f>
        <v>6.6188405814363568E-2</v>
      </c>
      <c r="S6" s="83"/>
      <c r="T6" s="83">
        <f>J6/J13</f>
        <v>5.824844270895603E-2</v>
      </c>
    </row>
    <row r="7" spans="1:20" ht="15">
      <c r="A7" s="74" t="s">
        <v>83</v>
      </c>
      <c r="F7" s="74">
        <v>474228.01000000007</v>
      </c>
      <c r="G7" s="74">
        <v>476368.55000000005</v>
      </c>
      <c r="H7" s="74">
        <v>493611.89000000007</v>
      </c>
      <c r="J7" s="74">
        <f t="shared" si="0"/>
        <v>481402.81666666671</v>
      </c>
      <c r="L7" s="84"/>
      <c r="M7" s="84"/>
      <c r="N7" s="84"/>
      <c r="O7" s="84"/>
      <c r="P7" s="84">
        <f>F7/F13</f>
        <v>9.3965786434675749E-2</v>
      </c>
      <c r="Q7" s="84">
        <f>G7/G13</f>
        <v>9.2746792295493485E-2</v>
      </c>
      <c r="R7" s="84">
        <f>H7/H13</f>
        <v>9.717923300283185E-2</v>
      </c>
      <c r="S7" s="83"/>
      <c r="T7" s="83">
        <f>J7/J13</f>
        <v>9.4625008722721032E-2</v>
      </c>
    </row>
    <row r="8" spans="1:20" ht="15">
      <c r="A8" s="74" t="s">
        <v>84</v>
      </c>
      <c r="F8" s="74">
        <v>49026.73</v>
      </c>
      <c r="G8" s="74">
        <v>50870.12</v>
      </c>
      <c r="H8" s="74">
        <v>47642.650000000009</v>
      </c>
      <c r="J8" s="74">
        <f t="shared" si="0"/>
        <v>49179.833333333336</v>
      </c>
      <c r="L8" s="84"/>
      <c r="M8" s="84"/>
      <c r="N8" s="84"/>
      <c r="O8" s="84"/>
      <c r="P8" s="84">
        <f>F8/F13</f>
        <v>9.7143887404932284E-3</v>
      </c>
      <c r="Q8" s="84">
        <f>G8/G13</f>
        <v>9.9041812346487377E-3</v>
      </c>
      <c r="R8" s="84">
        <f>H8/H13</f>
        <v>9.3795880508923055E-3</v>
      </c>
      <c r="S8" s="83"/>
      <c r="T8" s="83">
        <f>J8/J13</f>
        <v>9.6668361651296945E-3</v>
      </c>
    </row>
    <row r="9" spans="1:20" ht="15">
      <c r="A9" s="74" t="s">
        <v>85</v>
      </c>
      <c r="F9" s="74">
        <v>897553.99</v>
      </c>
      <c r="G9" s="74">
        <v>897942.4</v>
      </c>
      <c r="H9" s="74">
        <v>856007.2699999999</v>
      </c>
      <c r="J9" s="74">
        <f t="shared" si="0"/>
        <v>883834.55333333334</v>
      </c>
      <c r="L9" s="84"/>
      <c r="M9" s="84"/>
      <c r="N9" s="84"/>
      <c r="O9" s="84"/>
      <c r="P9" s="84">
        <f>F9/F13</f>
        <v>0.17784560329519777</v>
      </c>
      <c r="Q9" s="84">
        <f>G9/G13</f>
        <v>0.1748253054617416</v>
      </c>
      <c r="R9" s="84">
        <f>H9/H13</f>
        <v>0.1685253771813478</v>
      </c>
      <c r="S9" s="83"/>
      <c r="T9" s="83">
        <f>J9/J13</f>
        <v>0.17372738468316448</v>
      </c>
    </row>
    <row r="10" spans="1:20" ht="15">
      <c r="A10" s="74" t="s">
        <v>86</v>
      </c>
      <c r="F10" s="74">
        <v>279962.89</v>
      </c>
      <c r="G10" s="74">
        <v>253838.77000000002</v>
      </c>
      <c r="H10" s="74">
        <v>257886.9</v>
      </c>
      <c r="J10" s="74">
        <f t="shared" si="0"/>
        <v>263896.1866666667</v>
      </c>
      <c r="L10" s="84"/>
      <c r="M10" s="84"/>
      <c r="N10" s="84"/>
      <c r="O10" s="84"/>
      <c r="P10" s="84">
        <f>F10/F13</f>
        <v>5.547317445752438E-2</v>
      </c>
      <c r="Q10" s="84">
        <f>G10/G13</f>
        <v>4.9421255197752964E-2</v>
      </c>
      <c r="R10" s="84">
        <f>H10/H13</f>
        <v>5.0771165871790466E-2</v>
      </c>
      <c r="S10" s="83"/>
      <c r="T10" s="83">
        <f>J10/J13</f>
        <v>5.1871692687906971E-2</v>
      </c>
    </row>
    <row r="11" spans="1:20" ht="15">
      <c r="A11" s="74" t="s">
        <v>87</v>
      </c>
      <c r="F11" s="74">
        <v>2089676.09</v>
      </c>
      <c r="G11" s="74">
        <v>2062769.21</v>
      </c>
      <c r="H11" s="74">
        <v>1953768.5100000002</v>
      </c>
      <c r="J11" s="74">
        <f t="shared" si="0"/>
        <v>2035404.6033333335</v>
      </c>
      <c r="L11" s="84"/>
      <c r="M11" s="84"/>
      <c r="N11" s="84"/>
      <c r="O11" s="84"/>
      <c r="P11" s="84">
        <f>F11/F13</f>
        <v>0.41405832858879055</v>
      </c>
      <c r="Q11" s="84">
        <f>G11/G13</f>
        <v>0.40161179295612431</v>
      </c>
      <c r="R11" s="84">
        <f>H11/H13</f>
        <v>0.3846457695070627</v>
      </c>
      <c r="S11" s="83"/>
      <c r="T11" s="83">
        <f>J11/J13</f>
        <v>0.40008112058480871</v>
      </c>
    </row>
    <row r="12" spans="1:20" ht="15">
      <c r="A12" s="74" t="s">
        <v>97</v>
      </c>
      <c r="F12" s="74">
        <v>89.55</v>
      </c>
      <c r="G12" s="74">
        <v>530.49</v>
      </c>
      <c r="H12" s="74">
        <v>329.77</v>
      </c>
      <c r="J12" s="74">
        <f t="shared" si="0"/>
        <v>316.6033333333333</v>
      </c>
      <c r="L12" s="84"/>
      <c r="M12" s="84"/>
      <c r="N12" s="84"/>
      <c r="O12" s="84"/>
      <c r="P12" s="84"/>
      <c r="Q12" s="84"/>
      <c r="R12" s="84"/>
      <c r="S12" s="83"/>
      <c r="T12" s="83"/>
    </row>
    <row r="13" spans="1:20" ht="15">
      <c r="A13" s="74" t="s">
        <v>96</v>
      </c>
      <c r="F13" s="74">
        <v>5046815.74</v>
      </c>
      <c r="G13" s="74">
        <v>5136226.6900000004</v>
      </c>
      <c r="H13" s="74">
        <v>5079396.8499999996</v>
      </c>
      <c r="J13" s="74">
        <f t="shared" si="0"/>
        <v>5087479.76</v>
      </c>
      <c r="L13" s="84"/>
      <c r="M13" s="84"/>
      <c r="N13" s="84"/>
      <c r="O13" s="84"/>
      <c r="P13" s="84">
        <f>SUM(P4:P12)</f>
        <v>0.9999822561384023</v>
      </c>
      <c r="Q13" s="84">
        <f>SUM(Q4:Q12)</f>
        <v>0.99989671600729135</v>
      </c>
      <c r="R13" s="84">
        <f>SUM(R4:R12)</f>
        <v>0.99993507693733363</v>
      </c>
      <c r="S13" s="83"/>
      <c r="T13" s="83">
        <f>SUM(T4:T12)</f>
        <v>0.99993776813898649</v>
      </c>
    </row>
    <row r="18" spans="1:20">
      <c r="A18" s="74">
        <v>18</v>
      </c>
    </row>
    <row r="19" spans="1:20">
      <c r="A19" s="74" t="s">
        <v>103</v>
      </c>
      <c r="F19" s="74" t="s">
        <v>102</v>
      </c>
      <c r="G19" s="74" t="s">
        <v>101</v>
      </c>
      <c r="H19" s="74" t="s">
        <v>100</v>
      </c>
      <c r="P19" s="74" t="s">
        <v>102</v>
      </c>
      <c r="Q19" s="74" t="s">
        <v>101</v>
      </c>
      <c r="R19" s="74" t="s">
        <v>100</v>
      </c>
      <c r="T19" s="75" t="s">
        <v>99</v>
      </c>
    </row>
    <row r="20" spans="1:20" ht="15">
      <c r="A20" s="74" t="s">
        <v>80</v>
      </c>
      <c r="F20" s="74">
        <v>37536.050000000003</v>
      </c>
      <c r="G20" s="74">
        <v>42858.1</v>
      </c>
      <c r="H20" s="74">
        <v>39138.120000000003</v>
      </c>
      <c r="J20" s="74">
        <f t="shared" ref="J20:J29" si="1">SUM(F20:H20)/3</f>
        <v>39844.089999999997</v>
      </c>
      <c r="L20" s="84"/>
      <c r="M20" s="84"/>
      <c r="N20" s="84"/>
      <c r="O20" s="84"/>
      <c r="P20" s="84">
        <f>F20/F29</f>
        <v>5.2323246048677399E-2</v>
      </c>
      <c r="Q20" s="84">
        <f>G20/G29</f>
        <v>5.6534756499971431E-2</v>
      </c>
      <c r="R20" s="84">
        <f>H20/H29</f>
        <v>5.1416734389200552E-2</v>
      </c>
      <c r="S20" s="83"/>
      <c r="T20" s="83">
        <f>J20/J29</f>
        <v>5.3442164903713771E-2</v>
      </c>
    </row>
    <row r="21" spans="1:20" ht="15">
      <c r="A21" s="74" t="s">
        <v>81</v>
      </c>
      <c r="F21" s="74">
        <v>59711.81</v>
      </c>
      <c r="G21" s="74">
        <v>60457.440000000002</v>
      </c>
      <c r="H21" s="74">
        <v>59357.93</v>
      </c>
      <c r="J21" s="74">
        <f t="shared" si="1"/>
        <v>59842.393333333333</v>
      </c>
      <c r="L21" s="84"/>
      <c r="M21" s="84"/>
      <c r="N21" s="84"/>
      <c r="O21" s="84"/>
      <c r="P21" s="84">
        <f>F21/F29</f>
        <v>8.3235069397069622E-2</v>
      </c>
      <c r="Q21" s="84">
        <f>G21/G29</f>
        <v>7.9750307386739799E-2</v>
      </c>
      <c r="R21" s="84">
        <f>H21/H29</f>
        <v>7.7980008255449137E-2</v>
      </c>
      <c r="S21" s="83"/>
      <c r="T21" s="83">
        <f>J21/J29</f>
        <v>8.0265531293421483E-2</v>
      </c>
    </row>
    <row r="22" spans="1:20" ht="15">
      <c r="A22" s="74" t="s">
        <v>98</v>
      </c>
      <c r="F22" s="74">
        <v>9029.7100000000009</v>
      </c>
      <c r="G22" s="74">
        <v>10277.689999999999</v>
      </c>
      <c r="H22" s="74">
        <v>13069.75</v>
      </c>
      <c r="J22" s="74">
        <f t="shared" si="1"/>
        <v>10792.383333333333</v>
      </c>
      <c r="L22" s="84"/>
      <c r="M22" s="84"/>
      <c r="N22" s="84"/>
      <c r="O22" s="84"/>
      <c r="P22" s="84">
        <f>F22/F29</f>
        <v>1.2586932777375425E-2</v>
      </c>
      <c r="Q22" s="84">
        <f>G22/G29</f>
        <v>1.3557453585954378E-2</v>
      </c>
      <c r="R22" s="84">
        <f>H22/H29</f>
        <v>1.7170059887476812E-2</v>
      </c>
      <c r="S22" s="83"/>
      <c r="T22" s="83">
        <f>J22/J29</f>
        <v>1.4475630634407566E-2</v>
      </c>
    </row>
    <row r="23" spans="1:20" ht="15">
      <c r="A23" s="74" t="s">
        <v>83</v>
      </c>
      <c r="F23" s="74">
        <v>23515.79</v>
      </c>
      <c r="G23" s="74">
        <v>23444.240000000002</v>
      </c>
      <c r="H23" s="74">
        <v>24121.599999999999</v>
      </c>
      <c r="J23" s="74">
        <f t="shared" si="1"/>
        <v>23693.876666666667</v>
      </c>
      <c r="L23" s="84"/>
      <c r="M23" s="84"/>
      <c r="N23" s="84"/>
      <c r="O23" s="84"/>
      <c r="P23" s="84">
        <f>F23/F29</f>
        <v>3.2779753495613614E-2</v>
      </c>
      <c r="Q23" s="84">
        <f>G23/G29</f>
        <v>3.0925645320881944E-2</v>
      </c>
      <c r="R23" s="84">
        <f>H23/H29</f>
        <v>3.1689153700855836E-2</v>
      </c>
      <c r="S23" s="83"/>
      <c r="T23" s="83">
        <f>J23/J29</f>
        <v>3.1780172769117231E-2</v>
      </c>
    </row>
    <row r="24" spans="1:20" ht="15">
      <c r="A24" s="74" t="s">
        <v>84</v>
      </c>
      <c r="F24" s="74">
        <v>699.03</v>
      </c>
      <c r="G24" s="74">
        <v>467.83000000000004</v>
      </c>
      <c r="H24" s="74">
        <v>656.86</v>
      </c>
      <c r="J24" s="74">
        <f t="shared" si="1"/>
        <v>607.90666666666675</v>
      </c>
      <c r="L24" s="84"/>
      <c r="M24" s="84"/>
      <c r="N24" s="84"/>
      <c r="O24" s="84"/>
      <c r="P24" s="84">
        <f>F24/F29</f>
        <v>9.7441043171582931E-4</v>
      </c>
      <c r="Q24" s="84">
        <f>G24/G29</f>
        <v>6.1712150406531411E-4</v>
      </c>
      <c r="R24" s="84">
        <f>H24/H29</f>
        <v>8.6293353259917123E-4</v>
      </c>
      <c r="S24" s="83"/>
      <c r="T24" s="83">
        <f>J24/J29</f>
        <v>8.1537433345991756E-4</v>
      </c>
    </row>
    <row r="25" spans="1:20" ht="15">
      <c r="A25" s="74" t="s">
        <v>85</v>
      </c>
      <c r="F25" s="74">
        <v>19698.409999999996</v>
      </c>
      <c r="G25" s="74">
        <v>18270.04</v>
      </c>
      <c r="H25" s="74">
        <v>16988.310000000001</v>
      </c>
      <c r="J25" s="74">
        <f t="shared" si="1"/>
        <v>18318.919999999998</v>
      </c>
      <c r="L25" s="84"/>
      <c r="M25" s="84"/>
      <c r="N25" s="84"/>
      <c r="O25" s="84"/>
      <c r="P25" s="84">
        <f>F25/F29</f>
        <v>2.7458529951812378E-2</v>
      </c>
      <c r="Q25" s="84">
        <f>G25/G29</f>
        <v>2.4100281222096596E-2</v>
      </c>
      <c r="R25" s="84">
        <f>H25/H29</f>
        <v>2.2317970893630037E-2</v>
      </c>
      <c r="S25" s="83"/>
      <c r="T25" s="83">
        <f>J25/J29</f>
        <v>2.4570839577411362E-2</v>
      </c>
    </row>
    <row r="26" spans="1:20" ht="15">
      <c r="A26" s="74" t="s">
        <v>86</v>
      </c>
      <c r="F26" s="74">
        <v>42184.6</v>
      </c>
      <c r="G26" s="74">
        <v>46784.959999999999</v>
      </c>
      <c r="H26" s="74">
        <v>43096.45</v>
      </c>
      <c r="J26" s="74">
        <f t="shared" si="1"/>
        <v>44022.003333333334</v>
      </c>
      <c r="L26" s="84"/>
      <c r="M26" s="84"/>
      <c r="N26" s="84"/>
      <c r="O26" s="84"/>
      <c r="P26" s="84">
        <f>F26/F29</f>
        <v>5.8803076116560909E-2</v>
      </c>
      <c r="Q26" s="84">
        <f>G26/G29</f>
        <v>6.1714735871653284E-2</v>
      </c>
      <c r="R26" s="84">
        <f>H26/H29</f>
        <v>5.6616892246420164E-2</v>
      </c>
      <c r="S26" s="83"/>
      <c r="T26" s="83">
        <f>J26/J29</f>
        <v>5.9045925293609101E-2</v>
      </c>
    </row>
    <row r="27" spans="1:20" ht="15">
      <c r="A27" s="74" t="s">
        <v>87</v>
      </c>
      <c r="F27" s="74">
        <v>525012.24</v>
      </c>
      <c r="G27" s="74">
        <v>555360.81000000006</v>
      </c>
      <c r="H27" s="74">
        <v>564765.18000000005</v>
      </c>
      <c r="J27" s="74">
        <f t="shared" si="1"/>
        <v>548379.41</v>
      </c>
      <c r="L27" s="84"/>
      <c r="M27" s="84"/>
      <c r="N27" s="84"/>
      <c r="O27" s="84"/>
      <c r="P27" s="84">
        <f>F27/F29</f>
        <v>0.73183898178117479</v>
      </c>
      <c r="Q27" s="84">
        <f>G27/G29</f>
        <v>0.73258469607791532</v>
      </c>
      <c r="R27" s="84">
        <f>H27/H29</f>
        <v>0.74194624709436841</v>
      </c>
      <c r="S27" s="83"/>
      <c r="T27" s="83">
        <f>J27/J29</f>
        <v>0.73553148933809931</v>
      </c>
    </row>
    <row r="28" spans="1:20" ht="15">
      <c r="A28" s="74" t="s">
        <v>97</v>
      </c>
      <c r="F28" s="74">
        <v>0</v>
      </c>
      <c r="G28" s="74">
        <v>162.99</v>
      </c>
      <c r="H28" s="74">
        <v>0</v>
      </c>
      <c r="J28" s="74">
        <f t="shared" si="1"/>
        <v>54.330000000000005</v>
      </c>
      <c r="L28" s="84"/>
      <c r="M28" s="84"/>
      <c r="N28" s="84"/>
      <c r="O28" s="84"/>
      <c r="P28" s="84"/>
      <c r="Q28" s="84"/>
      <c r="R28" s="84"/>
      <c r="S28" s="83"/>
      <c r="T28" s="83"/>
    </row>
    <row r="29" spans="1:20" ht="15">
      <c r="A29" s="74" t="s">
        <v>96</v>
      </c>
      <c r="F29" s="74">
        <v>717387.64</v>
      </c>
      <c r="G29" s="74">
        <v>758084.10000000009</v>
      </c>
      <c r="H29" s="74">
        <v>761194.2</v>
      </c>
      <c r="J29" s="74">
        <f t="shared" si="1"/>
        <v>745555.31333333347</v>
      </c>
      <c r="L29" s="84"/>
      <c r="M29" s="84"/>
      <c r="N29" s="84"/>
      <c r="O29" s="84"/>
      <c r="P29" s="84">
        <f>SUM(P20:P28)</f>
        <v>1</v>
      </c>
      <c r="Q29" s="84">
        <f>SUM(Q20:Q28)</f>
        <v>0.99978499746927807</v>
      </c>
      <c r="R29" s="84">
        <f>SUM(R20:R28)</f>
        <v>1</v>
      </c>
      <c r="S29" s="83"/>
      <c r="T29" s="83">
        <f>SUM(T20:T28)</f>
        <v>0.9999271281432397</v>
      </c>
    </row>
    <row r="31" spans="1:20">
      <c r="A31" s="74">
        <v>19</v>
      </c>
    </row>
    <row r="32" spans="1:20">
      <c r="A32" s="74" t="s">
        <v>103</v>
      </c>
      <c r="F32" s="74" t="s">
        <v>102</v>
      </c>
      <c r="G32" s="74" t="s">
        <v>101</v>
      </c>
      <c r="H32" s="74" t="s">
        <v>100</v>
      </c>
      <c r="P32" s="74" t="s">
        <v>102</v>
      </c>
      <c r="Q32" s="74" t="s">
        <v>101</v>
      </c>
      <c r="R32" s="74" t="s">
        <v>100</v>
      </c>
      <c r="T32" s="75" t="s">
        <v>99</v>
      </c>
    </row>
    <row r="33" spans="1:20" ht="15">
      <c r="A33" s="74" t="s">
        <v>80</v>
      </c>
      <c r="F33" s="74">
        <v>46090.05</v>
      </c>
      <c r="G33" s="74">
        <v>54931.45</v>
      </c>
      <c r="H33" s="74">
        <v>61810.7</v>
      </c>
      <c r="J33" s="74">
        <f t="shared" ref="J33:J42" si="2">SUM(F33:H33)/3</f>
        <v>54277.4</v>
      </c>
      <c r="L33" s="84"/>
      <c r="M33" s="84"/>
      <c r="N33" s="84"/>
      <c r="O33" s="84"/>
      <c r="P33" s="84">
        <f>F33/F42</f>
        <v>6.5386389590214339E-2</v>
      </c>
      <c r="Q33" s="84">
        <f>G33/G42</f>
        <v>7.5223531786478171E-2</v>
      </c>
      <c r="R33" s="84">
        <f>H33/H42</f>
        <v>8.8458664933291437E-2</v>
      </c>
      <c r="S33" s="83"/>
      <c r="T33" s="83">
        <f>J33/J42</f>
        <v>7.6307940759088658E-2</v>
      </c>
    </row>
    <row r="34" spans="1:20" ht="15">
      <c r="A34" s="74" t="s">
        <v>81</v>
      </c>
      <c r="F34" s="74">
        <v>73940.67</v>
      </c>
      <c r="G34" s="74">
        <v>87027.14</v>
      </c>
      <c r="H34" s="74">
        <v>86227.94</v>
      </c>
      <c r="J34" s="74">
        <f t="shared" si="2"/>
        <v>82398.583333333328</v>
      </c>
      <c r="L34" s="84"/>
      <c r="M34" s="84"/>
      <c r="N34" s="84"/>
      <c r="O34" s="84"/>
      <c r="P34" s="84">
        <f>F34/F42</f>
        <v>0.10489711890487151</v>
      </c>
      <c r="Q34" s="84">
        <f>G34/G42</f>
        <v>0.1191756058155444</v>
      </c>
      <c r="R34" s="84">
        <f>H34/H42</f>
        <v>0.12340271914649016</v>
      </c>
      <c r="S34" s="83"/>
      <c r="T34" s="83">
        <f>J34/J42</f>
        <v>0.11584317258440582</v>
      </c>
    </row>
    <row r="35" spans="1:20" ht="15">
      <c r="A35" s="74" t="s">
        <v>98</v>
      </c>
      <c r="F35" s="74">
        <v>20112.5</v>
      </c>
      <c r="G35" s="74">
        <v>29940.44</v>
      </c>
      <c r="H35" s="74">
        <v>27092.080000000002</v>
      </c>
      <c r="J35" s="74">
        <f t="shared" si="2"/>
        <v>25715.006666666668</v>
      </c>
      <c r="L35" s="84"/>
      <c r="M35" s="84"/>
      <c r="N35" s="84"/>
      <c r="O35" s="84"/>
      <c r="P35" s="84">
        <f>F35/F42</f>
        <v>2.8532921110590807E-2</v>
      </c>
      <c r="Q35" s="84">
        <f>G35/G42</f>
        <v>4.1000658821879685E-2</v>
      </c>
      <c r="R35" s="84">
        <f>H35/H42</f>
        <v>3.8772077117164613E-2</v>
      </c>
      <c r="S35" s="83"/>
      <c r="T35" s="83">
        <f>J35/J42</f>
        <v>3.6152417126457233E-2</v>
      </c>
    </row>
    <row r="36" spans="1:20" ht="15">
      <c r="A36" s="74" t="s">
        <v>83</v>
      </c>
      <c r="F36" s="74">
        <v>45618.869999999995</v>
      </c>
      <c r="G36" s="74">
        <v>46253.380000000005</v>
      </c>
      <c r="H36" s="74">
        <v>49158.5</v>
      </c>
      <c r="J36" s="74">
        <f t="shared" si="2"/>
        <v>47010.25</v>
      </c>
      <c r="L36" s="84"/>
      <c r="M36" s="84"/>
      <c r="N36" s="84"/>
      <c r="O36" s="84"/>
      <c r="P36" s="84">
        <f>F36/F42</f>
        <v>6.4717942516559226E-2</v>
      </c>
      <c r="Q36" s="84">
        <f>G36/G42</f>
        <v>6.3339718879841231E-2</v>
      </c>
      <c r="R36" s="84">
        <f>H36/H42</f>
        <v>7.0351820641461879E-2</v>
      </c>
      <c r="S36" s="83"/>
      <c r="T36" s="83">
        <f>J36/J42</f>
        <v>6.6091142392044333E-2</v>
      </c>
    </row>
    <row r="37" spans="1:20" ht="15">
      <c r="A37" s="74" t="s">
        <v>84</v>
      </c>
      <c r="F37" s="74">
        <v>560.6</v>
      </c>
      <c r="G37" s="74">
        <v>2240.19</v>
      </c>
      <c r="H37" s="74">
        <v>1029.22</v>
      </c>
      <c r="J37" s="74">
        <f t="shared" si="2"/>
        <v>1276.67</v>
      </c>
      <c r="L37" s="84"/>
      <c r="M37" s="84"/>
      <c r="N37" s="84"/>
      <c r="O37" s="84"/>
      <c r="P37" s="84">
        <f>F37/F42</f>
        <v>7.9530419264622529E-4</v>
      </c>
      <c r="Q37" s="84">
        <f>G37/G42</f>
        <v>3.0677326681300158E-3</v>
      </c>
      <c r="R37" s="84">
        <f>H37/H42</f>
        <v>1.4729395901137219E-3</v>
      </c>
      <c r="S37" s="83"/>
      <c r="T37" s="83">
        <f>J37/J42</f>
        <v>1.7948549254184192E-3</v>
      </c>
    </row>
    <row r="38" spans="1:20" ht="15">
      <c r="A38" s="74" t="s">
        <v>85</v>
      </c>
      <c r="F38" s="74">
        <v>42933.77</v>
      </c>
      <c r="G38" s="74">
        <v>44681.369999999995</v>
      </c>
      <c r="H38" s="74">
        <v>37503.590000000004</v>
      </c>
      <c r="J38" s="74">
        <f t="shared" si="2"/>
        <v>41706.243333333325</v>
      </c>
      <c r="L38" s="84"/>
      <c r="M38" s="84"/>
      <c r="N38" s="84"/>
      <c r="O38" s="84"/>
      <c r="P38" s="84">
        <f>F38/F42</f>
        <v>6.0908682281678068E-2</v>
      </c>
      <c r="Q38" s="84">
        <f>G38/G42</f>
        <v>6.1186996819825298E-2</v>
      </c>
      <c r="R38" s="84">
        <f>H38/H42</f>
        <v>5.3672220207917724E-2</v>
      </c>
      <c r="S38" s="83"/>
      <c r="T38" s="83">
        <f>J38/J42</f>
        <v>5.8634303514245992E-2</v>
      </c>
    </row>
    <row r="39" spans="1:20" ht="15">
      <c r="A39" s="74" t="s">
        <v>86</v>
      </c>
      <c r="F39" s="74">
        <v>41075.69</v>
      </c>
      <c r="G39" s="74">
        <v>41723.96</v>
      </c>
      <c r="H39" s="74">
        <v>37388.9</v>
      </c>
      <c r="J39" s="74">
        <f t="shared" si="2"/>
        <v>40062.85</v>
      </c>
      <c r="L39" s="84"/>
      <c r="M39" s="84"/>
      <c r="N39" s="84"/>
      <c r="O39" s="84"/>
      <c r="P39" s="84">
        <f>F39/F42</f>
        <v>5.8272687250868052E-2</v>
      </c>
      <c r="Q39" s="84">
        <f>G39/G42</f>
        <v>5.7137097806770877E-2</v>
      </c>
      <c r="R39" s="84">
        <f>H39/H42</f>
        <v>5.3508084802863266E-2</v>
      </c>
      <c r="S39" s="83"/>
      <c r="T39" s="83">
        <f>J39/J42</f>
        <v>5.6323876686065553E-2</v>
      </c>
    </row>
    <row r="40" spans="1:20" ht="15">
      <c r="A40" s="74" t="s">
        <v>87</v>
      </c>
      <c r="F40" s="74">
        <v>434555.37</v>
      </c>
      <c r="G40" s="74">
        <v>423375.78</v>
      </c>
      <c r="H40" s="74">
        <v>398541.42</v>
      </c>
      <c r="J40" s="74">
        <f t="shared" si="2"/>
        <v>418824.19</v>
      </c>
      <c r="L40" s="84"/>
      <c r="M40" s="84"/>
      <c r="N40" s="84"/>
      <c r="O40" s="84"/>
      <c r="P40" s="84">
        <f>F40/F42</f>
        <v>0.61648895415257177</v>
      </c>
      <c r="Q40" s="84">
        <f>G40/G42</f>
        <v>0.57977390810646712</v>
      </c>
      <c r="R40" s="84">
        <f>H40/H42</f>
        <v>0.570361473560697</v>
      </c>
      <c r="S40" s="83"/>
      <c r="T40" s="83">
        <f>J40/J42</f>
        <v>0.58881986755064331</v>
      </c>
    </row>
    <row r="41" spans="1:20" ht="15">
      <c r="A41" s="74" t="s">
        <v>97</v>
      </c>
      <c r="F41" s="74">
        <v>0</v>
      </c>
      <c r="G41" s="74">
        <v>69.19</v>
      </c>
      <c r="H41" s="74">
        <v>0</v>
      </c>
      <c r="J41" s="74">
        <f t="shared" si="2"/>
        <v>23.063333333333333</v>
      </c>
      <c r="L41" s="84"/>
      <c r="M41" s="84"/>
      <c r="N41" s="84"/>
      <c r="O41" s="84"/>
      <c r="P41" s="84"/>
      <c r="Q41" s="84"/>
      <c r="R41" s="84"/>
      <c r="S41" s="83"/>
      <c r="T41" s="83"/>
    </row>
    <row r="42" spans="1:20" ht="15">
      <c r="A42" s="74" t="s">
        <v>96</v>
      </c>
      <c r="F42" s="74">
        <v>704887.52</v>
      </c>
      <c r="G42" s="74">
        <v>730242.89999999991</v>
      </c>
      <c r="H42" s="74">
        <v>698752.35000000009</v>
      </c>
      <c r="J42" s="74">
        <f t="shared" si="2"/>
        <v>711294.25666666671</v>
      </c>
      <c r="L42" s="84"/>
      <c r="M42" s="84"/>
      <c r="N42" s="84"/>
      <c r="O42" s="84"/>
      <c r="P42" s="84">
        <f>SUM(P33:P41)</f>
        <v>1</v>
      </c>
      <c r="Q42" s="84">
        <f>SUM(Q33:Q41)</f>
        <v>0.99990525070493685</v>
      </c>
      <c r="R42" s="84">
        <f>SUM(R33:R41)</f>
        <v>0.99999999999999989</v>
      </c>
      <c r="S42" s="83"/>
      <c r="T42" s="83">
        <f>SUM(T33:T41)</f>
        <v>0.99996757553836924</v>
      </c>
    </row>
    <row r="44" spans="1:20">
      <c r="A44" s="74">
        <v>20</v>
      </c>
    </row>
    <row r="45" spans="1:20">
      <c r="A45" s="74" t="s">
        <v>103</v>
      </c>
      <c r="F45" s="74" t="s">
        <v>102</v>
      </c>
      <c r="G45" s="74" t="s">
        <v>101</v>
      </c>
      <c r="H45" s="74" t="s">
        <v>100</v>
      </c>
      <c r="P45" s="74" t="s">
        <v>102</v>
      </c>
      <c r="Q45" s="74" t="s">
        <v>101</v>
      </c>
      <c r="R45" s="74" t="s">
        <v>100</v>
      </c>
      <c r="T45" s="75" t="s">
        <v>99</v>
      </c>
    </row>
    <row r="46" spans="1:20" ht="15">
      <c r="A46" s="74" t="s">
        <v>80</v>
      </c>
      <c r="F46" s="74">
        <v>50276.02</v>
      </c>
      <c r="G46" s="74">
        <v>58536.1</v>
      </c>
      <c r="H46" s="74">
        <v>71113.94</v>
      </c>
      <c r="J46" s="74">
        <f t="shared" ref="J46:J55" si="3">SUM(F46:H46)/3</f>
        <v>59975.353333333333</v>
      </c>
      <c r="L46" s="84"/>
      <c r="M46" s="84"/>
      <c r="N46" s="84"/>
      <c r="O46" s="84"/>
      <c r="P46" s="84">
        <f>F46/F55</f>
        <v>6.4948876614571771E-2</v>
      </c>
      <c r="Q46" s="84">
        <f>G46/G55</f>
        <v>7.9316101685843673E-2</v>
      </c>
      <c r="R46" s="84">
        <f>H46/H55</f>
        <v>9.3100261213521829E-2</v>
      </c>
      <c r="S46" s="83"/>
      <c r="T46" s="83">
        <f>J46/J55</f>
        <v>7.9055751452730125E-2</v>
      </c>
    </row>
    <row r="47" spans="1:20" ht="15">
      <c r="A47" s="74" t="s">
        <v>81</v>
      </c>
      <c r="F47" s="74">
        <v>95842.28</v>
      </c>
      <c r="G47" s="74">
        <v>101588.42</v>
      </c>
      <c r="H47" s="74">
        <v>106642.81999999999</v>
      </c>
      <c r="J47" s="74">
        <f t="shared" si="3"/>
        <v>101357.84000000001</v>
      </c>
      <c r="L47" s="84"/>
      <c r="M47" s="84"/>
      <c r="N47" s="84"/>
      <c r="O47" s="84"/>
      <c r="P47" s="84">
        <f>F47/F55</f>
        <v>0.1238134684921209</v>
      </c>
      <c r="Q47" s="84">
        <f>G47/G55</f>
        <v>0.13765176448079383</v>
      </c>
      <c r="R47" s="84">
        <f>H47/H55</f>
        <v>0.13961361722535118</v>
      </c>
      <c r="S47" s="83"/>
      <c r="T47" s="83">
        <f>J47/J55</f>
        <v>0.13360355148374153</v>
      </c>
    </row>
    <row r="48" spans="1:20" ht="15">
      <c r="A48" s="74" t="s">
        <v>98</v>
      </c>
      <c r="F48" s="74">
        <v>30335</v>
      </c>
      <c r="G48" s="74">
        <v>39410.01</v>
      </c>
      <c r="H48" s="74">
        <v>47816.69</v>
      </c>
      <c r="J48" s="74">
        <f t="shared" si="3"/>
        <v>39187.233333333337</v>
      </c>
      <c r="L48" s="84"/>
      <c r="M48" s="84"/>
      <c r="N48" s="84"/>
      <c r="O48" s="84"/>
      <c r="P48" s="84">
        <f>F48/F55</f>
        <v>3.9188149183309158E-2</v>
      </c>
      <c r="Q48" s="84">
        <f>G48/G55</f>
        <v>5.3400352271506239E-2</v>
      </c>
      <c r="R48" s="84">
        <f>H48/H55</f>
        <v>6.2600192442803723E-2</v>
      </c>
      <c r="S48" s="83"/>
      <c r="T48" s="83">
        <f>J48/J55</f>
        <v>5.1654154687544564E-2</v>
      </c>
    </row>
    <row r="49" spans="1:20" ht="15">
      <c r="A49" s="74" t="s">
        <v>83</v>
      </c>
      <c r="F49" s="74">
        <v>61773.11</v>
      </c>
      <c r="G49" s="74">
        <v>60144.47</v>
      </c>
      <c r="H49" s="74">
        <v>71302.97</v>
      </c>
      <c r="J49" s="74">
        <f t="shared" si="3"/>
        <v>64406.85</v>
      </c>
      <c r="L49" s="84"/>
      <c r="M49" s="84"/>
      <c r="N49" s="84"/>
      <c r="O49" s="84"/>
      <c r="P49" s="84">
        <f>F49/F55</f>
        <v>7.9801346635799131E-2</v>
      </c>
      <c r="Q49" s="84">
        <f>G49/G55</f>
        <v>8.1495434413313736E-2</v>
      </c>
      <c r="R49" s="84">
        <f>H49/H55</f>
        <v>9.3347733683436906E-2</v>
      </c>
      <c r="S49" s="83"/>
      <c r="T49" s="83">
        <f>J49/J55</f>
        <v>8.4897072588372216E-2</v>
      </c>
    </row>
    <row r="50" spans="1:20" ht="15">
      <c r="A50" s="74" t="s">
        <v>84</v>
      </c>
      <c r="F50" s="74">
        <v>4203.4699999999993</v>
      </c>
      <c r="G50" s="74">
        <v>3938.11</v>
      </c>
      <c r="H50" s="74">
        <v>5084.3999999999996</v>
      </c>
      <c r="J50" s="74">
        <f t="shared" si="3"/>
        <v>4408.66</v>
      </c>
      <c r="L50" s="84"/>
      <c r="M50" s="84"/>
      <c r="N50" s="84"/>
      <c r="O50" s="84"/>
      <c r="P50" s="84">
        <f>F50/F55</f>
        <v>5.4302360127761497E-3</v>
      </c>
      <c r="Q50" s="84">
        <f>G50/G55</f>
        <v>5.3361179376493796E-3</v>
      </c>
      <c r="R50" s="84">
        <f>H50/H55</f>
        <v>6.6563456913515178E-3</v>
      </c>
      <c r="S50" s="83"/>
      <c r="T50" s="83">
        <f>J50/J55</f>
        <v>5.8112192730657231E-3</v>
      </c>
    </row>
    <row r="51" spans="1:20" ht="15">
      <c r="A51" s="74" t="s">
        <v>85</v>
      </c>
      <c r="F51" s="74">
        <v>84483.6</v>
      </c>
      <c r="G51" s="74">
        <v>73972.08</v>
      </c>
      <c r="H51" s="74">
        <v>75776.259999999995</v>
      </c>
      <c r="J51" s="74">
        <f t="shared" si="3"/>
        <v>78077.313333333339</v>
      </c>
      <c r="L51" s="84"/>
      <c r="M51" s="84"/>
      <c r="N51" s="84"/>
      <c r="O51" s="84"/>
      <c r="P51" s="84">
        <f>F51/F55</f>
        <v>0.10913980287928193</v>
      </c>
      <c r="Q51" s="84">
        <f>G51/G55</f>
        <v>0.10023177183299474</v>
      </c>
      <c r="R51" s="84">
        <f>H51/H55</f>
        <v>9.9204032286549518E-2</v>
      </c>
      <c r="S51" s="83"/>
      <c r="T51" s="83">
        <f>J51/J55</f>
        <v>0.10291662047693813</v>
      </c>
    </row>
    <row r="52" spans="1:20" ht="15">
      <c r="A52" s="74" t="s">
        <v>86</v>
      </c>
      <c r="F52" s="74">
        <v>54497.919999999998</v>
      </c>
      <c r="G52" s="74">
        <v>44814.16</v>
      </c>
      <c r="H52" s="74">
        <v>44358.69</v>
      </c>
      <c r="J52" s="74">
        <f t="shared" si="3"/>
        <v>47890.256666666675</v>
      </c>
      <c r="L52" s="84"/>
      <c r="M52" s="84"/>
      <c r="N52" s="84"/>
      <c r="O52" s="84"/>
      <c r="P52" s="84">
        <f>F52/F55</f>
        <v>7.0402921349597747E-2</v>
      </c>
      <c r="Q52" s="84">
        <f>G52/G55</f>
        <v>6.0722946549661976E-2</v>
      </c>
      <c r="R52" s="84">
        <f>H52/H55</f>
        <v>5.807308139711622E-2</v>
      </c>
      <c r="S52" s="83"/>
      <c r="T52" s="83">
        <f>J52/J55</f>
        <v>6.3125934531898034E-2</v>
      </c>
    </row>
    <row r="53" spans="1:20" ht="15">
      <c r="A53" s="74" t="s">
        <v>87</v>
      </c>
      <c r="F53" s="74">
        <v>392674.66</v>
      </c>
      <c r="G53" s="74">
        <v>355606.95</v>
      </c>
      <c r="H53" s="74">
        <v>341746.77</v>
      </c>
      <c r="J53" s="74">
        <f t="shared" si="3"/>
        <v>363342.79333333328</v>
      </c>
      <c r="L53" s="84"/>
      <c r="M53" s="84"/>
      <c r="N53" s="84"/>
      <c r="O53" s="84"/>
      <c r="P53" s="84">
        <f>F53/F55</f>
        <v>0.50727519883254324</v>
      </c>
      <c r="Q53" s="84">
        <f>G53/G55</f>
        <v>0.4818455108282364</v>
      </c>
      <c r="R53" s="84">
        <f>H53/H55</f>
        <v>0.44740473605986908</v>
      </c>
      <c r="S53" s="83"/>
      <c r="T53" s="83">
        <f>J53/J55</f>
        <v>0.47893569550570975</v>
      </c>
    </row>
    <row r="54" spans="1:20" ht="15">
      <c r="A54" s="74" t="s">
        <v>97</v>
      </c>
      <c r="F54" s="74">
        <v>0</v>
      </c>
      <c r="G54" s="74">
        <v>0</v>
      </c>
      <c r="H54" s="74">
        <v>0</v>
      </c>
      <c r="J54" s="74">
        <f t="shared" si="3"/>
        <v>0</v>
      </c>
      <c r="L54" s="84"/>
      <c r="M54" s="84"/>
      <c r="N54" s="84"/>
      <c r="O54" s="84"/>
      <c r="P54" s="84"/>
      <c r="Q54" s="84"/>
      <c r="R54" s="84"/>
      <c r="S54" s="83"/>
      <c r="T54" s="83"/>
    </row>
    <row r="55" spans="1:20" ht="15">
      <c r="A55" s="74" t="s">
        <v>96</v>
      </c>
      <c r="F55" s="74">
        <v>774086.05999999994</v>
      </c>
      <c r="G55" s="74">
        <v>738010.3</v>
      </c>
      <c r="H55" s="74">
        <v>763842.54</v>
      </c>
      <c r="J55" s="74">
        <f t="shared" si="3"/>
        <v>758646.29999999993</v>
      </c>
      <c r="L55" s="84"/>
      <c r="M55" s="84"/>
      <c r="N55" s="84"/>
      <c r="O55" s="84"/>
      <c r="P55" s="84">
        <f>SUM(P46:P54)</f>
        <v>1</v>
      </c>
      <c r="Q55" s="84">
        <f>SUM(Q46:Q54)</f>
        <v>1</v>
      </c>
      <c r="R55" s="84">
        <f>SUM(R46:R54)</f>
        <v>1</v>
      </c>
      <c r="S55" s="83"/>
      <c r="T55" s="83">
        <f>SUM(T46:T54)</f>
        <v>1</v>
      </c>
    </row>
    <row r="57" spans="1:20">
      <c r="A57" s="74">
        <v>21</v>
      </c>
    </row>
    <row r="58" spans="1:20">
      <c r="A58" s="74" t="s">
        <v>103</v>
      </c>
      <c r="F58" s="74" t="s">
        <v>102</v>
      </c>
      <c r="G58" s="74" t="s">
        <v>101</v>
      </c>
      <c r="H58" s="74" t="s">
        <v>100</v>
      </c>
      <c r="P58" s="74" t="s">
        <v>102</v>
      </c>
      <c r="Q58" s="74" t="s">
        <v>101</v>
      </c>
      <c r="R58" s="74" t="s">
        <v>100</v>
      </c>
      <c r="T58" s="75" t="s">
        <v>99</v>
      </c>
    </row>
    <row r="59" spans="1:20" ht="15">
      <c r="A59" s="74" t="s">
        <v>80</v>
      </c>
      <c r="F59" s="74">
        <v>62200.480000000003</v>
      </c>
      <c r="G59" s="74">
        <v>66315.259999999995</v>
      </c>
      <c r="H59" s="74">
        <v>71058.100000000006</v>
      </c>
      <c r="J59" s="74">
        <f t="shared" ref="J59:J68" si="4">SUM(F59:H59)/3</f>
        <v>66524.613333333327</v>
      </c>
      <c r="L59" s="84"/>
      <c r="M59" s="84"/>
      <c r="N59" s="84"/>
      <c r="O59" s="84"/>
      <c r="P59" s="84">
        <f>F59/F68</f>
        <v>8.4102927776099942E-2</v>
      </c>
      <c r="Q59" s="84">
        <f>G59/G68</f>
        <v>8.7809010966026668E-2</v>
      </c>
      <c r="R59" s="84">
        <f>H59/H68</f>
        <v>9.9588606489695641E-2</v>
      </c>
      <c r="S59" s="83"/>
      <c r="T59" s="83">
        <f>J59/J68</f>
        <v>9.0373866371389749E-2</v>
      </c>
    </row>
    <row r="60" spans="1:20" ht="15">
      <c r="A60" s="74" t="s">
        <v>81</v>
      </c>
      <c r="F60" s="74">
        <v>102312.29</v>
      </c>
      <c r="G60" s="74">
        <v>96013.45</v>
      </c>
      <c r="H60" s="74">
        <v>103084.9</v>
      </c>
      <c r="J60" s="74">
        <f t="shared" si="4"/>
        <v>100470.21333333333</v>
      </c>
      <c r="L60" s="84"/>
      <c r="M60" s="84"/>
      <c r="N60" s="84"/>
      <c r="O60" s="84"/>
      <c r="P60" s="84">
        <f>F60/F68</f>
        <v>0.13833917578252436</v>
      </c>
      <c r="Q60" s="84">
        <f>G60/G68</f>
        <v>0.12713282107219445</v>
      </c>
      <c r="R60" s="84">
        <f>H60/H68</f>
        <v>0.14447447287683773</v>
      </c>
      <c r="S60" s="83"/>
      <c r="T60" s="83">
        <f>J60/J68</f>
        <v>0.13648905539060163</v>
      </c>
    </row>
    <row r="61" spans="1:20" ht="15">
      <c r="A61" s="74" t="s">
        <v>98</v>
      </c>
      <c r="F61" s="74">
        <v>44252.76</v>
      </c>
      <c r="G61" s="74">
        <v>49821.919999999998</v>
      </c>
      <c r="H61" s="74">
        <v>54597.63</v>
      </c>
      <c r="J61" s="74">
        <f t="shared" si="4"/>
        <v>49557.436666666668</v>
      </c>
      <c r="L61" s="84"/>
      <c r="M61" s="84"/>
      <c r="N61" s="84"/>
      <c r="O61" s="84"/>
      <c r="P61" s="84">
        <f>F61/F68</f>
        <v>5.9835336932658467E-2</v>
      </c>
      <c r="Q61" s="84">
        <f>G61/G68</f>
        <v>6.5969936928973863E-2</v>
      </c>
      <c r="R61" s="84">
        <f>H61/H68</f>
        <v>7.6519100416982733E-2</v>
      </c>
      <c r="S61" s="83"/>
      <c r="T61" s="83">
        <f>J61/J68</f>
        <v>6.7323911175261417E-2</v>
      </c>
    </row>
    <row r="62" spans="1:20" ht="15">
      <c r="A62" s="74" t="s">
        <v>83</v>
      </c>
      <c r="F62" s="74">
        <v>78747.61</v>
      </c>
      <c r="G62" s="74">
        <v>78149.63</v>
      </c>
      <c r="H62" s="74">
        <v>73929.23</v>
      </c>
      <c r="J62" s="74">
        <f t="shared" si="4"/>
        <v>76942.156666666662</v>
      </c>
      <c r="L62" s="84"/>
      <c r="M62" s="84"/>
      <c r="N62" s="84"/>
      <c r="O62" s="84"/>
      <c r="P62" s="84">
        <f>F62/F68</f>
        <v>0.10647674352947895</v>
      </c>
      <c r="Q62" s="84">
        <f>G62/G68</f>
        <v>0.10347907431352796</v>
      </c>
      <c r="R62" s="84">
        <f>H62/H68</f>
        <v>0.10361252263367864</v>
      </c>
      <c r="S62" s="83"/>
      <c r="T62" s="83">
        <f>J62/J68</f>
        <v>0.10452612704530617</v>
      </c>
    </row>
    <row r="63" spans="1:20" ht="15">
      <c r="A63" s="74" t="s">
        <v>84</v>
      </c>
      <c r="F63" s="74">
        <v>4081.88</v>
      </c>
      <c r="G63" s="74">
        <v>5476.83</v>
      </c>
      <c r="H63" s="74">
        <v>4722.96</v>
      </c>
      <c r="J63" s="74">
        <f t="shared" si="4"/>
        <v>4760.5566666666664</v>
      </c>
      <c r="L63" s="84"/>
      <c r="M63" s="84"/>
      <c r="N63" s="84"/>
      <c r="O63" s="84"/>
      <c r="P63" s="84">
        <f>F63/F68</f>
        <v>5.519218803949854E-3</v>
      </c>
      <c r="Q63" s="84">
        <f>G63/G68</f>
        <v>7.2519511426037365E-3</v>
      </c>
      <c r="R63" s="84">
        <f>H63/H68</f>
        <v>6.6192735931100448E-3</v>
      </c>
      <c r="S63" s="83"/>
      <c r="T63" s="83">
        <f>J63/J68</f>
        <v>6.4672290523662117E-3</v>
      </c>
    </row>
    <row r="64" spans="1:20" ht="15">
      <c r="A64" s="74" t="s">
        <v>85</v>
      </c>
      <c r="F64" s="74">
        <v>115894.02</v>
      </c>
      <c r="G64" s="74">
        <v>117500.28</v>
      </c>
      <c r="H64" s="74">
        <v>108074.36</v>
      </c>
      <c r="J64" s="74">
        <f t="shared" si="4"/>
        <v>113822.88666666666</v>
      </c>
      <c r="L64" s="84"/>
      <c r="M64" s="84"/>
      <c r="N64" s="84"/>
      <c r="O64" s="84"/>
      <c r="P64" s="84">
        <f>F64/F68</f>
        <v>0.15670339511434447</v>
      </c>
      <c r="Q64" s="84">
        <f>G64/G68</f>
        <v>0.15558384865008756</v>
      </c>
      <c r="R64" s="84">
        <f>H64/H68</f>
        <v>0.15146724876777878</v>
      </c>
      <c r="S64" s="83"/>
      <c r="T64" s="83">
        <f>J64/J68</f>
        <v>0.15462869807414401</v>
      </c>
    </row>
    <row r="65" spans="1:20" ht="15">
      <c r="A65" s="74" t="s">
        <v>86</v>
      </c>
      <c r="F65" s="74">
        <v>42392.42</v>
      </c>
      <c r="G65" s="74">
        <v>42031.9</v>
      </c>
      <c r="H65" s="74">
        <v>40946.89</v>
      </c>
      <c r="J65" s="74">
        <f t="shared" si="4"/>
        <v>41790.403333333335</v>
      </c>
      <c r="L65" s="84"/>
      <c r="M65" s="84"/>
      <c r="N65" s="84"/>
      <c r="O65" s="84"/>
      <c r="P65" s="84">
        <f>F65/F68</f>
        <v>5.7319921606940882E-2</v>
      </c>
      <c r="Q65" s="84">
        <f>G65/G68</f>
        <v>5.5655056890720728E-2</v>
      </c>
      <c r="R65" s="84">
        <f>H65/H68</f>
        <v>5.738745780124789E-2</v>
      </c>
      <c r="S65" s="83"/>
      <c r="T65" s="83">
        <f>J65/J68</f>
        <v>5.6772375474458195E-2</v>
      </c>
    </row>
    <row r="66" spans="1:20" ht="15">
      <c r="A66" s="74" t="s">
        <v>87</v>
      </c>
      <c r="F66" s="74">
        <v>289604.67</v>
      </c>
      <c r="G66" s="74">
        <v>299794.03999999998</v>
      </c>
      <c r="H66" s="74">
        <v>257102.29</v>
      </c>
      <c r="J66" s="74">
        <f t="shared" si="4"/>
        <v>282167</v>
      </c>
      <c r="L66" s="84"/>
      <c r="M66" s="84"/>
      <c r="N66" s="84"/>
      <c r="O66" s="84"/>
      <c r="P66" s="84">
        <f>F66/F68</f>
        <v>0.39158219751087536</v>
      </c>
      <c r="Q66" s="84">
        <f>G66/G68</f>
        <v>0.39696169698964368</v>
      </c>
      <c r="R66" s="84">
        <f>H66/H68</f>
        <v>0.36033131742066854</v>
      </c>
      <c r="S66" s="83"/>
      <c r="T66" s="83">
        <f>J66/J68</f>
        <v>0.38332462940657858</v>
      </c>
    </row>
    <row r="67" spans="1:20" ht="15">
      <c r="A67" s="74" t="s">
        <v>97</v>
      </c>
      <c r="F67" s="74">
        <v>89.55</v>
      </c>
      <c r="G67" s="74">
        <v>118.27</v>
      </c>
      <c r="H67" s="74">
        <v>0</v>
      </c>
      <c r="J67" s="74">
        <f t="shared" si="4"/>
        <v>69.273333333333326</v>
      </c>
      <c r="L67" s="84"/>
      <c r="M67" s="84"/>
      <c r="N67" s="84"/>
      <c r="O67" s="84"/>
      <c r="P67" s="84"/>
      <c r="Q67" s="84"/>
      <c r="R67" s="84"/>
      <c r="S67" s="83"/>
      <c r="T67" s="83"/>
    </row>
    <row r="68" spans="1:20" ht="15">
      <c r="A68" s="74" t="s">
        <v>96</v>
      </c>
      <c r="F68" s="74">
        <v>739575.68</v>
      </c>
      <c r="G68" s="74">
        <v>755221.58000000007</v>
      </c>
      <c r="H68" s="74">
        <v>713516.36</v>
      </c>
      <c r="J68" s="74">
        <f t="shared" si="4"/>
        <v>736104.54</v>
      </c>
      <c r="L68" s="84"/>
      <c r="M68" s="84"/>
      <c r="N68" s="84"/>
      <c r="O68" s="84"/>
      <c r="P68" s="84">
        <f>SUM(P59:P67)</f>
        <v>0.99987891705687226</v>
      </c>
      <c r="Q68" s="84">
        <f>SUM(Q59:Q67)</f>
        <v>0.99984339695377866</v>
      </c>
      <c r="R68" s="84">
        <f>SUM(R59:R67)</f>
        <v>1</v>
      </c>
      <c r="S68" s="83"/>
      <c r="T68" s="83">
        <f>SUM(T59:T67)</f>
        <v>0.99990589199010604</v>
      </c>
    </row>
    <row r="70" spans="1:20">
      <c r="A70" s="74">
        <v>22</v>
      </c>
    </row>
    <row r="71" spans="1:20">
      <c r="A71" s="74" t="s">
        <v>103</v>
      </c>
      <c r="F71" s="74" t="s">
        <v>102</v>
      </c>
      <c r="G71" s="74" t="s">
        <v>101</v>
      </c>
      <c r="H71" s="74" t="s">
        <v>100</v>
      </c>
      <c r="P71" s="74" t="s">
        <v>102</v>
      </c>
      <c r="Q71" s="74" t="s">
        <v>101</v>
      </c>
      <c r="R71" s="74" t="s">
        <v>100</v>
      </c>
      <c r="T71" s="75" t="s">
        <v>99</v>
      </c>
    </row>
    <row r="72" spans="1:20" ht="15">
      <c r="A72" s="74" t="s">
        <v>80</v>
      </c>
      <c r="F72" s="74">
        <v>70808.039999999994</v>
      </c>
      <c r="G72" s="74">
        <v>71052.72</v>
      </c>
      <c r="H72" s="74">
        <v>68374.95</v>
      </c>
      <c r="J72" s="74">
        <f t="shared" ref="J72:J81" si="5">SUM(F72:H72)/3</f>
        <v>70078.570000000007</v>
      </c>
      <c r="L72" s="84"/>
      <c r="M72" s="84"/>
      <c r="N72" s="84"/>
      <c r="O72" s="84"/>
      <c r="P72" s="84">
        <f>F72/F81</f>
        <v>9.7767273867811616E-2</v>
      </c>
      <c r="Q72" s="84">
        <f>G72/G81</f>
        <v>9.5033689390405032E-2</v>
      </c>
      <c r="R72" s="84">
        <f>H72/H81</f>
        <v>9.5072291424240826E-2</v>
      </c>
      <c r="S72" s="83"/>
      <c r="T72" s="83">
        <f>J72/J81</f>
        <v>9.5949925494211427E-2</v>
      </c>
    </row>
    <row r="73" spans="1:20" ht="15">
      <c r="A73" s="74" t="s">
        <v>81</v>
      </c>
      <c r="F73" s="74">
        <v>97532.459999999992</v>
      </c>
      <c r="G73" s="74">
        <v>97911.89</v>
      </c>
      <c r="H73" s="74">
        <v>101000.58</v>
      </c>
      <c r="J73" s="74">
        <f t="shared" si="5"/>
        <v>98814.976666666669</v>
      </c>
      <c r="L73" s="84"/>
      <c r="M73" s="84"/>
      <c r="N73" s="84"/>
      <c r="O73" s="84"/>
      <c r="P73" s="84">
        <f>F73/F81</f>
        <v>0.1346666667771256</v>
      </c>
      <c r="Q73" s="84">
        <f>G73/G81</f>
        <v>0.1309580849527999</v>
      </c>
      <c r="R73" s="84">
        <f>H73/H81</f>
        <v>0.14043676193953122</v>
      </c>
      <c r="S73" s="83"/>
      <c r="T73" s="83">
        <f>J73/J81</f>
        <v>0.13529513585792213</v>
      </c>
    </row>
    <row r="74" spans="1:20" ht="15">
      <c r="A74" s="74" t="s">
        <v>98</v>
      </c>
      <c r="F74" s="74">
        <v>44405.2</v>
      </c>
      <c r="G74" s="74">
        <v>67315.86</v>
      </c>
      <c r="H74" s="74">
        <v>63895.240000000005</v>
      </c>
      <c r="J74" s="74">
        <f t="shared" si="5"/>
        <v>58538.766666666663</v>
      </c>
      <c r="L74" s="84"/>
      <c r="M74" s="84"/>
      <c r="N74" s="84"/>
      <c r="O74" s="84"/>
      <c r="P74" s="84">
        <f>F74/F81</f>
        <v>6.1311898331813004E-2</v>
      </c>
      <c r="Q74" s="84">
        <f>G74/G81</f>
        <v>9.0035603567153941E-2</v>
      </c>
      <c r="R74" s="84">
        <f>H74/H81</f>
        <v>8.8843456235095014E-2</v>
      </c>
      <c r="S74" s="83"/>
      <c r="T74" s="83">
        <f>J74/J81</f>
        <v>8.0149898894764746E-2</v>
      </c>
    </row>
    <row r="75" spans="1:20" ht="15">
      <c r="A75" s="74" t="s">
        <v>83</v>
      </c>
      <c r="F75" s="74">
        <v>90722.9</v>
      </c>
      <c r="G75" s="74">
        <v>85032.680000000008</v>
      </c>
      <c r="H75" s="74">
        <v>82342.460000000006</v>
      </c>
      <c r="J75" s="74">
        <f t="shared" si="5"/>
        <v>86032.680000000008</v>
      </c>
      <c r="L75" s="84"/>
      <c r="M75" s="84"/>
      <c r="N75" s="84"/>
      <c r="O75" s="84"/>
      <c r="P75" s="84">
        <f>F75/F81</f>
        <v>0.12526445599090283</v>
      </c>
      <c r="Q75" s="84">
        <f>G75/G81</f>
        <v>0.11373201897342855</v>
      </c>
      <c r="R75" s="84">
        <f>H75/H81</f>
        <v>0.11449348560706654</v>
      </c>
      <c r="S75" s="83"/>
      <c r="T75" s="83">
        <f>J75/J81</f>
        <v>0.11779391668619001</v>
      </c>
    </row>
    <row r="76" spans="1:20" ht="15">
      <c r="A76" s="74" t="s">
        <v>84</v>
      </c>
      <c r="F76" s="74">
        <v>8061.84</v>
      </c>
      <c r="G76" s="74">
        <v>6958.39</v>
      </c>
      <c r="H76" s="74">
        <v>8759.15</v>
      </c>
      <c r="J76" s="74">
        <f t="shared" si="5"/>
        <v>7926.4599999999991</v>
      </c>
      <c r="L76" s="84"/>
      <c r="M76" s="84"/>
      <c r="N76" s="84"/>
      <c r="O76" s="84"/>
      <c r="P76" s="84">
        <f>F76/F81</f>
        <v>1.1131279995301077E-2</v>
      </c>
      <c r="Q76" s="84">
        <f>G76/G81</f>
        <v>9.3069128657889584E-3</v>
      </c>
      <c r="R76" s="84">
        <f>H76/H81</f>
        <v>1.2179203954498527E-2</v>
      </c>
      <c r="S76" s="83"/>
      <c r="T76" s="83">
        <f>J76/J81</f>
        <v>1.0852722115089492E-2</v>
      </c>
    </row>
    <row r="77" spans="1:20" ht="15">
      <c r="A77" s="74" t="s">
        <v>85</v>
      </c>
      <c r="F77" s="74">
        <v>151950.97999999998</v>
      </c>
      <c r="G77" s="74">
        <v>170772.37999999998</v>
      </c>
      <c r="H77" s="74">
        <v>158629.91</v>
      </c>
      <c r="J77" s="74">
        <f t="shared" si="5"/>
        <v>160451.09</v>
      </c>
      <c r="L77" s="84"/>
      <c r="M77" s="84"/>
      <c r="N77" s="84"/>
      <c r="O77" s="84"/>
      <c r="P77" s="84">
        <f>F77/F81</f>
        <v>0.20980432555600134</v>
      </c>
      <c r="Q77" s="84">
        <f>G77/G81</f>
        <v>0.22840968392737412</v>
      </c>
      <c r="R77" s="84">
        <f>H77/H81</f>
        <v>0.22056775225606887</v>
      </c>
      <c r="S77" s="83"/>
      <c r="T77" s="83">
        <f>J77/J81</f>
        <v>0.2196858487689605</v>
      </c>
    </row>
    <row r="78" spans="1:20" ht="15">
      <c r="A78" s="74" t="s">
        <v>86</v>
      </c>
      <c r="F78" s="74">
        <v>43086.84</v>
      </c>
      <c r="G78" s="74">
        <v>35656.050000000003</v>
      </c>
      <c r="H78" s="74">
        <v>38990.19</v>
      </c>
      <c r="J78" s="74">
        <f t="shared" si="5"/>
        <v>39244.36</v>
      </c>
      <c r="L78" s="84"/>
      <c r="M78" s="84"/>
      <c r="N78" s="84"/>
      <c r="O78" s="84"/>
      <c r="P78" s="84">
        <f>F78/F81</f>
        <v>5.9491590028174487E-2</v>
      </c>
      <c r="Q78" s="84">
        <f>G78/G81</f>
        <v>4.7690306304793838E-2</v>
      </c>
      <c r="R78" s="84">
        <f>H78/H81</f>
        <v>5.421410482006233E-2</v>
      </c>
      <c r="S78" s="83"/>
      <c r="T78" s="83">
        <f>J78/J81</f>
        <v>5.3732452275610236E-2</v>
      </c>
    </row>
    <row r="79" spans="1:20" ht="15">
      <c r="A79" s="74" t="s">
        <v>87</v>
      </c>
      <c r="F79" s="74">
        <v>217682.68</v>
      </c>
      <c r="G79" s="74">
        <v>212958.26</v>
      </c>
      <c r="H79" s="74">
        <v>197076.36</v>
      </c>
      <c r="J79" s="74">
        <f t="shared" si="5"/>
        <v>209239.1</v>
      </c>
      <c r="L79" s="84"/>
      <c r="M79" s="84"/>
      <c r="N79" s="84"/>
      <c r="O79" s="84"/>
      <c r="P79" s="84">
        <f>F79/F81</f>
        <v>0.30056250945287005</v>
      </c>
      <c r="Q79" s="84">
        <f>G79/G81</f>
        <v>0.2848337000182557</v>
      </c>
      <c r="R79" s="84">
        <f>H79/H81</f>
        <v>0.27402581107187057</v>
      </c>
      <c r="S79" s="83"/>
      <c r="T79" s="83">
        <f>J79/J81</f>
        <v>0.28648524157207911</v>
      </c>
    </row>
    <row r="80" spans="1:20" ht="15">
      <c r="A80" s="74" t="s">
        <v>97</v>
      </c>
      <c r="F80" s="74">
        <v>0</v>
      </c>
      <c r="G80" s="74">
        <v>0</v>
      </c>
      <c r="H80" s="74">
        <v>120.2</v>
      </c>
      <c r="J80" s="74">
        <f t="shared" si="5"/>
        <v>40.06666666666667</v>
      </c>
      <c r="L80" s="84"/>
      <c r="M80" s="84"/>
      <c r="N80" s="84"/>
      <c r="O80" s="84"/>
      <c r="P80" s="84"/>
      <c r="Q80" s="84"/>
      <c r="R80" s="84"/>
      <c r="S80" s="83"/>
      <c r="T80" s="83"/>
    </row>
    <row r="81" spans="1:20" ht="15">
      <c r="A81" s="74" t="s">
        <v>96</v>
      </c>
      <c r="F81" s="74">
        <v>724250.94</v>
      </c>
      <c r="G81" s="74">
        <v>747658.23</v>
      </c>
      <c r="H81" s="74">
        <v>719189.04</v>
      </c>
      <c r="J81" s="74">
        <f t="shared" si="5"/>
        <v>730366.07</v>
      </c>
      <c r="L81" s="84"/>
      <c r="M81" s="84"/>
      <c r="N81" s="84"/>
      <c r="O81" s="84"/>
      <c r="P81" s="84">
        <f>SUM(P72:P80)</f>
        <v>1</v>
      </c>
      <c r="Q81" s="84">
        <f>SUM(Q72:Q80)</f>
        <v>1</v>
      </c>
      <c r="R81" s="84">
        <f>SUM(R72:R80)</f>
        <v>0.99983286730843379</v>
      </c>
      <c r="S81" s="83"/>
      <c r="T81" s="83">
        <f>SUM(T72:T80)</f>
        <v>0.99994514166482762</v>
      </c>
    </row>
    <row r="83" spans="1:20">
      <c r="A83" s="74">
        <v>23</v>
      </c>
    </row>
    <row r="84" spans="1:20">
      <c r="A84" s="74" t="s">
        <v>103</v>
      </c>
      <c r="F84" s="74" t="s">
        <v>102</v>
      </c>
      <c r="G84" s="74" t="s">
        <v>101</v>
      </c>
      <c r="H84" s="74" t="s">
        <v>100</v>
      </c>
      <c r="P84" s="74" t="s">
        <v>102</v>
      </c>
      <c r="Q84" s="74" t="s">
        <v>101</v>
      </c>
      <c r="R84" s="74" t="s">
        <v>100</v>
      </c>
      <c r="T84" s="75" t="s">
        <v>99</v>
      </c>
    </row>
    <row r="85" spans="1:20" ht="15">
      <c r="A85" s="74" t="s">
        <v>80</v>
      </c>
      <c r="F85" s="74">
        <v>64128.480000000003</v>
      </c>
      <c r="G85" s="74">
        <v>78778.12</v>
      </c>
      <c r="H85" s="74">
        <v>83398.12</v>
      </c>
      <c r="J85" s="74">
        <f t="shared" ref="J85:J94" si="6">SUM(F85:H85)/3</f>
        <v>75434.906666666662</v>
      </c>
      <c r="L85" s="84"/>
      <c r="M85" s="84"/>
      <c r="N85" s="84"/>
      <c r="O85" s="84"/>
      <c r="P85" s="84">
        <f>F85/F94</f>
        <v>8.9951533167156331E-2</v>
      </c>
      <c r="Q85" s="84">
        <f>G85/G94</f>
        <v>0.11037446980670612</v>
      </c>
      <c r="R85" s="84">
        <f>H85/H94</f>
        <v>0.11603654688211049</v>
      </c>
      <c r="S85" s="83"/>
      <c r="T85" s="83">
        <f>J85/J94</f>
        <v>0.10548465707089227</v>
      </c>
    </row>
    <row r="86" spans="1:20" ht="15">
      <c r="A86" s="74" t="s">
        <v>81</v>
      </c>
      <c r="F86" s="74">
        <v>91000</v>
      </c>
      <c r="G86" s="74">
        <v>99399.450000000012</v>
      </c>
      <c r="H86" s="74">
        <v>101868.23</v>
      </c>
      <c r="J86" s="74">
        <f t="shared" si="6"/>
        <v>97422.56</v>
      </c>
      <c r="L86" s="84"/>
      <c r="M86" s="84"/>
      <c r="N86" s="84"/>
      <c r="O86" s="84"/>
      <c r="P86" s="84">
        <f>F86/F94</f>
        <v>0.12764359171168918</v>
      </c>
      <c r="Q86" s="84">
        <f>G86/G94</f>
        <v>0.13926660845458355</v>
      </c>
      <c r="R86" s="84">
        <f>H86/H94</f>
        <v>0.14173506124829449</v>
      </c>
      <c r="S86" s="83"/>
      <c r="T86" s="83">
        <f>J86/J94</f>
        <v>0.13623116653380132</v>
      </c>
    </row>
    <row r="87" spans="1:20" ht="15">
      <c r="A87" s="74" t="s">
        <v>98</v>
      </c>
      <c r="F87" s="74">
        <v>49719.77</v>
      </c>
      <c r="G87" s="74">
        <v>61368.03</v>
      </c>
      <c r="H87" s="74">
        <v>63332.59</v>
      </c>
      <c r="J87" s="74">
        <f t="shared" si="6"/>
        <v>58140.13</v>
      </c>
      <c r="L87" s="84"/>
      <c r="M87" s="84"/>
      <c r="N87" s="84"/>
      <c r="O87" s="84"/>
      <c r="P87" s="84">
        <f>F87/F94</f>
        <v>6.974076947119881E-2</v>
      </c>
      <c r="Q87" s="84">
        <f>G87/G94</f>
        <v>8.5981536171871528E-2</v>
      </c>
      <c r="R87" s="84">
        <f>H87/H94</f>
        <v>8.8118233944607882E-2</v>
      </c>
      <c r="S87" s="83"/>
      <c r="T87" s="83">
        <f>J87/J94</f>
        <v>8.130044757935799E-2</v>
      </c>
    </row>
    <row r="88" spans="1:20" ht="15">
      <c r="A88" s="74" t="s">
        <v>83</v>
      </c>
      <c r="F88" s="74">
        <v>84817.72</v>
      </c>
      <c r="G88" s="74">
        <v>90561.87</v>
      </c>
      <c r="H88" s="74">
        <v>101885.49</v>
      </c>
      <c r="J88" s="74">
        <f t="shared" si="6"/>
        <v>92421.693333333344</v>
      </c>
      <c r="L88" s="84"/>
      <c r="M88" s="84"/>
      <c r="N88" s="84"/>
      <c r="O88" s="84"/>
      <c r="P88" s="84">
        <f>F88/F94</f>
        <v>0.11897185078677334</v>
      </c>
      <c r="Q88" s="84">
        <f>G88/G94</f>
        <v>0.1268844494633008</v>
      </c>
      <c r="R88" s="84">
        <f>H88/H94</f>
        <v>0.14175907606780344</v>
      </c>
      <c r="S88" s="83"/>
      <c r="T88" s="83">
        <f>J88/J94</f>
        <v>0.12923818770343595</v>
      </c>
    </row>
    <row r="89" spans="1:20" ht="15">
      <c r="A89" s="74" t="s">
        <v>84</v>
      </c>
      <c r="F89" s="74">
        <v>14635.75</v>
      </c>
      <c r="G89" s="74">
        <v>14558.58</v>
      </c>
      <c r="H89" s="74">
        <v>10799.33</v>
      </c>
      <c r="J89" s="74">
        <f t="shared" si="6"/>
        <v>13331.220000000001</v>
      </c>
      <c r="L89" s="84"/>
      <c r="M89" s="84"/>
      <c r="N89" s="84"/>
      <c r="O89" s="84"/>
      <c r="P89" s="84">
        <f>F89/F94</f>
        <v>2.0529227443894012E-2</v>
      </c>
      <c r="Q89" s="84">
        <f>G89/G94</f>
        <v>2.0397739228081548E-2</v>
      </c>
      <c r="R89" s="84">
        <f>H89/H94</f>
        <v>1.5025721944815809E-2</v>
      </c>
      <c r="S89" s="83"/>
      <c r="T89" s="83">
        <f>J89/J94</f>
        <v>1.8641756610776224E-2</v>
      </c>
    </row>
    <row r="90" spans="1:20" ht="15">
      <c r="A90" s="74" t="s">
        <v>85</v>
      </c>
      <c r="F90" s="74">
        <v>224275.52</v>
      </c>
      <c r="G90" s="74">
        <v>207019.13999999998</v>
      </c>
      <c r="H90" s="74">
        <v>202111.76</v>
      </c>
      <c r="J90" s="74">
        <f t="shared" si="6"/>
        <v>211135.4733333333</v>
      </c>
      <c r="L90" s="84"/>
      <c r="M90" s="84"/>
      <c r="N90" s="84"/>
      <c r="O90" s="84"/>
      <c r="P90" s="84">
        <f>F90/F94</f>
        <v>0.31458607588798659</v>
      </c>
      <c r="Q90" s="84">
        <f>G90/G94</f>
        <v>0.29005043300525918</v>
      </c>
      <c r="R90" s="84">
        <f>H90/H94</f>
        <v>0.28120958499623089</v>
      </c>
      <c r="S90" s="83"/>
      <c r="T90" s="83">
        <f>J90/J94</f>
        <v>0.29524200379117838</v>
      </c>
    </row>
    <row r="91" spans="1:20" ht="15">
      <c r="A91" s="74" t="s">
        <v>86</v>
      </c>
      <c r="F91" s="74">
        <v>34698.910000000003</v>
      </c>
      <c r="G91" s="74">
        <v>26764.86</v>
      </c>
      <c r="H91" s="74">
        <v>34019.31</v>
      </c>
      <c r="J91" s="74">
        <f t="shared" si="6"/>
        <v>31827.693333333333</v>
      </c>
      <c r="L91" s="84"/>
      <c r="M91" s="84"/>
      <c r="N91" s="84"/>
      <c r="O91" s="84"/>
      <c r="P91" s="84">
        <f>F91/F94</f>
        <v>4.8671357152534608E-2</v>
      </c>
      <c r="Q91" s="84">
        <f>G91/G94</f>
        <v>3.7499717332055101E-2</v>
      </c>
      <c r="R91" s="84">
        <f>H91/H94</f>
        <v>4.7333000548598098E-2</v>
      </c>
      <c r="S91" s="83"/>
      <c r="T91" s="83">
        <f>J91/J94</f>
        <v>4.45063627036704E-2</v>
      </c>
    </row>
    <row r="92" spans="1:20" ht="15">
      <c r="A92" s="74" t="s">
        <v>87</v>
      </c>
      <c r="F92" s="74">
        <v>149646.44</v>
      </c>
      <c r="G92" s="74">
        <v>135104.89000000001</v>
      </c>
      <c r="H92" s="74">
        <v>121266.59</v>
      </c>
      <c r="J92" s="74">
        <f t="shared" si="6"/>
        <v>135339.30666666667</v>
      </c>
      <c r="L92" s="84"/>
      <c r="M92" s="84"/>
      <c r="N92" s="84"/>
      <c r="O92" s="84"/>
      <c r="P92" s="84">
        <f>F92/F94</f>
        <v>0.20990559437876696</v>
      </c>
      <c r="Q92" s="84">
        <f>G92/G94</f>
        <v>0.18929279604594973</v>
      </c>
      <c r="R92" s="84">
        <f>H92/H94</f>
        <v>0.16872510262543891</v>
      </c>
      <c r="S92" s="83"/>
      <c r="T92" s="83">
        <f>J92/J94</f>
        <v>0.18925217757648616</v>
      </c>
    </row>
    <row r="93" spans="1:20" ht="15">
      <c r="A93" s="74" t="s">
        <v>97</v>
      </c>
      <c r="F93" s="74">
        <v>0</v>
      </c>
      <c r="G93" s="74">
        <v>180.04</v>
      </c>
      <c r="H93" s="74">
        <v>41.45</v>
      </c>
      <c r="J93" s="74">
        <f t="shared" si="6"/>
        <v>73.83</v>
      </c>
      <c r="L93" s="84"/>
      <c r="M93" s="84"/>
      <c r="N93" s="84"/>
      <c r="O93" s="84"/>
      <c r="P93" s="84"/>
      <c r="Q93" s="84"/>
      <c r="R93" s="84"/>
      <c r="S93" s="83"/>
      <c r="T93" s="83"/>
    </row>
    <row r="94" spans="1:20" ht="15">
      <c r="A94" s="74" t="s">
        <v>96</v>
      </c>
      <c r="F94" s="74">
        <v>712922.59000000008</v>
      </c>
      <c r="G94" s="74">
        <v>713734.98</v>
      </c>
      <c r="H94" s="74">
        <v>718722.87</v>
      </c>
      <c r="J94" s="74">
        <f t="shared" si="6"/>
        <v>715126.81333333335</v>
      </c>
      <c r="L94" s="84"/>
      <c r="M94" s="84"/>
      <c r="N94" s="84"/>
      <c r="O94" s="84"/>
      <c r="P94" s="84">
        <f>SUM(P85:P93)</f>
        <v>0.99999999999999989</v>
      </c>
      <c r="Q94" s="84">
        <f>SUM(Q85:Q93)</f>
        <v>0.99974774950780754</v>
      </c>
      <c r="R94" s="84">
        <f>SUM(R85:R93)</f>
        <v>0.99994232825789997</v>
      </c>
      <c r="S94" s="83"/>
      <c r="T94" s="83">
        <f>SUM(T85:T93)</f>
        <v>0.99989675956959867</v>
      </c>
    </row>
    <row r="96" spans="1:20">
      <c r="A96" s="74">
        <v>24</v>
      </c>
    </row>
    <row r="97" spans="1:20">
      <c r="A97" s="74" t="s">
        <v>103</v>
      </c>
      <c r="F97" s="74" t="s">
        <v>102</v>
      </c>
      <c r="G97" s="74" t="s">
        <v>101</v>
      </c>
      <c r="H97" s="74" t="s">
        <v>100</v>
      </c>
      <c r="P97" s="74" t="s">
        <v>102</v>
      </c>
      <c r="Q97" s="74" t="s">
        <v>101</v>
      </c>
      <c r="R97" s="74" t="s">
        <v>100</v>
      </c>
      <c r="T97" s="75" t="s">
        <v>99</v>
      </c>
    </row>
    <row r="98" spans="1:20" ht="15">
      <c r="A98" s="74" t="s">
        <v>80</v>
      </c>
      <c r="F98" s="74">
        <v>66764.95</v>
      </c>
      <c r="G98" s="74">
        <v>76073.350000000006</v>
      </c>
      <c r="H98" s="74">
        <v>80612.45</v>
      </c>
      <c r="J98" s="74">
        <f t="shared" ref="J98:J107" si="7">SUM(F98:H98)/3</f>
        <v>74483.583333333328</v>
      </c>
      <c r="L98" s="84"/>
      <c r="M98" s="84"/>
      <c r="N98" s="84"/>
      <c r="O98" s="84"/>
      <c r="P98" s="84">
        <f>F98/F107</f>
        <v>9.9101118855661072E-2</v>
      </c>
      <c r="Q98" s="84">
        <f>G98/G107</f>
        <v>0.1097304733218266</v>
      </c>
      <c r="R98" s="84">
        <f>H98/H107</f>
        <v>0.11447713423178514</v>
      </c>
      <c r="S98" s="83"/>
      <c r="T98" s="83">
        <f>J98/J107</f>
        <v>0.10788679519306915</v>
      </c>
    </row>
    <row r="99" spans="1:20" ht="15">
      <c r="A99" s="74" t="s">
        <v>81</v>
      </c>
      <c r="F99" s="74">
        <v>95519.47</v>
      </c>
      <c r="G99" s="74">
        <v>92763.55</v>
      </c>
      <c r="H99" s="74">
        <v>100263.90000000001</v>
      </c>
      <c r="J99" s="74">
        <f t="shared" si="7"/>
        <v>96182.306666666685</v>
      </c>
      <c r="L99" s="84"/>
      <c r="M99" s="84"/>
      <c r="N99" s="84"/>
      <c r="O99" s="84"/>
      <c r="P99" s="84">
        <f>F99/F107</f>
        <v>0.14178227272692862</v>
      </c>
      <c r="Q99" s="84">
        <f>G99/G107</f>
        <v>0.13380491655110399</v>
      </c>
      <c r="R99" s="84">
        <f>H99/H107</f>
        <v>0.14238401064478604</v>
      </c>
      <c r="S99" s="83"/>
      <c r="T99" s="83">
        <f>J99/J107</f>
        <v>0.13931661657716932</v>
      </c>
    </row>
    <row r="100" spans="1:20" ht="15">
      <c r="A100" s="74" t="s">
        <v>98</v>
      </c>
      <c r="F100" s="74">
        <v>44760.490000000005</v>
      </c>
      <c r="G100" s="74">
        <v>52066.76</v>
      </c>
      <c r="H100" s="74">
        <v>66393.2</v>
      </c>
      <c r="J100" s="74">
        <f t="shared" si="7"/>
        <v>54406.816666666673</v>
      </c>
      <c r="L100" s="84"/>
      <c r="M100" s="84"/>
      <c r="N100" s="84"/>
      <c r="O100" s="84"/>
      <c r="P100" s="84">
        <f>F100/F107</f>
        <v>6.6439271496910132E-2</v>
      </c>
      <c r="Q100" s="84">
        <f>G100/G107</f>
        <v>7.510265052260677E-2</v>
      </c>
      <c r="R100" s="84">
        <f>H100/H107</f>
        <v>9.4284484201606039E-2</v>
      </c>
      <c r="S100" s="83"/>
      <c r="T100" s="83">
        <f>J100/J107</f>
        <v>7.8806319783981865E-2</v>
      </c>
    </row>
    <row r="101" spans="1:20" ht="15">
      <c r="A101" s="74" t="s">
        <v>83</v>
      </c>
      <c r="F101" s="74">
        <v>89032.010000000009</v>
      </c>
      <c r="G101" s="74">
        <v>92782.28</v>
      </c>
      <c r="H101" s="74">
        <v>90871.64</v>
      </c>
      <c r="J101" s="74">
        <f t="shared" si="7"/>
        <v>90895.31</v>
      </c>
      <c r="L101" s="84"/>
      <c r="M101" s="84"/>
      <c r="N101" s="84"/>
      <c r="O101" s="84"/>
      <c r="P101" s="84">
        <f>F101/F107</f>
        <v>0.13215275088153899</v>
      </c>
      <c r="Q101" s="84">
        <f>G101/G107</f>
        <v>0.13383193326280812</v>
      </c>
      <c r="R101" s="84">
        <f>H101/H107</f>
        <v>0.1290461328261634</v>
      </c>
      <c r="S101" s="83"/>
      <c r="T101" s="83">
        <f>J101/J107</f>
        <v>0.13165859180128772</v>
      </c>
    </row>
    <row r="102" spans="1:20" ht="15">
      <c r="A102" s="74" t="s">
        <v>84</v>
      </c>
      <c r="F102" s="74">
        <v>16784.16</v>
      </c>
      <c r="G102" s="74">
        <v>17230.189999999999</v>
      </c>
      <c r="H102" s="74">
        <v>16590.73</v>
      </c>
      <c r="J102" s="74">
        <f t="shared" si="7"/>
        <v>16868.36</v>
      </c>
      <c r="L102" s="84"/>
      <c r="M102" s="84"/>
      <c r="N102" s="84"/>
      <c r="O102" s="84"/>
      <c r="P102" s="84">
        <f>F102/F107</f>
        <v>2.4913207230027618E-2</v>
      </c>
      <c r="Q102" s="84">
        <f>G102/G107</f>
        <v>2.4853340941670153E-2</v>
      </c>
      <c r="R102" s="84">
        <f>H102/H107</f>
        <v>2.3560370950309842E-2</v>
      </c>
      <c r="S102" s="83"/>
      <c r="T102" s="83">
        <f>J102/J107</f>
        <v>2.443321359041704E-2</v>
      </c>
    </row>
    <row r="103" spans="1:20" ht="15">
      <c r="A103" s="74" t="s">
        <v>85</v>
      </c>
      <c r="F103" s="74">
        <v>258317.69</v>
      </c>
      <c r="G103" s="74">
        <v>265727.11</v>
      </c>
      <c r="H103" s="74">
        <v>256923.08</v>
      </c>
      <c r="J103" s="74">
        <f t="shared" si="7"/>
        <v>260322.62666666668</v>
      </c>
      <c r="L103" s="84"/>
      <c r="M103" s="84"/>
      <c r="N103" s="84"/>
      <c r="O103" s="84"/>
      <c r="P103" s="84">
        <f>F103/F107</f>
        <v>0.3834283122987408</v>
      </c>
      <c r="Q103" s="84">
        <f>G103/G107</f>
        <v>0.38329272412403398</v>
      </c>
      <c r="R103" s="84">
        <f>H103/H107</f>
        <v>0.36485453445967303</v>
      </c>
      <c r="S103" s="83"/>
      <c r="T103" s="83">
        <f>J103/J107</f>
        <v>0.37706797458466984</v>
      </c>
    </row>
    <row r="104" spans="1:20" ht="15">
      <c r="A104" s="74" t="s">
        <v>86</v>
      </c>
      <c r="F104" s="74">
        <v>22026.51</v>
      </c>
      <c r="G104" s="74">
        <v>16062.88</v>
      </c>
      <c r="H104" s="74">
        <v>19086.47</v>
      </c>
      <c r="J104" s="74">
        <f t="shared" si="7"/>
        <v>19058.62</v>
      </c>
      <c r="L104" s="84"/>
      <c r="M104" s="84"/>
      <c r="N104" s="84"/>
      <c r="O104" s="84"/>
      <c r="P104" s="84">
        <f>F104/F107</f>
        <v>3.2694576802430125E-2</v>
      </c>
      <c r="Q104" s="84">
        <f>G104/G107</f>
        <v>2.3169578115223029E-2</v>
      </c>
      <c r="R104" s="84">
        <f>H104/H107</f>
        <v>2.710455256230198E-2</v>
      </c>
      <c r="S104" s="83"/>
      <c r="T104" s="83">
        <f>J104/J107</f>
        <v>2.7605726531719381E-2</v>
      </c>
    </row>
    <row r="105" spans="1:20" ht="15">
      <c r="A105" s="74" t="s">
        <v>87</v>
      </c>
      <c r="F105" s="74">
        <v>80500.03</v>
      </c>
      <c r="G105" s="74">
        <v>80568.479999999996</v>
      </c>
      <c r="H105" s="74">
        <v>73269.899999999994</v>
      </c>
      <c r="J105" s="74">
        <f t="shared" si="7"/>
        <v>78112.80333333333</v>
      </c>
      <c r="L105" s="84"/>
      <c r="M105" s="84"/>
      <c r="N105" s="84"/>
      <c r="O105" s="84"/>
      <c r="P105" s="84">
        <f>F105/F107</f>
        <v>0.11948848970776257</v>
      </c>
      <c r="Q105" s="84">
        <f>G105/G107</f>
        <v>0.11621438316072737</v>
      </c>
      <c r="R105" s="84">
        <f>H105/H107</f>
        <v>0.10405003417523563</v>
      </c>
      <c r="S105" s="83"/>
      <c r="T105" s="83">
        <f>J105/J107</f>
        <v>0.11314359001050329</v>
      </c>
    </row>
    <row r="106" spans="1:20" ht="15">
      <c r="A106" s="74" t="s">
        <v>97</v>
      </c>
      <c r="F106" s="74">
        <v>0</v>
      </c>
      <c r="G106" s="74">
        <v>0</v>
      </c>
      <c r="H106" s="74">
        <v>168.12</v>
      </c>
      <c r="J106" s="74">
        <f t="shared" si="7"/>
        <v>56.04</v>
      </c>
      <c r="L106" s="84"/>
      <c r="M106" s="84"/>
      <c r="N106" s="84"/>
      <c r="O106" s="84"/>
      <c r="P106" s="84"/>
      <c r="Q106" s="84"/>
      <c r="R106" s="84"/>
      <c r="S106" s="83"/>
      <c r="T106" s="83"/>
    </row>
    <row r="107" spans="1:20" ht="15">
      <c r="A107" s="74" t="s">
        <v>96</v>
      </c>
      <c r="F107" s="74">
        <v>673705.31</v>
      </c>
      <c r="G107" s="74">
        <v>693274.6</v>
      </c>
      <c r="H107" s="74">
        <v>704179.49</v>
      </c>
      <c r="J107" s="74">
        <f t="shared" si="7"/>
        <v>690386.46666666667</v>
      </c>
      <c r="L107" s="84"/>
      <c r="M107" s="84"/>
      <c r="N107" s="84"/>
      <c r="O107" s="84"/>
      <c r="P107" s="84">
        <f>SUM(P98:P106)</f>
        <v>1</v>
      </c>
      <c r="Q107" s="84">
        <f>SUM(Q98:Q106)</f>
        <v>1</v>
      </c>
      <c r="R107" s="84">
        <f>SUM(R98:R106)</f>
        <v>0.99976125405186111</v>
      </c>
      <c r="S107" s="83"/>
      <c r="T107" s="83">
        <f>SUM(T98:T106)</f>
        <v>0.99991882807281751</v>
      </c>
    </row>
    <row r="112" spans="1:20">
      <c r="M112" s="74" t="s">
        <v>95</v>
      </c>
      <c r="N112" s="74" t="s">
        <v>94</v>
      </c>
      <c r="O112" s="74" t="s">
        <v>93</v>
      </c>
      <c r="P112" s="74" t="s">
        <v>92</v>
      </c>
      <c r="Q112" s="74" t="s">
        <v>91</v>
      </c>
      <c r="R112" s="74" t="s">
        <v>90</v>
      </c>
      <c r="S112" s="75" t="s">
        <v>89</v>
      </c>
      <c r="T112" s="75" t="s">
        <v>88</v>
      </c>
    </row>
    <row r="113" spans="12:22">
      <c r="L113" s="74" t="s">
        <v>80</v>
      </c>
      <c r="M113" s="82">
        <f t="shared" ref="M113:M122" si="8">T20</f>
        <v>5.3442164903713771E-2</v>
      </c>
      <c r="N113" s="82">
        <f t="shared" ref="N113:N122" si="9">T33</f>
        <v>7.6307940759088658E-2</v>
      </c>
      <c r="O113" s="82">
        <f t="shared" ref="O113:O122" si="10">T46</f>
        <v>7.9055751452730125E-2</v>
      </c>
      <c r="P113" s="82">
        <f t="shared" ref="P113:P122" si="11">T59</f>
        <v>9.0373866371389749E-2</v>
      </c>
      <c r="Q113" s="82">
        <f t="shared" ref="Q113:Q122" si="12">T72</f>
        <v>9.5949925494211427E-2</v>
      </c>
      <c r="R113" s="82">
        <f t="shared" ref="R113:R122" si="13">T85</f>
        <v>0.10548465707089227</v>
      </c>
      <c r="S113" s="81">
        <f t="shared" ref="S113:S122" si="14">T98</f>
        <v>0.10788679519306915</v>
      </c>
      <c r="T113" s="81">
        <f t="shared" ref="T113:T122" si="15">T4</f>
        <v>8.6608406805075255E-2</v>
      </c>
    </row>
    <row r="114" spans="12:22">
      <c r="L114" s="74" t="s">
        <v>81</v>
      </c>
      <c r="M114" s="82">
        <f t="shared" si="8"/>
        <v>8.0265531293421483E-2</v>
      </c>
      <c r="N114" s="82">
        <f t="shared" si="9"/>
        <v>0.11584317258440582</v>
      </c>
      <c r="O114" s="82">
        <f t="shared" si="10"/>
        <v>0.13360355148374153</v>
      </c>
      <c r="P114" s="82">
        <f t="shared" si="11"/>
        <v>0.13648905539060163</v>
      </c>
      <c r="Q114" s="82">
        <f t="shared" si="12"/>
        <v>0.13529513585792213</v>
      </c>
      <c r="R114" s="82">
        <f t="shared" si="13"/>
        <v>0.13623116653380132</v>
      </c>
      <c r="S114" s="81">
        <f t="shared" si="14"/>
        <v>0.13931661657716932</v>
      </c>
      <c r="T114" s="81">
        <f t="shared" si="15"/>
        <v>0.1251088757812244</v>
      </c>
    </row>
    <row r="115" spans="12:22">
      <c r="L115" s="74" t="s">
        <v>82</v>
      </c>
      <c r="M115" s="82">
        <f t="shared" si="8"/>
        <v>1.4475630634407566E-2</v>
      </c>
      <c r="N115" s="82">
        <f t="shared" si="9"/>
        <v>3.6152417126457233E-2</v>
      </c>
      <c r="O115" s="82">
        <f t="shared" si="10"/>
        <v>5.1654154687544564E-2</v>
      </c>
      <c r="P115" s="82">
        <f t="shared" si="11"/>
        <v>6.7323911175261417E-2</v>
      </c>
      <c r="Q115" s="82">
        <f t="shared" si="12"/>
        <v>8.0149898894764746E-2</v>
      </c>
      <c r="R115" s="82">
        <f t="shared" si="13"/>
        <v>8.130044757935799E-2</v>
      </c>
      <c r="S115" s="81">
        <f t="shared" si="14"/>
        <v>7.8806319783981865E-2</v>
      </c>
      <c r="T115" s="81">
        <f t="shared" si="15"/>
        <v>5.824844270895603E-2</v>
      </c>
    </row>
    <row r="116" spans="12:22">
      <c r="L116" s="74" t="s">
        <v>83</v>
      </c>
      <c r="M116" s="82">
        <f t="shared" si="8"/>
        <v>3.1780172769117231E-2</v>
      </c>
      <c r="N116" s="82">
        <f t="shared" si="9"/>
        <v>6.6091142392044333E-2</v>
      </c>
      <c r="O116" s="82">
        <f t="shared" si="10"/>
        <v>8.4897072588372216E-2</v>
      </c>
      <c r="P116" s="82">
        <f t="shared" si="11"/>
        <v>0.10452612704530617</v>
      </c>
      <c r="Q116" s="82">
        <f t="shared" si="12"/>
        <v>0.11779391668619001</v>
      </c>
      <c r="R116" s="82">
        <f t="shared" si="13"/>
        <v>0.12923818770343595</v>
      </c>
      <c r="S116" s="81">
        <f t="shared" si="14"/>
        <v>0.13165859180128772</v>
      </c>
      <c r="T116" s="81">
        <f t="shared" si="15"/>
        <v>9.4625008722721032E-2</v>
      </c>
    </row>
    <row r="117" spans="12:22">
      <c r="L117" s="74" t="s">
        <v>84</v>
      </c>
      <c r="M117" s="82">
        <f t="shared" si="8"/>
        <v>8.1537433345991756E-4</v>
      </c>
      <c r="N117" s="82">
        <f t="shared" si="9"/>
        <v>1.7948549254184192E-3</v>
      </c>
      <c r="O117" s="82">
        <f t="shared" si="10"/>
        <v>5.8112192730657231E-3</v>
      </c>
      <c r="P117" s="82">
        <f t="shared" si="11"/>
        <v>6.4672290523662117E-3</v>
      </c>
      <c r="Q117" s="82">
        <f t="shared" si="12"/>
        <v>1.0852722115089492E-2</v>
      </c>
      <c r="R117" s="82">
        <f t="shared" si="13"/>
        <v>1.8641756610776224E-2</v>
      </c>
      <c r="S117" s="81">
        <f t="shared" si="14"/>
        <v>2.443321359041704E-2</v>
      </c>
      <c r="T117" s="81">
        <f t="shared" si="15"/>
        <v>9.6668361651296945E-3</v>
      </c>
    </row>
    <row r="118" spans="12:22">
      <c r="L118" s="74" t="s">
        <v>85</v>
      </c>
      <c r="M118" s="82">
        <f t="shared" si="8"/>
        <v>2.4570839577411362E-2</v>
      </c>
      <c r="N118" s="82">
        <f t="shared" si="9"/>
        <v>5.8634303514245992E-2</v>
      </c>
      <c r="O118" s="82">
        <f t="shared" si="10"/>
        <v>0.10291662047693813</v>
      </c>
      <c r="P118" s="82">
        <f t="shared" si="11"/>
        <v>0.15462869807414401</v>
      </c>
      <c r="Q118" s="82">
        <f t="shared" si="12"/>
        <v>0.2196858487689605</v>
      </c>
      <c r="R118" s="82">
        <f t="shared" si="13"/>
        <v>0.29524200379117838</v>
      </c>
      <c r="S118" s="81">
        <f t="shared" si="14"/>
        <v>0.37706797458466984</v>
      </c>
      <c r="T118" s="81">
        <f t="shared" si="15"/>
        <v>0.17372738468316448</v>
      </c>
    </row>
    <row r="119" spans="12:22">
      <c r="L119" s="74" t="s">
        <v>86</v>
      </c>
      <c r="M119" s="82">
        <f t="shared" si="8"/>
        <v>5.9045925293609101E-2</v>
      </c>
      <c r="N119" s="82">
        <f t="shared" si="9"/>
        <v>5.6323876686065553E-2</v>
      </c>
      <c r="O119" s="82">
        <f t="shared" si="10"/>
        <v>6.3125934531898034E-2</v>
      </c>
      <c r="P119" s="82">
        <f t="shared" si="11"/>
        <v>5.6772375474458195E-2</v>
      </c>
      <c r="Q119" s="82">
        <f t="shared" si="12"/>
        <v>5.3732452275610236E-2</v>
      </c>
      <c r="R119" s="82">
        <f t="shared" si="13"/>
        <v>4.45063627036704E-2</v>
      </c>
      <c r="S119" s="81">
        <f t="shared" si="14"/>
        <v>2.7605726531719381E-2</v>
      </c>
      <c r="T119" s="81">
        <f t="shared" si="15"/>
        <v>5.1871692687906971E-2</v>
      </c>
    </row>
    <row r="120" spans="12:22">
      <c r="L120" s="74" t="s">
        <v>87</v>
      </c>
      <c r="M120" s="82">
        <f t="shared" si="8"/>
        <v>0.73553148933809931</v>
      </c>
      <c r="N120" s="82">
        <f t="shared" si="9"/>
        <v>0.58881986755064331</v>
      </c>
      <c r="O120" s="82">
        <f t="shared" si="10"/>
        <v>0.47893569550570975</v>
      </c>
      <c r="P120" s="82">
        <f t="shared" si="11"/>
        <v>0.38332462940657858</v>
      </c>
      <c r="Q120" s="82">
        <f t="shared" si="12"/>
        <v>0.28648524157207911</v>
      </c>
      <c r="R120" s="82">
        <f t="shared" si="13"/>
        <v>0.18925217757648616</v>
      </c>
      <c r="S120" s="81">
        <f t="shared" si="14"/>
        <v>0.11314359001050329</v>
      </c>
      <c r="T120" s="81">
        <f t="shared" si="15"/>
        <v>0.40008112058480871</v>
      </c>
    </row>
    <row r="121" spans="12:22">
      <c r="L121" s="74" t="s">
        <v>97</v>
      </c>
      <c r="M121" s="82">
        <f t="shared" si="8"/>
        <v>0</v>
      </c>
      <c r="N121" s="82">
        <f t="shared" si="9"/>
        <v>0</v>
      </c>
      <c r="O121" s="82">
        <f t="shared" si="10"/>
        <v>0</v>
      </c>
      <c r="P121" s="82">
        <f t="shared" si="11"/>
        <v>0</v>
      </c>
      <c r="Q121" s="82">
        <f t="shared" si="12"/>
        <v>0</v>
      </c>
      <c r="R121" s="82">
        <f t="shared" si="13"/>
        <v>0</v>
      </c>
      <c r="S121" s="81">
        <f t="shared" si="14"/>
        <v>0</v>
      </c>
      <c r="T121" s="81">
        <f t="shared" si="15"/>
        <v>0</v>
      </c>
    </row>
    <row r="122" spans="12:22">
      <c r="L122" s="74" t="s">
        <v>96</v>
      </c>
      <c r="M122" s="82">
        <f t="shared" si="8"/>
        <v>0.9999271281432397</v>
      </c>
      <c r="N122" s="82">
        <f t="shared" si="9"/>
        <v>0.99996757553836924</v>
      </c>
      <c r="O122" s="82">
        <f t="shared" si="10"/>
        <v>1</v>
      </c>
      <c r="P122" s="82">
        <f t="shared" si="11"/>
        <v>0.99990589199010604</v>
      </c>
      <c r="Q122" s="82">
        <f t="shared" si="12"/>
        <v>0.99994514166482762</v>
      </c>
      <c r="R122" s="82">
        <f t="shared" si="13"/>
        <v>0.99989675956959867</v>
      </c>
      <c r="S122" s="81">
        <f t="shared" si="14"/>
        <v>0.99991882807281751</v>
      </c>
      <c r="T122" s="81">
        <f t="shared" si="15"/>
        <v>0.99993776813898649</v>
      </c>
    </row>
    <row r="125" spans="12:22">
      <c r="M125" s="74" t="s">
        <v>95</v>
      </c>
      <c r="N125" s="74" t="s">
        <v>94</v>
      </c>
      <c r="O125" s="74" t="s">
        <v>93</v>
      </c>
      <c r="P125" s="74" t="s">
        <v>92</v>
      </c>
      <c r="Q125" s="74" t="s">
        <v>91</v>
      </c>
      <c r="R125" s="74" t="s">
        <v>90</v>
      </c>
      <c r="S125" s="75" t="s">
        <v>89</v>
      </c>
      <c r="U125" s="75" t="s">
        <v>88</v>
      </c>
    </row>
    <row r="126" spans="12:22">
      <c r="L126" s="74" t="s">
        <v>87</v>
      </c>
      <c r="M126" s="80">
        <f t="shared" ref="M126:S126" si="16">M120</f>
        <v>0.73553148933809931</v>
      </c>
      <c r="N126" s="80">
        <f t="shared" si="16"/>
        <v>0.58881986755064331</v>
      </c>
      <c r="O126" s="80">
        <f t="shared" si="16"/>
        <v>0.47893569550570975</v>
      </c>
      <c r="P126" s="80">
        <f t="shared" si="16"/>
        <v>0.38332462940657858</v>
      </c>
      <c r="Q126" s="80">
        <f t="shared" si="16"/>
        <v>0.28648524157207911</v>
      </c>
      <c r="R126" s="80">
        <f t="shared" si="16"/>
        <v>0.18925217757648616</v>
      </c>
      <c r="S126" s="80">
        <f t="shared" si="16"/>
        <v>0.11314359001050329</v>
      </c>
      <c r="T126" s="80"/>
      <c r="U126" s="80">
        <f>T120</f>
        <v>0.40008112058480871</v>
      </c>
    </row>
    <row r="127" spans="12:22">
      <c r="L127" s="74" t="s">
        <v>86</v>
      </c>
      <c r="M127" s="80">
        <f t="shared" ref="M127:S127" si="17">M119</f>
        <v>5.9045925293609101E-2</v>
      </c>
      <c r="N127" s="80">
        <f t="shared" si="17"/>
        <v>5.6323876686065553E-2</v>
      </c>
      <c r="O127" s="80">
        <f t="shared" si="17"/>
        <v>6.3125934531898034E-2</v>
      </c>
      <c r="P127" s="80">
        <f t="shared" si="17"/>
        <v>5.6772375474458195E-2</v>
      </c>
      <c r="Q127" s="80">
        <f t="shared" si="17"/>
        <v>5.3732452275610236E-2</v>
      </c>
      <c r="R127" s="80">
        <f t="shared" si="17"/>
        <v>4.45063627036704E-2</v>
      </c>
      <c r="S127" s="80">
        <f t="shared" si="17"/>
        <v>2.7605726531719381E-2</v>
      </c>
      <c r="T127" s="80"/>
      <c r="U127" s="80">
        <f>T119</f>
        <v>5.1871692687906971E-2</v>
      </c>
    </row>
    <row r="128" spans="12:22">
      <c r="L128" s="74" t="s">
        <v>85</v>
      </c>
      <c r="M128" s="80">
        <f t="shared" ref="M128:S128" si="18">M118</f>
        <v>2.4570839577411362E-2</v>
      </c>
      <c r="N128" s="80">
        <f t="shared" si="18"/>
        <v>5.8634303514245992E-2</v>
      </c>
      <c r="O128" s="80">
        <f t="shared" si="18"/>
        <v>0.10291662047693813</v>
      </c>
      <c r="P128" s="80">
        <f t="shared" si="18"/>
        <v>0.15462869807414401</v>
      </c>
      <c r="Q128" s="80">
        <f t="shared" si="18"/>
        <v>0.2196858487689605</v>
      </c>
      <c r="R128" s="80">
        <f t="shared" si="18"/>
        <v>0.29524200379117838</v>
      </c>
      <c r="S128" s="80">
        <f t="shared" si="18"/>
        <v>0.37706797458466984</v>
      </c>
      <c r="T128" s="80"/>
      <c r="U128" s="80">
        <f>T118</f>
        <v>0.17372738468316448</v>
      </c>
      <c r="V128" s="74">
        <f>17+9+6</f>
        <v>32</v>
      </c>
    </row>
    <row r="129" spans="12:21">
      <c r="L129" s="74" t="s">
        <v>84</v>
      </c>
      <c r="M129" s="80">
        <f t="shared" ref="M129:S129" si="19">M117</f>
        <v>8.1537433345991756E-4</v>
      </c>
      <c r="N129" s="80">
        <f t="shared" si="19"/>
        <v>1.7948549254184192E-3</v>
      </c>
      <c r="O129" s="80">
        <f t="shared" si="19"/>
        <v>5.8112192730657231E-3</v>
      </c>
      <c r="P129" s="80">
        <f t="shared" si="19"/>
        <v>6.4672290523662117E-3</v>
      </c>
      <c r="Q129" s="80">
        <f t="shared" si="19"/>
        <v>1.0852722115089492E-2</v>
      </c>
      <c r="R129" s="80">
        <f t="shared" si="19"/>
        <v>1.8641756610776224E-2</v>
      </c>
      <c r="S129" s="80">
        <f t="shared" si="19"/>
        <v>2.443321359041704E-2</v>
      </c>
      <c r="T129" s="80"/>
      <c r="U129" s="80">
        <f>T117</f>
        <v>9.6668361651296945E-3</v>
      </c>
    </row>
    <row r="130" spans="12:21">
      <c r="L130" s="74" t="s">
        <v>83</v>
      </c>
      <c r="M130" s="80">
        <f t="shared" ref="M130:S130" si="20">M116</f>
        <v>3.1780172769117231E-2</v>
      </c>
      <c r="N130" s="80">
        <f t="shared" si="20"/>
        <v>6.6091142392044333E-2</v>
      </c>
      <c r="O130" s="80">
        <f t="shared" si="20"/>
        <v>8.4897072588372216E-2</v>
      </c>
      <c r="P130" s="80">
        <f t="shared" si="20"/>
        <v>0.10452612704530617</v>
      </c>
      <c r="Q130" s="80">
        <f t="shared" si="20"/>
        <v>0.11779391668619001</v>
      </c>
      <c r="R130" s="80">
        <f t="shared" si="20"/>
        <v>0.12923818770343595</v>
      </c>
      <c r="S130" s="80">
        <f t="shared" si="20"/>
        <v>0.13165859180128772</v>
      </c>
      <c r="T130" s="80"/>
      <c r="U130" s="80">
        <f>T116</f>
        <v>9.4625008722721032E-2</v>
      </c>
    </row>
    <row r="131" spans="12:21">
      <c r="L131" s="74" t="s">
        <v>82</v>
      </c>
      <c r="M131" s="80">
        <f t="shared" ref="M131:S131" si="21">M115</f>
        <v>1.4475630634407566E-2</v>
      </c>
      <c r="N131" s="80">
        <f t="shared" si="21"/>
        <v>3.6152417126457233E-2</v>
      </c>
      <c r="O131" s="80">
        <f t="shared" si="21"/>
        <v>5.1654154687544564E-2</v>
      </c>
      <c r="P131" s="80">
        <f t="shared" si="21"/>
        <v>6.7323911175261417E-2</v>
      </c>
      <c r="Q131" s="80">
        <f t="shared" si="21"/>
        <v>8.0149898894764746E-2</v>
      </c>
      <c r="R131" s="80">
        <f t="shared" si="21"/>
        <v>8.130044757935799E-2</v>
      </c>
      <c r="S131" s="80">
        <f t="shared" si="21"/>
        <v>7.8806319783981865E-2</v>
      </c>
      <c r="T131" s="80"/>
      <c r="U131" s="80">
        <f>T115</f>
        <v>5.824844270895603E-2</v>
      </c>
    </row>
    <row r="132" spans="12:21">
      <c r="L132" s="74" t="s">
        <v>81</v>
      </c>
      <c r="M132" s="80">
        <f t="shared" ref="M132:S132" si="22">M114</f>
        <v>8.0265531293421483E-2</v>
      </c>
      <c r="N132" s="80">
        <f t="shared" si="22"/>
        <v>0.11584317258440582</v>
      </c>
      <c r="O132" s="80">
        <f t="shared" si="22"/>
        <v>0.13360355148374153</v>
      </c>
      <c r="P132" s="80">
        <f t="shared" si="22"/>
        <v>0.13648905539060163</v>
      </c>
      <c r="Q132" s="80">
        <f t="shared" si="22"/>
        <v>0.13529513585792213</v>
      </c>
      <c r="R132" s="80">
        <f t="shared" si="22"/>
        <v>0.13623116653380132</v>
      </c>
      <c r="S132" s="80">
        <f t="shared" si="22"/>
        <v>0.13931661657716932</v>
      </c>
      <c r="T132" s="80"/>
      <c r="U132" s="80">
        <f>T114</f>
        <v>0.1251088757812244</v>
      </c>
    </row>
    <row r="133" spans="12:21">
      <c r="L133" s="74" t="s">
        <v>80</v>
      </c>
      <c r="M133" s="80">
        <f t="shared" ref="M133:S133" si="23">M113</f>
        <v>5.3442164903713771E-2</v>
      </c>
      <c r="N133" s="80">
        <f t="shared" si="23"/>
        <v>7.6307940759088658E-2</v>
      </c>
      <c r="O133" s="80">
        <f t="shared" si="23"/>
        <v>7.9055751452730125E-2</v>
      </c>
      <c r="P133" s="80">
        <f t="shared" si="23"/>
        <v>9.0373866371389749E-2</v>
      </c>
      <c r="Q133" s="80">
        <f t="shared" si="23"/>
        <v>9.5949925494211427E-2</v>
      </c>
      <c r="R133" s="80">
        <f t="shared" si="23"/>
        <v>0.10548465707089227</v>
      </c>
      <c r="S133" s="80">
        <f t="shared" si="23"/>
        <v>0.10788679519306915</v>
      </c>
      <c r="T133" s="80"/>
      <c r="U133" s="80">
        <f>T113</f>
        <v>8.6608406805075255E-2</v>
      </c>
    </row>
    <row r="137" spans="12:21">
      <c r="L137" s="76"/>
      <c r="M137" s="76"/>
      <c r="N137" s="76"/>
      <c r="O137" s="76"/>
      <c r="P137" s="76"/>
      <c r="Q137" s="76"/>
      <c r="R137" s="76"/>
      <c r="S137" s="77"/>
      <c r="T137" s="77"/>
      <c r="U137" s="76"/>
    </row>
    <row r="138" spans="12:21" ht="15">
      <c r="L138" s="76"/>
      <c r="M138" s="79" t="s">
        <v>79</v>
      </c>
      <c r="N138" s="76"/>
      <c r="O138" s="76"/>
      <c r="P138" s="76"/>
      <c r="Q138" s="76"/>
      <c r="R138" s="76"/>
      <c r="S138" s="77"/>
      <c r="T138" s="77"/>
      <c r="U138" s="76"/>
    </row>
    <row r="139" spans="12:21">
      <c r="L139" s="76"/>
      <c r="M139" s="76"/>
      <c r="N139" s="76"/>
      <c r="O139" s="76"/>
      <c r="P139" s="76"/>
      <c r="Q139" s="76"/>
      <c r="R139" s="76"/>
      <c r="S139" s="77"/>
      <c r="T139" s="77"/>
      <c r="U139" s="76"/>
    </row>
    <row r="140" spans="12:21">
      <c r="L140" s="76"/>
      <c r="M140" s="76"/>
      <c r="N140" s="76"/>
      <c r="O140" s="76"/>
      <c r="P140" s="76"/>
      <c r="Q140" s="76"/>
      <c r="R140" s="76"/>
      <c r="S140" s="77"/>
      <c r="T140" s="77"/>
      <c r="U140" s="76"/>
    </row>
    <row r="141" spans="12:21">
      <c r="L141" s="76"/>
      <c r="M141" s="76"/>
      <c r="N141" s="76"/>
      <c r="O141" s="76"/>
      <c r="P141" s="76"/>
      <c r="Q141" s="76"/>
      <c r="R141" s="76"/>
      <c r="S141" s="77"/>
      <c r="T141" s="77"/>
      <c r="U141" s="76"/>
    </row>
    <row r="142" spans="12:21">
      <c r="L142" s="76"/>
      <c r="M142" s="76"/>
      <c r="N142" s="76"/>
      <c r="O142" s="76"/>
      <c r="P142" s="76"/>
      <c r="Q142" s="76"/>
      <c r="R142" s="76"/>
      <c r="S142" s="77"/>
      <c r="T142" s="77"/>
      <c r="U142" s="76"/>
    </row>
    <row r="143" spans="12:21">
      <c r="L143" s="76"/>
      <c r="M143" s="76"/>
      <c r="N143" s="76"/>
      <c r="O143" s="76"/>
      <c r="P143" s="76"/>
      <c r="Q143" s="76"/>
      <c r="R143" s="76"/>
      <c r="S143" s="77"/>
      <c r="T143" s="77"/>
      <c r="U143" s="76"/>
    </row>
    <row r="144" spans="12:21">
      <c r="L144" s="76"/>
      <c r="M144" s="76"/>
      <c r="N144" s="76"/>
      <c r="O144" s="76"/>
      <c r="P144" s="76"/>
      <c r="Q144" s="76"/>
      <c r="R144" s="76"/>
      <c r="S144" s="77"/>
      <c r="T144" s="77"/>
      <c r="U144" s="76"/>
    </row>
    <row r="145" spans="12:21">
      <c r="L145" s="76"/>
      <c r="M145" s="76"/>
      <c r="N145" s="76"/>
      <c r="O145" s="76"/>
      <c r="P145" s="76"/>
      <c r="Q145" s="76"/>
      <c r="R145" s="76"/>
      <c r="S145" s="77"/>
      <c r="T145" s="77"/>
      <c r="U145" s="76"/>
    </row>
    <row r="146" spans="12:21">
      <c r="L146" s="76"/>
      <c r="M146" s="76"/>
      <c r="N146" s="76"/>
      <c r="O146" s="76"/>
      <c r="P146" s="76"/>
      <c r="Q146" s="76"/>
      <c r="R146" s="76"/>
      <c r="S146" s="77"/>
      <c r="T146" s="77"/>
      <c r="U146" s="76"/>
    </row>
    <row r="147" spans="12:21">
      <c r="L147" s="76"/>
      <c r="M147" s="76"/>
      <c r="N147" s="76"/>
      <c r="O147" s="76"/>
      <c r="P147" s="76"/>
      <c r="Q147" s="76"/>
      <c r="R147" s="76"/>
      <c r="S147" s="77"/>
      <c r="T147" s="77"/>
      <c r="U147" s="76"/>
    </row>
    <row r="148" spans="12:21">
      <c r="L148" s="76"/>
      <c r="M148" s="76"/>
      <c r="N148" s="76"/>
      <c r="O148" s="76"/>
      <c r="P148" s="76"/>
      <c r="Q148" s="76"/>
      <c r="R148" s="76"/>
      <c r="S148" s="77"/>
      <c r="T148" s="77"/>
      <c r="U148" s="76"/>
    </row>
    <row r="149" spans="12:21">
      <c r="L149" s="76"/>
      <c r="M149" s="76"/>
      <c r="N149" s="76"/>
      <c r="O149" s="76"/>
      <c r="P149" s="76"/>
      <c r="Q149" s="76"/>
      <c r="R149" s="76"/>
      <c r="S149" s="77"/>
      <c r="T149" s="77"/>
      <c r="U149" s="76"/>
    </row>
    <row r="150" spans="12:21">
      <c r="L150" s="76"/>
      <c r="M150" s="76"/>
      <c r="N150" s="76"/>
      <c r="O150" s="76"/>
      <c r="P150" s="76"/>
      <c r="Q150" s="76"/>
      <c r="R150" s="76"/>
      <c r="S150" s="77"/>
      <c r="T150" s="77"/>
      <c r="U150" s="76"/>
    </row>
    <row r="151" spans="12:21">
      <c r="L151" s="76"/>
      <c r="M151" s="76"/>
      <c r="N151" s="76"/>
      <c r="O151" s="76"/>
      <c r="P151" s="76"/>
      <c r="Q151" s="76"/>
      <c r="R151" s="76"/>
      <c r="S151" s="77"/>
      <c r="T151" s="77"/>
      <c r="U151" s="76"/>
    </row>
    <row r="152" spans="12:21">
      <c r="L152" s="76"/>
      <c r="M152" s="76"/>
      <c r="N152" s="76"/>
      <c r="O152" s="76"/>
      <c r="P152" s="76"/>
      <c r="Q152" s="76"/>
      <c r="R152" s="76"/>
      <c r="S152" s="77"/>
      <c r="T152" s="77"/>
      <c r="U152" s="76"/>
    </row>
    <row r="153" spans="12:21">
      <c r="L153" s="76"/>
      <c r="M153" s="76"/>
      <c r="N153" s="76"/>
      <c r="O153" s="76"/>
      <c r="P153" s="76"/>
      <c r="Q153" s="76"/>
      <c r="R153" s="76"/>
      <c r="S153" s="77"/>
      <c r="T153" s="77"/>
      <c r="U153" s="76"/>
    </row>
    <row r="154" spans="12:21">
      <c r="L154" s="76"/>
      <c r="M154" s="76"/>
      <c r="N154" s="76"/>
      <c r="O154" s="76"/>
      <c r="P154" s="76"/>
      <c r="Q154" s="76"/>
      <c r="R154" s="76"/>
      <c r="S154" s="77"/>
      <c r="T154" s="77"/>
      <c r="U154" s="76"/>
    </row>
    <row r="155" spans="12:21">
      <c r="L155" s="76"/>
      <c r="M155" s="76"/>
      <c r="N155" s="76"/>
      <c r="O155" s="76"/>
      <c r="P155" s="76"/>
      <c r="Q155" s="76"/>
      <c r="R155" s="76"/>
      <c r="S155" s="77"/>
      <c r="T155" s="77"/>
      <c r="U155" s="76"/>
    </row>
    <row r="156" spans="12:21">
      <c r="L156" s="76"/>
      <c r="M156" s="76"/>
      <c r="N156" s="76"/>
      <c r="O156" s="76"/>
      <c r="P156" s="76"/>
      <c r="Q156" s="76"/>
      <c r="R156" s="76"/>
      <c r="S156" s="77"/>
      <c r="T156" s="77"/>
      <c r="U156" s="76"/>
    </row>
    <row r="157" spans="12:21">
      <c r="L157" s="76"/>
      <c r="M157" s="76"/>
      <c r="N157" s="76"/>
      <c r="O157" s="76"/>
      <c r="P157" s="76"/>
      <c r="Q157" s="76"/>
      <c r="R157" s="76"/>
      <c r="S157" s="77"/>
      <c r="T157" s="77"/>
      <c r="U157" s="76"/>
    </row>
    <row r="158" spans="12:21">
      <c r="L158" s="76"/>
      <c r="M158" s="76"/>
      <c r="N158" s="76"/>
      <c r="O158" s="76"/>
      <c r="P158" s="76"/>
      <c r="Q158" s="76"/>
      <c r="R158" s="76"/>
      <c r="S158" s="77"/>
      <c r="T158" s="77"/>
      <c r="U158" s="76"/>
    </row>
    <row r="159" spans="12:21">
      <c r="L159" s="76"/>
      <c r="M159" s="76"/>
      <c r="N159" s="76"/>
      <c r="O159" s="76"/>
      <c r="P159" s="76"/>
      <c r="Q159" s="76"/>
      <c r="R159" s="76"/>
      <c r="S159" s="77"/>
      <c r="T159" s="77"/>
      <c r="U159" s="76"/>
    </row>
    <row r="160" spans="12:21">
      <c r="L160" s="76"/>
      <c r="M160" s="76"/>
      <c r="N160" s="76"/>
      <c r="O160" s="76"/>
      <c r="P160" s="76"/>
      <c r="Q160" s="76"/>
      <c r="R160" s="76"/>
      <c r="S160" s="77"/>
      <c r="T160" s="77"/>
      <c r="U160" s="76"/>
    </row>
    <row r="161" spans="12:21">
      <c r="L161" s="76"/>
      <c r="M161" s="76"/>
      <c r="N161" s="76"/>
      <c r="O161" s="76"/>
      <c r="P161" s="76"/>
      <c r="Q161" s="76"/>
      <c r="R161" s="76"/>
      <c r="S161" s="77"/>
      <c r="T161" s="77"/>
      <c r="U161" s="76"/>
    </row>
    <row r="162" spans="12:21">
      <c r="L162" s="76"/>
      <c r="M162" s="76"/>
      <c r="N162" s="76"/>
      <c r="O162" s="76"/>
      <c r="P162" s="76"/>
      <c r="Q162" s="76"/>
      <c r="R162" s="76"/>
      <c r="S162" s="77"/>
      <c r="T162" s="77"/>
      <c r="U162" s="76"/>
    </row>
    <row r="163" spans="12:21">
      <c r="L163" s="76"/>
      <c r="M163" s="76"/>
      <c r="N163" s="76"/>
      <c r="O163" s="76"/>
      <c r="P163" s="76"/>
      <c r="Q163" s="76"/>
      <c r="R163" s="76"/>
      <c r="S163" s="77"/>
      <c r="T163" s="77"/>
      <c r="U163" s="76"/>
    </row>
    <row r="164" spans="12:21">
      <c r="L164" s="76"/>
      <c r="M164" s="76"/>
      <c r="N164" s="76"/>
      <c r="O164" s="76"/>
      <c r="P164" s="76"/>
      <c r="Q164" s="76"/>
      <c r="R164" s="76"/>
      <c r="S164" s="77"/>
      <c r="T164" s="77"/>
      <c r="U164" s="76"/>
    </row>
    <row r="165" spans="12:21">
      <c r="L165" s="76"/>
      <c r="M165" s="76"/>
      <c r="N165" s="76"/>
      <c r="O165" s="76"/>
      <c r="P165" s="76"/>
      <c r="Q165" s="76"/>
      <c r="R165" s="76"/>
      <c r="S165" s="77"/>
      <c r="T165" s="77"/>
      <c r="U165" s="76"/>
    </row>
    <row r="166" spans="12:21">
      <c r="L166" s="76"/>
      <c r="M166" s="76"/>
      <c r="N166" s="76"/>
      <c r="O166" s="76"/>
      <c r="P166" s="76"/>
      <c r="Q166" s="76"/>
      <c r="R166" s="76"/>
      <c r="S166" s="77"/>
      <c r="T166" s="77"/>
      <c r="U166" s="76"/>
    </row>
    <row r="167" spans="12:21">
      <c r="L167" s="76"/>
      <c r="M167" s="76"/>
      <c r="N167" s="76"/>
      <c r="O167" s="76"/>
      <c r="P167" s="76"/>
      <c r="Q167" s="76"/>
      <c r="R167" s="76"/>
      <c r="S167" s="77"/>
      <c r="T167" s="77"/>
      <c r="U167" s="76"/>
    </row>
    <row r="168" spans="12:21">
      <c r="L168" s="76"/>
      <c r="M168" s="76"/>
      <c r="N168" s="76"/>
      <c r="O168" s="76"/>
      <c r="P168" s="76"/>
      <c r="Q168" s="76"/>
      <c r="R168" s="76"/>
      <c r="S168" s="77"/>
      <c r="T168" s="77"/>
      <c r="U168" s="76"/>
    </row>
    <row r="169" spans="12:21">
      <c r="L169" s="76"/>
      <c r="M169" s="76"/>
      <c r="N169" s="76"/>
      <c r="O169" s="76"/>
      <c r="P169" s="76"/>
      <c r="Q169" s="76"/>
      <c r="R169" s="76"/>
      <c r="S169" s="77"/>
      <c r="T169" s="77"/>
      <c r="U169" s="76"/>
    </row>
    <row r="170" spans="12:21">
      <c r="L170" s="76"/>
      <c r="M170" s="78" t="s">
        <v>78</v>
      </c>
      <c r="N170" s="76"/>
      <c r="O170" s="76"/>
      <c r="P170" s="76"/>
      <c r="Q170" s="76"/>
      <c r="R170" s="76"/>
      <c r="S170" s="77"/>
      <c r="T170" s="77"/>
      <c r="U170" s="76"/>
    </row>
    <row r="171" spans="12:21">
      <c r="L171" s="76"/>
      <c r="M171" s="78" t="s">
        <v>77</v>
      </c>
      <c r="N171" s="76"/>
      <c r="O171" s="76"/>
      <c r="P171" s="76"/>
      <c r="Q171" s="76"/>
      <c r="R171" s="76"/>
      <c r="S171" s="77"/>
      <c r="T171" s="77"/>
      <c r="U171" s="76"/>
    </row>
    <row r="172" spans="12:21">
      <c r="L172" s="76"/>
      <c r="M172" s="78" t="s">
        <v>76</v>
      </c>
      <c r="N172" s="76"/>
      <c r="O172" s="76"/>
      <c r="P172" s="76"/>
      <c r="Q172" s="76"/>
      <c r="R172" s="76"/>
      <c r="S172" s="77"/>
      <c r="T172" s="77"/>
      <c r="U172" s="7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tabSelected="1" zoomScaleNormal="100" workbookViewId="0">
      <selection activeCell="N13" sqref="N13"/>
    </sheetView>
  </sheetViews>
  <sheetFormatPr baseColWidth="10" defaultRowHeight="12.75"/>
  <cols>
    <col min="1" max="13" width="9.140625" style="58" customWidth="1"/>
    <col min="14" max="14" width="22.85546875" style="58" customWidth="1"/>
    <col min="15" max="256" width="9.140625" style="58" customWidth="1"/>
    <col min="257" max="16384" width="11.42578125" style="58"/>
  </cols>
  <sheetData>
    <row r="1" spans="1:16" s="72" customFormat="1">
      <c r="A1" s="73" t="s">
        <v>75</v>
      </c>
    </row>
    <row r="2" spans="1:16" s="72" customFormat="1">
      <c r="A2" s="72" t="s">
        <v>74</v>
      </c>
      <c r="B2" s="72" t="s">
        <v>73</v>
      </c>
    </row>
    <row r="3" spans="1:16" s="72" customFormat="1">
      <c r="A3" s="72" t="s">
        <v>72</v>
      </c>
    </row>
    <row r="4" spans="1:16" s="72" customFormat="1">
      <c r="A4" s="72" t="s">
        <v>71</v>
      </c>
    </row>
    <row r="5" spans="1:16" s="72" customFormat="1"/>
    <row r="6" spans="1:16">
      <c r="A6" s="71"/>
      <c r="B6" s="59"/>
      <c r="C6" s="59"/>
      <c r="F6" s="70"/>
      <c r="O6" s="58" t="s">
        <v>70</v>
      </c>
      <c r="P6" s="58" t="s">
        <v>69</v>
      </c>
    </row>
    <row r="7" spans="1:16">
      <c r="A7" s="69"/>
      <c r="B7" s="59"/>
      <c r="C7" s="59"/>
      <c r="N7" s="58" t="s">
        <v>68</v>
      </c>
      <c r="O7" s="63">
        <v>8.2167144768509761</v>
      </c>
      <c r="P7" s="63">
        <v>8.1744464388256741</v>
      </c>
    </row>
    <row r="8" spans="1:16">
      <c r="A8" s="68"/>
      <c r="B8" s="59"/>
      <c r="C8" s="59"/>
      <c r="N8" s="58" t="s">
        <v>67</v>
      </c>
      <c r="O8" s="63">
        <v>9.6653448487944562</v>
      </c>
      <c r="P8" s="63">
        <v>12.191987399799183</v>
      </c>
    </row>
    <row r="9" spans="1:16">
      <c r="A9" s="67" t="s">
        <v>66</v>
      </c>
      <c r="B9" s="66"/>
      <c r="C9" s="66"/>
      <c r="N9" s="58" t="s">
        <v>22</v>
      </c>
      <c r="O9" s="63">
        <v>12.047778521126459</v>
      </c>
      <c r="P9" s="63">
        <v>8.6114410595390094</v>
      </c>
    </row>
    <row r="10" spans="1:16">
      <c r="A10" s="65" t="s">
        <v>65</v>
      </c>
      <c r="B10" s="60"/>
      <c r="C10" s="60"/>
      <c r="D10" s="64"/>
      <c r="N10" s="58" t="s">
        <v>21</v>
      </c>
      <c r="O10" s="63">
        <v>12.605390490820344</v>
      </c>
      <c r="P10" s="63">
        <v>7.5947702497300025</v>
      </c>
    </row>
    <row r="11" spans="1:16">
      <c r="N11" s="58" t="s">
        <v>64</v>
      </c>
      <c r="O11" s="63">
        <v>12.846659544499092</v>
      </c>
      <c r="P11" s="63">
        <v>4.0872409539680499</v>
      </c>
    </row>
    <row r="12" spans="1:16">
      <c r="N12" s="58" t="s">
        <v>63</v>
      </c>
      <c r="O12" s="63">
        <v>13.051883505452983</v>
      </c>
      <c r="P12" s="63">
        <v>17.729005576697325</v>
      </c>
    </row>
    <row r="13" spans="1:16">
      <c r="N13" s="58" t="s">
        <v>62</v>
      </c>
      <c r="O13" s="63">
        <v>13.484324581894439</v>
      </c>
      <c r="P13" s="63">
        <v>11.565737623120533</v>
      </c>
    </row>
    <row r="14" spans="1:16">
      <c r="A14" s="61"/>
      <c r="B14" s="61"/>
      <c r="C14" s="61"/>
      <c r="D14" s="61"/>
      <c r="E14" s="61"/>
      <c r="F14" s="61"/>
      <c r="G14" s="61"/>
      <c r="H14" s="61"/>
      <c r="I14" s="61"/>
      <c r="J14" s="61"/>
      <c r="N14" s="58" t="s">
        <v>61</v>
      </c>
      <c r="O14" s="63">
        <v>15.833550661895874</v>
      </c>
      <c r="P14" s="63">
        <v>6.2589919139700054</v>
      </c>
    </row>
    <row r="15" spans="1:16">
      <c r="A15" s="61"/>
      <c r="B15" s="61"/>
      <c r="C15" s="61"/>
      <c r="D15" s="61"/>
      <c r="E15" s="61"/>
      <c r="F15" s="61"/>
      <c r="G15" s="61"/>
      <c r="H15" s="61"/>
      <c r="I15" s="61"/>
      <c r="J15" s="61"/>
      <c r="N15" s="58" t="s">
        <v>20</v>
      </c>
      <c r="O15" s="63">
        <v>16.745891019426811</v>
      </c>
      <c r="P15" s="63">
        <v>9.8702723707534918</v>
      </c>
    </row>
    <row r="16" spans="1:16">
      <c r="A16" s="61"/>
      <c r="B16" s="61"/>
      <c r="C16" s="61"/>
      <c r="D16" s="61"/>
      <c r="E16" s="61"/>
      <c r="F16" s="61"/>
      <c r="G16" s="61"/>
      <c r="H16" s="61"/>
      <c r="I16" s="61"/>
      <c r="J16" s="61"/>
      <c r="N16" s="58" t="s">
        <v>60</v>
      </c>
      <c r="O16" s="63">
        <v>16.775227522974639</v>
      </c>
      <c r="P16" s="63">
        <v>10.164451436329511</v>
      </c>
    </row>
    <row r="17" spans="1:16">
      <c r="A17" s="61"/>
      <c r="B17" s="61"/>
      <c r="C17" s="61"/>
      <c r="D17" s="61"/>
      <c r="E17" s="61"/>
      <c r="F17" s="61"/>
      <c r="G17" s="61"/>
      <c r="H17" s="61"/>
      <c r="I17" s="61"/>
      <c r="J17" s="61"/>
      <c r="N17" s="58" t="s">
        <v>59</v>
      </c>
      <c r="O17" s="63">
        <v>21.337469488133078</v>
      </c>
      <c r="P17" s="63">
        <v>7.3168941167353587</v>
      </c>
    </row>
    <row r="18" spans="1:16">
      <c r="A18" s="61"/>
      <c r="B18" s="61"/>
      <c r="C18" s="61"/>
      <c r="D18" s="61"/>
      <c r="E18" s="61"/>
      <c r="F18" s="61"/>
      <c r="G18" s="61"/>
      <c r="H18" s="61"/>
      <c r="I18" s="61"/>
      <c r="J18" s="61"/>
      <c r="N18" s="58" t="s">
        <v>24</v>
      </c>
      <c r="O18" s="63">
        <v>25.126400403299147</v>
      </c>
      <c r="P18" s="63">
        <v>16.794376840464228</v>
      </c>
    </row>
    <row r="19" spans="1:16">
      <c r="A19" s="61"/>
      <c r="B19" s="61"/>
      <c r="C19" s="61"/>
      <c r="D19" s="61"/>
      <c r="E19" s="61"/>
      <c r="F19" s="61"/>
      <c r="G19" s="61"/>
      <c r="H19" s="61"/>
      <c r="I19" s="61"/>
      <c r="J19" s="61"/>
      <c r="O19" s="62"/>
      <c r="P19" s="62"/>
    </row>
    <row r="20" spans="1:16">
      <c r="A20" s="61"/>
      <c r="B20" s="61"/>
      <c r="C20" s="61"/>
      <c r="D20" s="61"/>
      <c r="E20" s="61"/>
      <c r="F20" s="61"/>
      <c r="G20" s="61"/>
      <c r="H20" s="61"/>
      <c r="I20" s="61"/>
      <c r="J20" s="61"/>
      <c r="O20" s="62"/>
      <c r="P20" s="62"/>
    </row>
    <row r="21" spans="1:16">
      <c r="A21" s="61"/>
      <c r="B21" s="61"/>
      <c r="C21" s="61"/>
      <c r="D21" s="61"/>
      <c r="E21" s="61"/>
      <c r="F21" s="61"/>
      <c r="G21" s="61"/>
      <c r="H21" s="61"/>
      <c r="I21" s="61"/>
      <c r="J21" s="61"/>
      <c r="O21" s="62"/>
      <c r="P21" s="62"/>
    </row>
    <row r="22" spans="1:16">
      <c r="A22" s="61"/>
      <c r="B22" s="61"/>
      <c r="C22" s="61"/>
      <c r="D22" s="61"/>
      <c r="E22" s="61"/>
      <c r="F22" s="61"/>
      <c r="G22" s="61"/>
      <c r="H22" s="61"/>
      <c r="I22" s="61"/>
      <c r="J22" s="61"/>
      <c r="O22" s="62"/>
      <c r="P22" s="62"/>
    </row>
    <row r="23" spans="1:16">
      <c r="A23" s="61"/>
      <c r="B23" s="61"/>
      <c r="C23" s="61"/>
      <c r="D23" s="61"/>
      <c r="E23" s="61"/>
      <c r="F23" s="61"/>
      <c r="G23" s="61"/>
      <c r="H23" s="61"/>
      <c r="I23" s="61"/>
      <c r="J23" s="61"/>
      <c r="O23" s="62"/>
      <c r="P23" s="62"/>
    </row>
    <row r="24" spans="1:16">
      <c r="A24" s="61"/>
      <c r="B24" s="61"/>
      <c r="C24" s="61"/>
      <c r="D24" s="61"/>
      <c r="E24" s="61"/>
      <c r="F24" s="61"/>
      <c r="G24" s="61"/>
      <c r="H24" s="61"/>
      <c r="I24" s="61"/>
      <c r="J24" s="61"/>
    </row>
    <row r="25" spans="1:16">
      <c r="A25" s="61"/>
      <c r="B25" s="61"/>
      <c r="C25" s="61"/>
      <c r="D25" s="61"/>
      <c r="E25" s="61"/>
      <c r="F25" s="61"/>
      <c r="G25" s="61"/>
      <c r="H25" s="61"/>
      <c r="I25" s="61"/>
      <c r="J25" s="61"/>
    </row>
    <row r="26" spans="1:16">
      <c r="A26" s="61"/>
      <c r="B26" s="61"/>
      <c r="C26" s="61"/>
      <c r="D26" s="61"/>
      <c r="E26" s="61"/>
      <c r="F26" s="61"/>
      <c r="G26" s="61"/>
      <c r="H26" s="61"/>
      <c r="I26" s="61"/>
      <c r="J26" s="61"/>
    </row>
    <row r="27" spans="1:16">
      <c r="A27" s="61"/>
      <c r="B27" s="61"/>
      <c r="C27" s="61"/>
      <c r="D27" s="61"/>
      <c r="E27" s="61"/>
      <c r="F27" s="61"/>
      <c r="G27" s="61"/>
      <c r="H27" s="61"/>
      <c r="I27" s="61"/>
      <c r="J27" s="61"/>
    </row>
    <row r="28" spans="1:16">
      <c r="A28" s="61"/>
      <c r="B28" s="61"/>
      <c r="C28" s="61"/>
      <c r="D28" s="61"/>
      <c r="E28" s="61"/>
      <c r="F28" s="61"/>
      <c r="G28" s="61"/>
      <c r="H28" s="61"/>
      <c r="I28" s="61"/>
      <c r="J28" s="61"/>
    </row>
    <row r="29" spans="1:16">
      <c r="A29" s="61"/>
      <c r="B29" s="61"/>
      <c r="C29" s="61"/>
      <c r="D29" s="61"/>
      <c r="E29" s="61"/>
      <c r="F29" s="61"/>
      <c r="G29" s="61"/>
      <c r="H29" s="61"/>
      <c r="I29" s="61"/>
      <c r="J29" s="61"/>
    </row>
    <row r="30" spans="1:16">
      <c r="A30" s="61"/>
      <c r="B30" s="61"/>
      <c r="C30" s="61"/>
      <c r="D30" s="61"/>
      <c r="E30" s="61"/>
      <c r="F30" s="61"/>
      <c r="G30" s="61"/>
      <c r="H30" s="61"/>
      <c r="I30" s="61"/>
      <c r="J30" s="61"/>
    </row>
    <row r="31" spans="1:16">
      <c r="A31" s="61"/>
      <c r="B31" s="61"/>
      <c r="C31" s="61"/>
      <c r="D31" s="61"/>
      <c r="E31" s="61"/>
      <c r="F31" s="61"/>
      <c r="G31" s="61"/>
      <c r="H31" s="61"/>
      <c r="I31" s="61"/>
      <c r="J31" s="61"/>
    </row>
    <row r="32" spans="1:16">
      <c r="A32" s="61"/>
      <c r="B32" s="61"/>
      <c r="C32" s="61"/>
      <c r="D32" s="61"/>
      <c r="E32" s="61"/>
      <c r="F32" s="61"/>
      <c r="G32" s="61"/>
      <c r="H32" s="61"/>
      <c r="I32" s="61"/>
      <c r="J32" s="61"/>
    </row>
    <row r="33" spans="1:10">
      <c r="A33" s="60" t="s">
        <v>58</v>
      </c>
      <c r="B33" s="60"/>
      <c r="C33" s="60"/>
      <c r="D33" s="60"/>
      <c r="E33" s="60"/>
      <c r="F33" s="60"/>
      <c r="G33" s="60"/>
      <c r="H33" s="59"/>
      <c r="I33" s="59"/>
      <c r="J33" s="59"/>
    </row>
  </sheetData>
  <hyperlinks>
    <hyperlink ref="A1" r:id="rId1" display="http://dx.doi.org/10.1787/9789264234178-en"/>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election activeCell="G32" sqref="G32"/>
    </sheetView>
  </sheetViews>
  <sheetFormatPr baseColWidth="10" defaultColWidth="11.42578125" defaultRowHeight="15"/>
  <cols>
    <col min="1" max="1" width="39.28515625" style="43" customWidth="1"/>
    <col min="2" max="2" width="20.85546875" style="43" customWidth="1"/>
    <col min="3" max="16384" width="11.42578125" style="43"/>
  </cols>
  <sheetData>
    <row r="1" spans="1:3" s="53" customFormat="1" ht="15.75">
      <c r="A1" s="115" t="s">
        <v>57</v>
      </c>
      <c r="B1" s="115"/>
      <c r="C1" s="57"/>
    </row>
    <row r="2" spans="1:3">
      <c r="A2" s="56"/>
      <c r="B2" s="55"/>
      <c r="C2" s="55"/>
    </row>
    <row r="27" spans="1:4" ht="25.5" customHeight="1"/>
    <row r="28" spans="1:4" ht="25.5" customHeight="1">
      <c r="A28" s="114" t="s">
        <v>55</v>
      </c>
      <c r="B28" s="114"/>
      <c r="C28" s="54"/>
    </row>
    <row r="29" spans="1:4" ht="27" customHeight="1">
      <c r="A29" s="109" t="s">
        <v>56</v>
      </c>
      <c r="B29" s="109"/>
      <c r="C29" s="109"/>
    </row>
    <row r="30" spans="1:4" ht="14.25" customHeight="1">
      <c r="A30" s="54" t="s">
        <v>54</v>
      </c>
      <c r="B30" s="54"/>
      <c r="C30" s="54"/>
    </row>
    <row r="31" spans="1:4">
      <c r="A31" s="116" t="s">
        <v>53</v>
      </c>
      <c r="B31" s="116"/>
      <c r="C31" s="53"/>
      <c r="D31" s="53"/>
    </row>
    <row r="33" spans="1:3">
      <c r="A33" s="52" t="s">
        <v>52</v>
      </c>
    </row>
    <row r="35" spans="1:3" s="45" customFormat="1" ht="11.25">
      <c r="A35" s="110"/>
      <c r="B35" s="112" t="s">
        <v>13</v>
      </c>
    </row>
    <row r="36" spans="1:3" s="45" customFormat="1" ht="11.25">
      <c r="A36" s="111"/>
      <c r="B36" s="113"/>
    </row>
    <row r="37" spans="1:3" s="45" customFormat="1" ht="11.25">
      <c r="A37" s="51" t="s">
        <v>51</v>
      </c>
      <c r="B37" s="50">
        <v>0.55000000000000004</v>
      </c>
    </row>
    <row r="38" spans="1:3" s="45" customFormat="1" ht="11.25">
      <c r="A38" s="49" t="s">
        <v>50</v>
      </c>
      <c r="B38" s="48">
        <v>0.08</v>
      </c>
    </row>
    <row r="39" spans="1:3" s="45" customFormat="1" ht="11.25">
      <c r="A39" s="49" t="s">
        <v>49</v>
      </c>
      <c r="B39" s="48">
        <v>0.21</v>
      </c>
    </row>
    <row r="40" spans="1:3" s="45" customFormat="1" ht="11.25">
      <c r="A40" s="49" t="s">
        <v>48</v>
      </c>
      <c r="B40" s="48">
        <v>0.08</v>
      </c>
    </row>
    <row r="41" spans="1:3" s="45" customFormat="1" ht="11.25">
      <c r="A41" s="47" t="s">
        <v>47</v>
      </c>
      <c r="B41" s="46">
        <v>0.08</v>
      </c>
    </row>
    <row r="42" spans="1:3">
      <c r="B42" s="44">
        <f>SUM(B37:B41)</f>
        <v>0.99999999999999989</v>
      </c>
      <c r="C42" s="44"/>
    </row>
  </sheetData>
  <mergeCells count="6">
    <mergeCell ref="A29:C29"/>
    <mergeCell ref="A35:A36"/>
    <mergeCell ref="B35:B36"/>
    <mergeCell ref="A28:B28"/>
    <mergeCell ref="A1:B1"/>
    <mergeCell ref="A31:B31"/>
  </mergeCells>
  <pageMargins left="0.39370078740157483" right="0.39370078740157483" top="0.98425196850393704" bottom="0.98425196850393704"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20"/>
  <sheetViews>
    <sheetView topLeftCell="A79" workbookViewId="0">
      <selection activeCell="D2" sqref="D2"/>
    </sheetView>
  </sheetViews>
  <sheetFormatPr baseColWidth="10" defaultRowHeight="15"/>
  <cols>
    <col min="2" max="2" width="21" bestFit="1" customWidth="1"/>
    <col min="3" max="3" width="23.85546875" customWidth="1"/>
    <col min="4" max="6" width="12" customWidth="1"/>
    <col min="7" max="7" width="12.5703125" bestFit="1" customWidth="1"/>
  </cols>
  <sheetData>
    <row r="1" spans="2:7" ht="15.75" thickBot="1">
      <c r="B1" s="37" t="s">
        <v>44</v>
      </c>
    </row>
    <row r="2" spans="2:7" ht="60.75" thickBot="1">
      <c r="B2" s="14" t="s">
        <v>11</v>
      </c>
      <c r="C2" s="15" t="s">
        <v>0</v>
      </c>
      <c r="D2" s="6" t="s">
        <v>46</v>
      </c>
      <c r="E2" s="6" t="s">
        <v>1</v>
      </c>
      <c r="F2" s="16" t="s">
        <v>2</v>
      </c>
    </row>
    <row r="3" spans="2:7">
      <c r="B3" s="17" t="s">
        <v>3</v>
      </c>
      <c r="C3" s="7">
        <v>0.54863385190810599</v>
      </c>
      <c r="D3" s="7">
        <v>0.21980677916416155</v>
      </c>
      <c r="E3" s="7">
        <v>8.1246623841504786E-2</v>
      </c>
      <c r="F3" s="7">
        <v>0.15031274508622761</v>
      </c>
      <c r="G3" s="10">
        <v>1</v>
      </c>
    </row>
    <row r="4" spans="2:7">
      <c r="B4" s="18">
        <v>0</v>
      </c>
      <c r="C4" s="8">
        <v>0.57638694985836836</v>
      </c>
      <c r="D4" s="8">
        <v>0.27390798289098645</v>
      </c>
      <c r="E4" s="8">
        <v>7.8687684006712624E-2</v>
      </c>
      <c r="F4" s="8">
        <v>7.1017383243932503E-2</v>
      </c>
      <c r="G4" s="11">
        <v>1</v>
      </c>
    </row>
    <row r="5" spans="2:7">
      <c r="B5" s="18">
        <v>1</v>
      </c>
      <c r="C5" s="8">
        <v>0.67502836171028635</v>
      </c>
      <c r="D5" s="8">
        <v>0.20015472235226414</v>
      </c>
      <c r="E5" s="8">
        <v>7.0485244973107847E-2</v>
      </c>
      <c r="F5" s="8">
        <v>5.433167096434157E-2</v>
      </c>
      <c r="G5" s="11">
        <v>1</v>
      </c>
    </row>
    <row r="6" spans="2:7">
      <c r="B6" s="18">
        <v>2</v>
      </c>
      <c r="C6" s="8">
        <v>0.73041956763987159</v>
      </c>
      <c r="D6" s="8">
        <v>0.16847411466927176</v>
      </c>
      <c r="E6" s="8">
        <v>6.6875210933009077E-2</v>
      </c>
      <c r="F6" s="8">
        <v>3.4231106757847567E-2</v>
      </c>
      <c r="G6" s="11">
        <v>1</v>
      </c>
    </row>
    <row r="7" spans="2:7">
      <c r="B7" s="18">
        <v>3</v>
      </c>
      <c r="C7" s="8">
        <v>0.76568952301218574</v>
      </c>
      <c r="D7" s="8">
        <v>0.14661545221637506</v>
      </c>
      <c r="E7" s="8">
        <v>5.600100691128479E-2</v>
      </c>
      <c r="F7" s="8">
        <v>3.1694017860154404E-2</v>
      </c>
      <c r="G7" s="11">
        <v>1</v>
      </c>
    </row>
    <row r="8" spans="2:7">
      <c r="B8" s="18">
        <v>4</v>
      </c>
      <c r="C8" s="8">
        <v>0.80704023460566199</v>
      </c>
      <c r="D8" s="8">
        <v>0.11362711454321338</v>
      </c>
      <c r="E8" s="8">
        <v>4.9533693781135681E-2</v>
      </c>
      <c r="F8" s="8">
        <v>2.9798957069988946E-2</v>
      </c>
      <c r="G8" s="11">
        <v>1</v>
      </c>
    </row>
    <row r="9" spans="2:7">
      <c r="B9" s="18">
        <v>5</v>
      </c>
      <c r="C9" s="8">
        <v>0.80718027043310325</v>
      </c>
      <c r="D9" s="8">
        <v>0.11252432133543167</v>
      </c>
      <c r="E9" s="8">
        <v>4.6535879578058825E-2</v>
      </c>
      <c r="F9" s="8">
        <v>3.3759528653406243E-2</v>
      </c>
      <c r="G9" s="11">
        <v>1</v>
      </c>
    </row>
    <row r="10" spans="2:7">
      <c r="B10" s="18">
        <v>6</v>
      </c>
      <c r="C10" s="8">
        <v>0.83134583775942672</v>
      </c>
      <c r="D10" s="8">
        <v>9.7538135282233568E-2</v>
      </c>
      <c r="E10" s="8">
        <v>4.2745425676806781E-2</v>
      </c>
      <c r="F10" s="8">
        <v>2.8370601281533004E-2</v>
      </c>
      <c r="G10" s="11">
        <v>1</v>
      </c>
    </row>
    <row r="11" spans="2:7">
      <c r="B11" s="18">
        <v>7</v>
      </c>
      <c r="C11" s="8">
        <v>0.84125879543702764</v>
      </c>
      <c r="D11" s="8">
        <v>8.1140211887668873E-2</v>
      </c>
      <c r="E11" s="8">
        <v>4.2656089948180667E-2</v>
      </c>
      <c r="F11" s="8">
        <v>3.4944902727122765E-2</v>
      </c>
      <c r="G11" s="11">
        <v>1</v>
      </c>
    </row>
    <row r="12" spans="2:7">
      <c r="B12" s="18">
        <v>8</v>
      </c>
      <c r="C12" s="8">
        <v>0.84259658291184136</v>
      </c>
      <c r="D12" s="8">
        <v>9.0422629532594473E-2</v>
      </c>
      <c r="E12" s="8">
        <v>3.8346251907013254E-2</v>
      </c>
      <c r="F12" s="8">
        <v>2.8634535648550934E-2</v>
      </c>
      <c r="G12" s="11">
        <v>1</v>
      </c>
    </row>
    <row r="13" spans="2:7">
      <c r="B13" s="18">
        <v>9</v>
      </c>
      <c r="C13" s="8">
        <v>0.85778322361394976</v>
      </c>
      <c r="D13" s="8">
        <v>8.1410574952856668E-2</v>
      </c>
      <c r="E13" s="8">
        <v>3.2275458851251666E-2</v>
      </c>
      <c r="F13" s="8">
        <v>2.8530742581941826E-2</v>
      </c>
      <c r="G13" s="11">
        <v>1</v>
      </c>
    </row>
    <row r="14" spans="2:7">
      <c r="B14" s="18">
        <v>10</v>
      </c>
      <c r="C14" s="8">
        <v>0.85366694974825463</v>
      </c>
      <c r="D14" s="8">
        <v>8.390205746621747E-2</v>
      </c>
      <c r="E14" s="8">
        <v>3.2936986795276971E-2</v>
      </c>
      <c r="F14" s="8">
        <v>2.949400599025094E-2</v>
      </c>
      <c r="G14" s="11">
        <v>1</v>
      </c>
    </row>
    <row r="15" spans="2:7">
      <c r="B15" s="18">
        <v>11</v>
      </c>
      <c r="C15" s="8">
        <v>0.86649047440791416</v>
      </c>
      <c r="D15" s="8">
        <v>7.5645156466834951E-2</v>
      </c>
      <c r="E15" s="8">
        <v>3.1947574977313299E-2</v>
      </c>
      <c r="F15" s="8">
        <v>2.5916794147937666E-2</v>
      </c>
      <c r="G15" s="11">
        <v>1</v>
      </c>
    </row>
    <row r="16" spans="2:7">
      <c r="B16" s="18">
        <v>12</v>
      </c>
      <c r="C16" s="8">
        <v>0.88122167951520047</v>
      </c>
      <c r="D16" s="8">
        <v>6.8839989270563715E-2</v>
      </c>
      <c r="E16" s="8">
        <v>2.7848603626044272E-2</v>
      </c>
      <c r="F16" s="8">
        <v>2.2089727588191357E-2</v>
      </c>
      <c r="G16" s="11">
        <v>1</v>
      </c>
    </row>
    <row r="17" spans="2:7">
      <c r="B17" s="18">
        <v>13</v>
      </c>
      <c r="C17" s="8">
        <v>0.88538323811941855</v>
      </c>
      <c r="D17" s="8">
        <v>6.3272133588414423E-2</v>
      </c>
      <c r="E17" s="8">
        <v>2.4888771660275442E-2</v>
      </c>
      <c r="F17" s="8">
        <v>2.6455856631891699E-2</v>
      </c>
      <c r="G17" s="11">
        <v>1</v>
      </c>
    </row>
    <row r="18" spans="2:7">
      <c r="B18" s="18">
        <v>14</v>
      </c>
      <c r="C18" s="8">
        <v>0.88998993948507565</v>
      </c>
      <c r="D18" s="8">
        <v>6.0881086300583233E-2</v>
      </c>
      <c r="E18" s="8">
        <v>3.0002040530547152E-2</v>
      </c>
      <c r="F18" s="8">
        <v>1.9126933683793833E-2</v>
      </c>
      <c r="G18" s="11">
        <v>1</v>
      </c>
    </row>
    <row r="19" spans="2:7">
      <c r="B19" s="18">
        <v>15</v>
      </c>
      <c r="C19" s="8">
        <v>0.89412961121165058</v>
      </c>
      <c r="D19" s="8">
        <v>5.8856582140302184E-2</v>
      </c>
      <c r="E19" s="8">
        <v>2.5339725178409316E-2</v>
      </c>
      <c r="F19" s="8">
        <v>2.1674081469638097E-2</v>
      </c>
      <c r="G19" s="11">
        <v>1</v>
      </c>
    </row>
    <row r="20" spans="2:7">
      <c r="B20" s="18">
        <v>16</v>
      </c>
      <c r="C20" s="8">
        <v>0.89928158989882667</v>
      </c>
      <c r="D20" s="8">
        <v>6.0317170511055951E-2</v>
      </c>
      <c r="E20" s="8">
        <v>2.1877805570523073E-2</v>
      </c>
      <c r="F20" s="8">
        <v>1.8523434019594418E-2</v>
      </c>
      <c r="G20" s="11">
        <v>1</v>
      </c>
    </row>
    <row r="21" spans="2:7">
      <c r="B21" s="18">
        <v>17</v>
      </c>
      <c r="C21" s="8">
        <v>0.90337480202593723</v>
      </c>
      <c r="D21" s="8">
        <v>5.7564352628764588E-2</v>
      </c>
      <c r="E21" s="8">
        <v>2.0205221944153435E-2</v>
      </c>
      <c r="F21" s="8">
        <v>1.8855623401144793E-2</v>
      </c>
      <c r="G21" s="11">
        <v>1</v>
      </c>
    </row>
    <row r="22" spans="2:7">
      <c r="B22" s="18">
        <v>18</v>
      </c>
      <c r="C22" s="8">
        <v>0.89598995107871626</v>
      </c>
      <c r="D22" s="8">
        <v>5.8076884497313824E-2</v>
      </c>
      <c r="E22" s="8">
        <v>2.7106698598160842E-2</v>
      </c>
      <c r="F22" s="8">
        <v>1.8826465825808977E-2</v>
      </c>
      <c r="G22" s="11">
        <v>1</v>
      </c>
    </row>
    <row r="23" spans="2:7">
      <c r="B23" s="18">
        <v>19</v>
      </c>
      <c r="C23" s="8">
        <v>0.89864828387992723</v>
      </c>
      <c r="D23" s="8">
        <v>5.8937885350778291E-2</v>
      </c>
      <c r="E23" s="8">
        <v>2.5188134825913457E-2</v>
      </c>
      <c r="F23" s="8">
        <v>1.7225695943381018E-2</v>
      </c>
      <c r="G23" s="11">
        <v>1</v>
      </c>
    </row>
    <row r="24" spans="2:7">
      <c r="B24" s="18">
        <v>20</v>
      </c>
      <c r="C24" s="8">
        <v>0.90928478274643032</v>
      </c>
      <c r="D24" s="8">
        <v>5.1199675255233584E-2</v>
      </c>
      <c r="E24" s="8">
        <v>2.419009243288358E-2</v>
      </c>
      <c r="F24" s="8">
        <v>1.5325449565452441E-2</v>
      </c>
      <c r="G24" s="11">
        <v>1</v>
      </c>
    </row>
    <row r="25" spans="2:7">
      <c r="B25" s="18">
        <v>21</v>
      </c>
      <c r="C25" s="8">
        <v>0.90535666093778266</v>
      </c>
      <c r="D25" s="8">
        <v>5.5278295631127003E-2</v>
      </c>
      <c r="E25" s="8">
        <v>2.4479198006291208E-2</v>
      </c>
      <c r="F25" s="8">
        <v>1.4885845424799104E-2</v>
      </c>
      <c r="G25" s="11">
        <v>1</v>
      </c>
    </row>
    <row r="26" spans="2:7">
      <c r="B26" s="18">
        <v>22</v>
      </c>
      <c r="C26" s="8">
        <v>0.90975434638846076</v>
      </c>
      <c r="D26" s="8">
        <v>4.7561319801860624E-2</v>
      </c>
      <c r="E26" s="8">
        <v>2.6740200319945933E-2</v>
      </c>
      <c r="F26" s="8">
        <v>1.5944133489732611E-2</v>
      </c>
      <c r="G26" s="11">
        <v>1</v>
      </c>
    </row>
    <row r="27" spans="2:7">
      <c r="B27" s="18">
        <v>23</v>
      </c>
      <c r="C27" s="8">
        <v>0.91413974407999121</v>
      </c>
      <c r="D27" s="8">
        <v>4.7553131934157049E-2</v>
      </c>
      <c r="E27" s="8">
        <v>2.1287945202245556E-2</v>
      </c>
      <c r="F27" s="8">
        <v>1.7019178783605989E-2</v>
      </c>
      <c r="G27" s="11">
        <v>1</v>
      </c>
    </row>
    <row r="28" spans="2:7">
      <c r="B28" s="18">
        <v>24</v>
      </c>
      <c r="C28" s="8">
        <v>0.91619700579449659</v>
      </c>
      <c r="D28" s="8">
        <v>4.5125041194971842E-2</v>
      </c>
      <c r="E28" s="8">
        <v>2.1427334563412368E-2</v>
      </c>
      <c r="F28" s="8">
        <v>1.7250618447119205E-2</v>
      </c>
      <c r="G28" s="11">
        <v>1</v>
      </c>
    </row>
    <row r="29" spans="2:7">
      <c r="B29" s="18">
        <v>25</v>
      </c>
      <c r="C29" s="8">
        <v>0.920351692734516</v>
      </c>
      <c r="D29" s="8">
        <v>4.4100353367297951E-2</v>
      </c>
      <c r="E29" s="8">
        <v>2.2171093554669941E-2</v>
      </c>
      <c r="F29" s="8">
        <v>1.3376860343516124E-2</v>
      </c>
      <c r="G29" s="11">
        <v>1</v>
      </c>
    </row>
    <row r="30" spans="2:7">
      <c r="B30" s="18">
        <v>26</v>
      </c>
      <c r="C30" s="8">
        <v>0.92333738923490982</v>
      </c>
      <c r="D30" s="8">
        <v>4.1805018390771193E-2</v>
      </c>
      <c r="E30" s="8">
        <v>2.1915140163079095E-2</v>
      </c>
      <c r="F30" s="8">
        <v>1.2942452211239895E-2</v>
      </c>
      <c r="G30" s="11">
        <v>1</v>
      </c>
    </row>
    <row r="31" spans="2:7">
      <c r="B31" s="18">
        <v>27</v>
      </c>
      <c r="C31" s="8">
        <v>0.92800365435218135</v>
      </c>
      <c r="D31" s="8">
        <v>4.1139938324506908E-2</v>
      </c>
      <c r="E31" s="8">
        <v>1.7065004070217001E-2</v>
      </c>
      <c r="F31" s="8">
        <v>1.3791403253094858E-2</v>
      </c>
      <c r="G31" s="11">
        <v>1</v>
      </c>
    </row>
    <row r="32" spans="2:7">
      <c r="B32" s="18">
        <v>28</v>
      </c>
      <c r="C32" s="8">
        <v>0.93198303480299249</v>
      </c>
      <c r="D32" s="8">
        <v>3.2594402367446894E-2</v>
      </c>
      <c r="E32" s="8">
        <v>2.3771664252581096E-2</v>
      </c>
      <c r="F32" s="8">
        <v>1.1650898576979624E-2</v>
      </c>
      <c r="G32" s="11">
        <v>1</v>
      </c>
    </row>
    <row r="33" spans="2:7">
      <c r="B33" s="18">
        <v>29</v>
      </c>
      <c r="C33" s="8">
        <v>0.93744165685641379</v>
      </c>
      <c r="D33" s="8">
        <v>3.3871147172592639E-2</v>
      </c>
      <c r="E33" s="8">
        <v>1.742615411902609E-2</v>
      </c>
      <c r="F33" s="8">
        <v>1.1261041851967401E-2</v>
      </c>
      <c r="G33" s="11">
        <v>1</v>
      </c>
    </row>
    <row r="34" spans="2:7">
      <c r="B34" s="18">
        <v>30</v>
      </c>
      <c r="C34" s="8">
        <v>0.93388542879626457</v>
      </c>
      <c r="D34" s="8">
        <v>3.2823003398280072E-2</v>
      </c>
      <c r="E34" s="8">
        <v>2.0120061551868029E-2</v>
      </c>
      <c r="F34" s="8">
        <v>1.3171506253587255E-2</v>
      </c>
      <c r="G34" s="11">
        <v>1</v>
      </c>
    </row>
    <row r="35" spans="2:7">
      <c r="B35" s="18">
        <v>31</v>
      </c>
      <c r="C35" s="8">
        <v>0.92821962398978786</v>
      </c>
      <c r="D35" s="8">
        <v>3.4262379436504391E-2</v>
      </c>
      <c r="E35" s="8">
        <v>2.3117495062346949E-2</v>
      </c>
      <c r="F35" s="8">
        <v>1.4400501511360769E-2</v>
      </c>
      <c r="G35" s="11">
        <v>1</v>
      </c>
    </row>
    <row r="36" spans="2:7">
      <c r="B36" s="18">
        <v>32</v>
      </c>
      <c r="C36" s="8">
        <v>0.9342483372480429</v>
      </c>
      <c r="D36" s="8">
        <v>3.0714118616061145E-2</v>
      </c>
      <c r="E36" s="8">
        <v>1.613704609179685E-2</v>
      </c>
      <c r="F36" s="8">
        <v>1.8900498044099184E-2</v>
      </c>
      <c r="G36" s="11">
        <v>1</v>
      </c>
    </row>
    <row r="37" spans="2:7">
      <c r="B37" s="18">
        <v>33</v>
      </c>
      <c r="C37" s="8">
        <v>0.92549701155210806</v>
      </c>
      <c r="D37" s="8">
        <v>3.1913712930072412E-2</v>
      </c>
      <c r="E37" s="8">
        <v>1.9058460534936213E-2</v>
      </c>
      <c r="F37" s="8">
        <v>2.3530814982883227E-2</v>
      </c>
      <c r="G37" s="11">
        <v>1</v>
      </c>
    </row>
    <row r="38" spans="2:7">
      <c r="B38" s="18">
        <v>34</v>
      </c>
      <c r="C38" s="8">
        <v>0.92787766851703501</v>
      </c>
      <c r="D38" s="8">
        <v>2.6855723168948027E-2</v>
      </c>
      <c r="E38" s="8">
        <v>2.1068705017852681E-2</v>
      </c>
      <c r="F38" s="8">
        <v>2.4197903296164405E-2</v>
      </c>
      <c r="G38" s="11">
        <v>1</v>
      </c>
    </row>
    <row r="39" spans="2:7">
      <c r="B39" s="18">
        <v>35</v>
      </c>
      <c r="C39" s="8">
        <v>0.92658357606159825</v>
      </c>
      <c r="D39" s="8">
        <v>2.5560837080721981E-2</v>
      </c>
      <c r="E39" s="8">
        <v>1.7249988495455535E-2</v>
      </c>
      <c r="F39" s="8">
        <v>3.060559836222421E-2</v>
      </c>
      <c r="G39" s="11">
        <v>1</v>
      </c>
    </row>
    <row r="40" spans="2:7">
      <c r="B40" s="18">
        <v>36</v>
      </c>
      <c r="C40" s="8">
        <v>0.91509911003997813</v>
      </c>
      <c r="D40" s="8">
        <v>2.6826835735918923E-2</v>
      </c>
      <c r="E40" s="8">
        <v>2.102896599000546E-2</v>
      </c>
      <c r="F40" s="8">
        <v>3.7045088234097551E-2</v>
      </c>
      <c r="G40" s="11">
        <v>1</v>
      </c>
    </row>
    <row r="41" spans="2:7">
      <c r="B41" s="18">
        <v>37</v>
      </c>
      <c r="C41" s="8">
        <v>0.91009035244281711</v>
      </c>
      <c r="D41" s="8">
        <v>2.526497065336249E-2</v>
      </c>
      <c r="E41" s="8">
        <v>1.7287383583793385E-2</v>
      </c>
      <c r="F41" s="8">
        <v>4.7357293320027048E-2</v>
      </c>
      <c r="G41" s="11">
        <v>1</v>
      </c>
    </row>
    <row r="42" spans="2:7">
      <c r="B42" s="18">
        <v>38</v>
      </c>
      <c r="C42" s="8">
        <v>0.89595693804027765</v>
      </c>
      <c r="D42" s="8">
        <v>3.1035895517754999E-2</v>
      </c>
      <c r="E42" s="8">
        <v>1.7072388676064754E-2</v>
      </c>
      <c r="F42" s="8">
        <v>5.5934777765902534E-2</v>
      </c>
      <c r="G42" s="11">
        <v>1</v>
      </c>
    </row>
    <row r="43" spans="2:7">
      <c r="B43" s="18">
        <v>39</v>
      </c>
      <c r="C43" s="8">
        <v>0.88335716181322699</v>
      </c>
      <c r="D43" s="8">
        <v>2.5144099712310058E-2</v>
      </c>
      <c r="E43" s="8">
        <v>1.9216549558543444E-2</v>
      </c>
      <c r="F43" s="8">
        <v>7.2282188915919435E-2</v>
      </c>
      <c r="G43" s="11">
        <v>1</v>
      </c>
    </row>
    <row r="44" spans="2:7">
      <c r="B44" s="18">
        <v>40</v>
      </c>
      <c r="C44" s="8">
        <v>0.87919446312103511</v>
      </c>
      <c r="D44" s="8">
        <v>1.9963761138701533E-2</v>
      </c>
      <c r="E44" s="8">
        <v>1.7133379478576904E-2</v>
      </c>
      <c r="F44" s="8">
        <v>8.3708396261686357E-2</v>
      </c>
      <c r="G44" s="11">
        <v>1</v>
      </c>
    </row>
    <row r="45" spans="2:7">
      <c r="B45" s="18">
        <v>41</v>
      </c>
      <c r="C45" s="8">
        <v>0.84174710279279574</v>
      </c>
      <c r="D45" s="8">
        <v>2.2859076120827767E-2</v>
      </c>
      <c r="E45" s="8">
        <v>2.0004256608637468E-2</v>
      </c>
      <c r="F45" s="8">
        <v>0.11538956447773902</v>
      </c>
      <c r="G45" s="11">
        <v>1</v>
      </c>
    </row>
    <row r="46" spans="2:7">
      <c r="B46" s="18">
        <v>42</v>
      </c>
      <c r="C46" s="8">
        <v>0.78903184012113659</v>
      </c>
      <c r="D46" s="8">
        <v>2.2732669011258113E-2</v>
      </c>
      <c r="E46" s="8">
        <v>1.9150219282851093E-2</v>
      </c>
      <c r="F46" s="8">
        <v>0.16908527158475428</v>
      </c>
      <c r="G46" s="11">
        <v>1</v>
      </c>
    </row>
    <row r="47" spans="2:7">
      <c r="B47" s="18">
        <v>43</v>
      </c>
      <c r="C47" s="8">
        <v>0.7656075220409887</v>
      </c>
      <c r="D47" s="8">
        <v>2.7536936733935435E-2</v>
      </c>
      <c r="E47" s="8">
        <v>1.9187042987360535E-2</v>
      </c>
      <c r="F47" s="8">
        <v>0.18766849823771531</v>
      </c>
      <c r="G47" s="11">
        <v>1</v>
      </c>
    </row>
    <row r="48" spans="2:7">
      <c r="B48" s="18">
        <v>44</v>
      </c>
      <c r="C48" s="8">
        <v>0.79568815369303825</v>
      </c>
      <c r="D48" s="8">
        <v>2.2851837073140379E-2</v>
      </c>
      <c r="E48" s="8">
        <v>1.5303669381360865E-2</v>
      </c>
      <c r="F48" s="8">
        <v>0.16615633985246042</v>
      </c>
      <c r="G48" s="11">
        <v>1</v>
      </c>
    </row>
    <row r="49" spans="2:7" ht="15.75" thickBot="1">
      <c r="B49" s="19">
        <v>45</v>
      </c>
      <c r="C49" s="9">
        <v>0.75030917471003167</v>
      </c>
      <c r="D49" s="9">
        <v>3.3006782201842874E-2</v>
      </c>
      <c r="E49" s="9">
        <v>1.3565185725961854E-2</v>
      </c>
      <c r="F49" s="9">
        <v>0.20311885736216356</v>
      </c>
      <c r="G49" s="12">
        <v>1</v>
      </c>
    </row>
    <row r="76" spans="2:2">
      <c r="B76" s="1" t="s">
        <v>4</v>
      </c>
    </row>
    <row r="77" spans="2:2">
      <c r="B77" s="2" t="s">
        <v>5</v>
      </c>
    </row>
    <row r="78" spans="2:2">
      <c r="B78" s="2" t="s">
        <v>6</v>
      </c>
    </row>
    <row r="79" spans="2:2">
      <c r="B79" s="28" t="s">
        <v>7</v>
      </c>
    </row>
    <row r="120" ht="15" customHeight="1"/>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81"/>
  <sheetViews>
    <sheetView topLeftCell="A52" workbookViewId="0">
      <selection activeCell="B79" sqref="B79"/>
    </sheetView>
  </sheetViews>
  <sheetFormatPr baseColWidth="10" defaultRowHeight="15"/>
  <cols>
    <col min="2" max="2" width="23.85546875" bestFit="1" customWidth="1"/>
    <col min="3" max="3" width="12" bestFit="1" customWidth="1"/>
    <col min="4" max="4" width="11" customWidth="1"/>
    <col min="5" max="5" width="12" bestFit="1" customWidth="1"/>
    <col min="6" max="6" width="12.5703125" bestFit="1" customWidth="1"/>
  </cols>
  <sheetData>
    <row r="2" spans="2:7" ht="15.75" thickBot="1">
      <c r="B2" s="37" t="s">
        <v>45</v>
      </c>
    </row>
    <row r="3" spans="2:7" ht="105.75" thickBot="1">
      <c r="B3" s="13" t="s">
        <v>10</v>
      </c>
      <c r="C3" s="4" t="s">
        <v>0</v>
      </c>
      <c r="D3" s="3" t="s">
        <v>46</v>
      </c>
      <c r="E3" s="3" t="s">
        <v>1</v>
      </c>
      <c r="F3" s="5" t="s">
        <v>2</v>
      </c>
    </row>
    <row r="4" spans="2:7">
      <c r="B4" s="20">
        <v>16</v>
      </c>
      <c r="C4" s="7">
        <v>0.66773918277022348</v>
      </c>
      <c r="D4" s="7">
        <v>0.13383581623310789</v>
      </c>
      <c r="E4" s="7">
        <v>6.6105745862494791E-2</v>
      </c>
      <c r="F4" s="7">
        <v>0.13231925513417395</v>
      </c>
      <c r="G4" s="10">
        <v>1</v>
      </c>
    </row>
    <row r="5" spans="2:7">
      <c r="B5" s="18">
        <v>17</v>
      </c>
      <c r="C5" s="8">
        <v>0.55147874080610537</v>
      </c>
      <c r="D5" s="8">
        <v>0.21150706586532741</v>
      </c>
      <c r="E5" s="8">
        <v>0.10544435338115921</v>
      </c>
      <c r="F5" s="8">
        <v>0.13156983994740815</v>
      </c>
      <c r="G5" s="11">
        <v>1</v>
      </c>
    </row>
    <row r="6" spans="2:7">
      <c r="B6" s="18">
        <v>18</v>
      </c>
      <c r="C6" s="8">
        <v>0.46792682539404962</v>
      </c>
      <c r="D6" s="8">
        <v>0.26756645058742501</v>
      </c>
      <c r="E6" s="8">
        <v>0.12916843496833952</v>
      </c>
      <c r="F6" s="8">
        <v>0.13533828905018586</v>
      </c>
      <c r="G6" s="11">
        <v>1</v>
      </c>
    </row>
    <row r="7" spans="2:7">
      <c r="B7" s="18">
        <v>19</v>
      </c>
      <c r="C7" s="8">
        <v>0.48681000836955507</v>
      </c>
      <c r="D7" s="8">
        <v>0.28108173164756262</v>
      </c>
      <c r="E7" s="8">
        <v>0.10368887374228766</v>
      </c>
      <c r="F7" s="8">
        <v>0.12841938624059462</v>
      </c>
      <c r="G7" s="11">
        <v>1</v>
      </c>
    </row>
    <row r="8" spans="2:7">
      <c r="B8" s="18">
        <v>20</v>
      </c>
      <c r="C8" s="8">
        <v>0.53580961654935899</v>
      </c>
      <c r="D8" s="8">
        <v>0.2674953131901141</v>
      </c>
      <c r="E8" s="8">
        <v>0.1049771640937614</v>
      </c>
      <c r="F8" s="8">
        <v>9.1717906166765228E-2</v>
      </c>
      <c r="G8" s="11">
        <v>1</v>
      </c>
    </row>
    <row r="9" spans="2:7">
      <c r="B9" s="18">
        <v>21</v>
      </c>
      <c r="C9" s="8">
        <v>0.56782412094830303</v>
      </c>
      <c r="D9" s="8">
        <v>0.2332956878826406</v>
      </c>
      <c r="E9" s="8">
        <v>0.10143789171281205</v>
      </c>
      <c r="F9" s="8">
        <v>9.7442299456244247E-2</v>
      </c>
      <c r="G9" s="11">
        <v>1</v>
      </c>
    </row>
    <row r="10" spans="2:7">
      <c r="B10" s="18">
        <v>22</v>
      </c>
      <c r="C10" s="8">
        <v>0.6597778537261646</v>
      </c>
      <c r="D10" s="8">
        <v>0.19687350274367038</v>
      </c>
      <c r="E10" s="8">
        <v>7.3005003018297196E-2</v>
      </c>
      <c r="F10" s="8">
        <v>7.0343640511867797E-2</v>
      </c>
      <c r="G10" s="11">
        <v>1</v>
      </c>
    </row>
    <row r="11" spans="2:7">
      <c r="B11" s="18">
        <v>23</v>
      </c>
      <c r="C11" s="8">
        <v>0.69669720599117979</v>
      </c>
      <c r="D11" s="8">
        <v>0.18031973861726666</v>
      </c>
      <c r="E11" s="8">
        <v>6.5828192457340035E-2</v>
      </c>
      <c r="F11" s="8">
        <v>5.7154862934213575E-2</v>
      </c>
      <c r="G11" s="11">
        <v>1</v>
      </c>
    </row>
    <row r="12" spans="2:7">
      <c r="B12" s="18">
        <v>24</v>
      </c>
      <c r="C12" s="8">
        <v>0.74778086868414617</v>
      </c>
      <c r="D12" s="8">
        <v>0.14710939500225445</v>
      </c>
      <c r="E12" s="8">
        <v>5.8652608618057968E-2</v>
      </c>
      <c r="F12" s="8">
        <v>4.6457127695541361E-2</v>
      </c>
      <c r="G12" s="11">
        <v>1</v>
      </c>
    </row>
    <row r="13" spans="2:7">
      <c r="B13" s="18">
        <v>25</v>
      </c>
      <c r="C13" s="8">
        <v>0.79255696107092322</v>
      </c>
      <c r="D13" s="8">
        <v>0.12359032407559412</v>
      </c>
      <c r="E13" s="8">
        <v>5.019012732230399E-2</v>
      </c>
      <c r="F13" s="8">
        <v>3.3662587531178755E-2</v>
      </c>
      <c r="G13" s="11">
        <v>1</v>
      </c>
    </row>
    <row r="14" spans="2:7">
      <c r="B14" s="18">
        <v>26</v>
      </c>
      <c r="C14" s="8">
        <v>0.81296827185003917</v>
      </c>
      <c r="D14" s="8">
        <v>0.10615285959405914</v>
      </c>
      <c r="E14" s="8">
        <v>4.4690604014282181E-2</v>
      </c>
      <c r="F14" s="8">
        <v>3.6188264541619511E-2</v>
      </c>
      <c r="G14" s="11">
        <v>1</v>
      </c>
    </row>
    <row r="15" spans="2:7">
      <c r="B15" s="18">
        <v>27</v>
      </c>
      <c r="C15" s="8">
        <v>0.8000158101950533</v>
      </c>
      <c r="D15" s="8">
        <v>0.11179778892481297</v>
      </c>
      <c r="E15" s="8">
        <v>4.5866831832665142E-2</v>
      </c>
      <c r="F15" s="8">
        <v>4.2319569047468614E-2</v>
      </c>
      <c r="G15" s="11">
        <v>1</v>
      </c>
    </row>
    <row r="16" spans="2:7">
      <c r="B16" s="18">
        <v>28</v>
      </c>
      <c r="C16" s="8">
        <v>0.8368804221860654</v>
      </c>
      <c r="D16" s="8">
        <v>9.5562511199969141E-2</v>
      </c>
      <c r="E16" s="8">
        <v>3.9741112265489181E-2</v>
      </c>
      <c r="F16" s="8">
        <v>2.7815954348476255E-2</v>
      </c>
      <c r="G16" s="11">
        <v>1</v>
      </c>
    </row>
    <row r="17" spans="2:7">
      <c r="B17" s="18">
        <v>29</v>
      </c>
      <c r="C17" s="8">
        <v>0.85515770732783614</v>
      </c>
      <c r="D17" s="8">
        <v>8.0661998791693626E-2</v>
      </c>
      <c r="E17" s="8">
        <v>3.4283322190506837E-2</v>
      </c>
      <c r="F17" s="8">
        <v>2.9896971689963397E-2</v>
      </c>
      <c r="G17" s="11">
        <v>1</v>
      </c>
    </row>
    <row r="18" spans="2:7">
      <c r="B18" s="18">
        <v>30</v>
      </c>
      <c r="C18" s="8">
        <v>0.86208851444151846</v>
      </c>
      <c r="D18" s="8">
        <v>7.6314391140125962E-2</v>
      </c>
      <c r="E18" s="8">
        <v>3.2379661055282123E-2</v>
      </c>
      <c r="F18" s="8">
        <v>2.9217433363073496E-2</v>
      </c>
      <c r="G18" s="11">
        <v>1</v>
      </c>
    </row>
    <row r="19" spans="2:7">
      <c r="B19" s="18">
        <v>31</v>
      </c>
      <c r="C19" s="8">
        <v>0.87296330060101468</v>
      </c>
      <c r="D19" s="8">
        <v>7.6852765436196679E-2</v>
      </c>
      <c r="E19" s="8">
        <v>2.6494224614322263E-2</v>
      </c>
      <c r="F19" s="8">
        <v>2.3689709348466269E-2</v>
      </c>
      <c r="G19" s="11">
        <v>1</v>
      </c>
    </row>
    <row r="20" spans="2:7">
      <c r="B20" s="18">
        <v>32</v>
      </c>
      <c r="C20" s="8">
        <v>0.86524006383785512</v>
      </c>
      <c r="D20" s="8">
        <v>7.9720386503761648E-2</v>
      </c>
      <c r="E20" s="8">
        <v>2.9666039477387118E-2</v>
      </c>
      <c r="F20" s="8">
        <v>2.5373510180996022E-2</v>
      </c>
      <c r="G20" s="11">
        <v>1</v>
      </c>
    </row>
    <row r="21" spans="2:7">
      <c r="B21" s="18">
        <v>33</v>
      </c>
      <c r="C21" s="8">
        <v>0.87722229045863986</v>
      </c>
      <c r="D21" s="8">
        <v>6.9905985431398365E-2</v>
      </c>
      <c r="E21" s="8">
        <v>2.9131696584050144E-2</v>
      </c>
      <c r="F21" s="8">
        <v>2.3740027525911672E-2</v>
      </c>
      <c r="G21" s="11">
        <v>1</v>
      </c>
    </row>
    <row r="22" spans="2:7">
      <c r="B22" s="18">
        <v>34</v>
      </c>
      <c r="C22" s="8">
        <v>0.87988455727487835</v>
      </c>
      <c r="D22" s="8">
        <v>7.1349967477920065E-2</v>
      </c>
      <c r="E22" s="8">
        <v>2.6814260696887977E-2</v>
      </c>
      <c r="F22" s="8">
        <v>2.1951214550313496E-2</v>
      </c>
      <c r="G22" s="11">
        <v>1</v>
      </c>
    </row>
    <row r="23" spans="2:7">
      <c r="B23" s="18">
        <v>35</v>
      </c>
      <c r="C23" s="8">
        <v>0.89716539769737358</v>
      </c>
      <c r="D23" s="8">
        <v>5.4592799379897791E-2</v>
      </c>
      <c r="E23" s="8">
        <v>2.4531320042753994E-2</v>
      </c>
      <c r="F23" s="8">
        <v>2.3710482879974605E-2</v>
      </c>
      <c r="G23" s="11">
        <v>1</v>
      </c>
    </row>
    <row r="24" spans="2:7">
      <c r="B24" s="18">
        <v>36</v>
      </c>
      <c r="C24" s="8">
        <v>0.90050890847690368</v>
      </c>
      <c r="D24" s="8">
        <v>5.6203230040038001E-2</v>
      </c>
      <c r="E24" s="8">
        <v>2.2307096036846052E-2</v>
      </c>
      <c r="F24" s="8">
        <v>2.0980765446212114E-2</v>
      </c>
      <c r="G24" s="11">
        <v>1</v>
      </c>
    </row>
    <row r="25" spans="2:7">
      <c r="B25" s="18">
        <v>37</v>
      </c>
      <c r="C25" s="8">
        <v>0.90260680072332067</v>
      </c>
      <c r="D25" s="8">
        <v>5.461364730934689E-2</v>
      </c>
      <c r="E25" s="8">
        <v>2.497517725198448E-2</v>
      </c>
      <c r="F25" s="8">
        <v>1.7804374715348098E-2</v>
      </c>
      <c r="G25" s="11">
        <v>1</v>
      </c>
    </row>
    <row r="26" spans="2:7">
      <c r="B26" s="18">
        <v>38</v>
      </c>
      <c r="C26" s="8">
        <v>0.9042091881916029</v>
      </c>
      <c r="D26" s="8">
        <v>5.5648803484290119E-2</v>
      </c>
      <c r="E26" s="8">
        <v>2.5385457236977393E-2</v>
      </c>
      <c r="F26" s="8">
        <v>1.4756551087129675E-2</v>
      </c>
      <c r="G26" s="11">
        <v>1</v>
      </c>
    </row>
    <row r="27" spans="2:7">
      <c r="B27" s="18">
        <v>39</v>
      </c>
      <c r="C27" s="8">
        <v>0.90929076343519888</v>
      </c>
      <c r="D27" s="8">
        <v>5.326647759226482E-2</v>
      </c>
      <c r="E27" s="8">
        <v>2.2711578741532634E-2</v>
      </c>
      <c r="F27" s="8">
        <v>1.4731180231003605E-2</v>
      </c>
      <c r="G27" s="11">
        <v>1</v>
      </c>
    </row>
    <row r="28" spans="2:7">
      <c r="B28" s="18">
        <v>40</v>
      </c>
      <c r="C28" s="8">
        <v>0.91419905210825458</v>
      </c>
      <c r="D28" s="8">
        <v>4.6357816194080331E-2</v>
      </c>
      <c r="E28" s="8">
        <v>2.2455437144267544E-2</v>
      </c>
      <c r="F28" s="8">
        <v>1.6987694553397568E-2</v>
      </c>
      <c r="G28" s="11">
        <v>1</v>
      </c>
    </row>
    <row r="29" spans="2:7">
      <c r="B29" s="18">
        <v>41</v>
      </c>
      <c r="C29" s="8">
        <v>0.92159167659791308</v>
      </c>
      <c r="D29" s="8">
        <v>4.6080900742088773E-2</v>
      </c>
      <c r="E29" s="8">
        <v>1.8832780270473162E-2</v>
      </c>
      <c r="F29" s="8">
        <v>1.3494642389524976E-2</v>
      </c>
      <c r="G29" s="11">
        <v>1</v>
      </c>
    </row>
    <row r="30" spans="2:7">
      <c r="B30" s="18">
        <v>42</v>
      </c>
      <c r="C30" s="8">
        <v>0.91640314970502024</v>
      </c>
      <c r="D30" s="8">
        <v>5.0237243295655695E-2</v>
      </c>
      <c r="E30" s="8">
        <v>2.2887030936569162E-2</v>
      </c>
      <c r="F30" s="8">
        <v>1.0472576062754932E-2</v>
      </c>
      <c r="G30" s="11">
        <v>1</v>
      </c>
    </row>
    <row r="31" spans="2:7">
      <c r="B31" s="18">
        <v>43</v>
      </c>
      <c r="C31" s="8">
        <v>0.92516003425633131</v>
      </c>
      <c r="D31" s="8">
        <v>3.9804274632360762E-2</v>
      </c>
      <c r="E31" s="8">
        <v>2.0303952100221338E-2</v>
      </c>
      <c r="F31" s="8">
        <v>1.4731739011086603E-2</v>
      </c>
      <c r="G31" s="11">
        <v>1</v>
      </c>
    </row>
    <row r="32" spans="2:7">
      <c r="B32" s="18">
        <v>44</v>
      </c>
      <c r="C32" s="8">
        <v>0.92845327099676422</v>
      </c>
      <c r="D32" s="8">
        <v>3.7639717650961767E-2</v>
      </c>
      <c r="E32" s="8">
        <v>2.2789688669062839E-2</v>
      </c>
      <c r="F32" s="8">
        <v>1.1117322683211287E-2</v>
      </c>
      <c r="G32" s="11">
        <v>1</v>
      </c>
    </row>
    <row r="33" spans="2:7">
      <c r="B33" s="18">
        <v>45</v>
      </c>
      <c r="C33" s="8">
        <v>0.92389076723900332</v>
      </c>
      <c r="D33" s="8">
        <v>4.2321136591065782E-2</v>
      </c>
      <c r="E33" s="8">
        <v>2.1879154288892574E-2</v>
      </c>
      <c r="F33" s="8">
        <v>1.1908941881038391E-2</v>
      </c>
      <c r="G33" s="11">
        <v>1</v>
      </c>
    </row>
    <row r="34" spans="2:7">
      <c r="B34" s="18">
        <v>46</v>
      </c>
      <c r="C34" s="8">
        <v>0.93167499685285227</v>
      </c>
      <c r="D34" s="8">
        <v>3.35318319649556E-2</v>
      </c>
      <c r="E34" s="8">
        <v>2.0317015108514726E-2</v>
      </c>
      <c r="F34" s="8">
        <v>1.4476156073677394E-2</v>
      </c>
      <c r="G34" s="11">
        <v>1</v>
      </c>
    </row>
    <row r="35" spans="2:7">
      <c r="B35" s="18">
        <v>47</v>
      </c>
      <c r="C35" s="8">
        <v>0.93915883124453536</v>
      </c>
      <c r="D35" s="8">
        <v>3.3009709206575949E-2</v>
      </c>
      <c r="E35" s="8">
        <v>1.5976902268444226E-2</v>
      </c>
      <c r="F35" s="8">
        <v>1.1854557280444478E-2</v>
      </c>
      <c r="G35" s="11">
        <v>1</v>
      </c>
    </row>
    <row r="36" spans="2:7">
      <c r="B36" s="18">
        <v>48</v>
      </c>
      <c r="C36" s="8">
        <v>0.93106081860267675</v>
      </c>
      <c r="D36" s="8">
        <v>3.6668072523969052E-2</v>
      </c>
      <c r="E36" s="8">
        <v>1.9102192910860141E-2</v>
      </c>
      <c r="F36" s="8">
        <v>1.3168915962494169E-2</v>
      </c>
      <c r="G36" s="11">
        <v>1</v>
      </c>
    </row>
    <row r="37" spans="2:7">
      <c r="B37" s="18">
        <v>49</v>
      </c>
      <c r="C37" s="8">
        <v>0.93361116201729633</v>
      </c>
      <c r="D37" s="8">
        <v>2.9363690447765052E-2</v>
      </c>
      <c r="E37" s="8">
        <v>2.0256494727696431E-2</v>
      </c>
      <c r="F37" s="8">
        <v>1.6768652807242167E-2</v>
      </c>
      <c r="G37" s="11">
        <v>1</v>
      </c>
    </row>
    <row r="38" spans="2:7">
      <c r="B38" s="18">
        <v>50</v>
      </c>
      <c r="C38" s="8">
        <v>0.93670271120303394</v>
      </c>
      <c r="D38" s="8">
        <v>2.9611047538083444E-2</v>
      </c>
      <c r="E38" s="8">
        <v>1.7662149742826073E-2</v>
      </c>
      <c r="F38" s="8">
        <v>1.6024091516056604E-2</v>
      </c>
      <c r="G38" s="11">
        <v>1</v>
      </c>
    </row>
    <row r="39" spans="2:7">
      <c r="B39" s="18">
        <v>51</v>
      </c>
      <c r="C39" s="8">
        <v>0.93737251060986992</v>
      </c>
      <c r="D39" s="8">
        <v>2.7835124001704629E-2</v>
      </c>
      <c r="E39" s="8">
        <v>1.6473221679346135E-2</v>
      </c>
      <c r="F39" s="8">
        <v>1.8319143709079222E-2</v>
      </c>
      <c r="G39" s="11">
        <v>1</v>
      </c>
    </row>
    <row r="40" spans="2:7">
      <c r="B40" s="18">
        <v>52</v>
      </c>
      <c r="C40" s="8">
        <v>0.93677870375569672</v>
      </c>
      <c r="D40" s="8">
        <v>2.7660382364725306E-2</v>
      </c>
      <c r="E40" s="8">
        <v>1.7810558911445843E-2</v>
      </c>
      <c r="F40" s="8">
        <v>1.7750354968132057E-2</v>
      </c>
      <c r="G40" s="11">
        <v>1</v>
      </c>
    </row>
    <row r="41" spans="2:7">
      <c r="B41" s="18">
        <v>53</v>
      </c>
      <c r="C41" s="8">
        <v>0.93632764614632913</v>
      </c>
      <c r="D41" s="8">
        <v>2.6233760150264119E-2</v>
      </c>
      <c r="E41" s="8">
        <v>1.6931645439226872E-2</v>
      </c>
      <c r="F41" s="8">
        <v>2.0506948264179786E-2</v>
      </c>
      <c r="G41" s="11">
        <v>1</v>
      </c>
    </row>
    <row r="42" spans="2:7">
      <c r="B42" s="18">
        <v>54</v>
      </c>
      <c r="C42" s="8">
        <v>0.91736127781532362</v>
      </c>
      <c r="D42" s="8">
        <v>2.1046456467023137E-2</v>
      </c>
      <c r="E42" s="8">
        <v>2.1426846916729726E-2</v>
      </c>
      <c r="F42" s="8">
        <v>4.0165418800923551E-2</v>
      </c>
      <c r="G42" s="11">
        <v>1</v>
      </c>
    </row>
    <row r="43" spans="2:7">
      <c r="B43" s="18">
        <v>55</v>
      </c>
      <c r="C43" s="8">
        <v>0.90929512222986386</v>
      </c>
      <c r="D43" s="8">
        <v>1.7652889887784427E-2</v>
      </c>
      <c r="E43" s="8">
        <v>1.794450405517729E-2</v>
      </c>
      <c r="F43" s="8">
        <v>5.5107483827174279E-2</v>
      </c>
      <c r="G43" s="11">
        <v>1</v>
      </c>
    </row>
    <row r="44" spans="2:7">
      <c r="B44" s="18">
        <v>56</v>
      </c>
      <c r="C44" s="8">
        <v>0.8955992285221086</v>
      </c>
      <c r="D44" s="8">
        <v>2.1482998577159976E-2</v>
      </c>
      <c r="E44" s="8">
        <v>1.9794202460684456E-2</v>
      </c>
      <c r="F44" s="8">
        <v>6.3123570440046933E-2</v>
      </c>
      <c r="G44" s="11">
        <v>1</v>
      </c>
    </row>
    <row r="45" spans="2:7">
      <c r="B45" s="18">
        <v>57</v>
      </c>
      <c r="C45" s="8">
        <v>0.88593066645024254</v>
      </c>
      <c r="D45" s="8">
        <v>2.3326611896634611E-2</v>
      </c>
      <c r="E45" s="8">
        <v>1.8477888335396805E-2</v>
      </c>
      <c r="F45" s="8">
        <v>7.2264833317725985E-2</v>
      </c>
      <c r="G45" s="11">
        <v>1</v>
      </c>
    </row>
    <row r="46" spans="2:7">
      <c r="B46" s="18">
        <v>58</v>
      </c>
      <c r="C46" s="8">
        <v>0.88998214596754865</v>
      </c>
      <c r="D46" s="8">
        <v>1.7261681954704858E-2</v>
      </c>
      <c r="E46" s="8">
        <v>1.2374919371765141E-2</v>
      </c>
      <c r="F46" s="8">
        <v>8.0381252705981357E-2</v>
      </c>
      <c r="G46" s="11">
        <v>1</v>
      </c>
    </row>
    <row r="47" spans="2:7">
      <c r="B47" s="18">
        <v>59</v>
      </c>
      <c r="C47" s="8">
        <v>0.65729161834647065</v>
      </c>
      <c r="D47" s="8">
        <v>2.0570554367173508E-2</v>
      </c>
      <c r="E47" s="8">
        <v>1.2331667530651938E-2</v>
      </c>
      <c r="F47" s="8">
        <v>0.30980615975570402</v>
      </c>
      <c r="G47" s="11">
        <v>1</v>
      </c>
    </row>
    <row r="48" spans="2:7">
      <c r="B48" s="18">
        <v>60</v>
      </c>
      <c r="C48" s="8">
        <v>0.7153772582893837</v>
      </c>
      <c r="D48" s="8">
        <v>2.9485333941077337E-2</v>
      </c>
      <c r="E48" s="8">
        <v>9.2740389784783436E-3</v>
      </c>
      <c r="F48" s="8">
        <v>0.24586336879106066</v>
      </c>
      <c r="G48" s="11">
        <v>1</v>
      </c>
    </row>
    <row r="49" spans="2:7">
      <c r="B49" s="18">
        <v>61</v>
      </c>
      <c r="C49" s="8">
        <v>0.76821326003445911</v>
      </c>
      <c r="D49" s="8">
        <v>4.0887056385852077E-2</v>
      </c>
      <c r="E49" s="8">
        <v>5.5758466556442695E-3</v>
      </c>
      <c r="F49" s="8">
        <v>0.18532383692404461</v>
      </c>
      <c r="G49" s="11">
        <v>1</v>
      </c>
    </row>
    <row r="50" spans="2:7">
      <c r="B50" s="18">
        <v>62</v>
      </c>
      <c r="C50" s="8">
        <v>0.7851924490501373</v>
      </c>
      <c r="D50" s="8">
        <v>2.9206365832258507E-2</v>
      </c>
      <c r="E50" s="8">
        <v>1.2480387723248849E-2</v>
      </c>
      <c r="F50" s="8">
        <v>0.1731207973943554</v>
      </c>
      <c r="G50" s="11">
        <v>1</v>
      </c>
    </row>
    <row r="51" spans="2:7">
      <c r="B51" s="18">
        <v>63</v>
      </c>
      <c r="C51" s="8">
        <v>0.7971603726296782</v>
      </c>
      <c r="D51" s="8">
        <v>3.6134585807847175E-2</v>
      </c>
      <c r="E51" s="8">
        <v>8.5158039107671637E-3</v>
      </c>
      <c r="F51" s="8">
        <v>0.15818923765170756</v>
      </c>
      <c r="G51" s="11">
        <v>1</v>
      </c>
    </row>
    <row r="52" spans="2:7" ht="15.75" thickBot="1">
      <c r="B52" s="19">
        <v>64</v>
      </c>
      <c r="C52" s="9">
        <v>0.64058776867103784</v>
      </c>
      <c r="D52" s="9">
        <v>2.664721912260893E-2</v>
      </c>
      <c r="E52" s="9">
        <v>0</v>
      </c>
      <c r="F52" s="9">
        <v>0.33276501220635341</v>
      </c>
      <c r="G52" s="12">
        <v>1</v>
      </c>
    </row>
    <row r="79" spans="2:2">
      <c r="B79" s="2" t="s">
        <v>8</v>
      </c>
    </row>
    <row r="80" spans="2:2">
      <c r="B80" s="2" t="s">
        <v>9</v>
      </c>
    </row>
    <row r="81" spans="2:2">
      <c r="B81" s="28" t="s">
        <v>7</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9"/>
  <sheetViews>
    <sheetView workbookViewId="0">
      <selection activeCell="E16" sqref="E16"/>
    </sheetView>
  </sheetViews>
  <sheetFormatPr baseColWidth="10" defaultRowHeight="15"/>
  <cols>
    <col min="3" max="3" width="21" bestFit="1" customWidth="1"/>
    <col min="4" max="4" width="23.85546875" bestFit="1" customWidth="1"/>
    <col min="5" max="5" width="11" customWidth="1"/>
    <col min="6" max="6" width="10" customWidth="1"/>
    <col min="7" max="7" width="11" customWidth="1"/>
    <col min="8" max="8" width="12.5703125" customWidth="1"/>
  </cols>
  <sheetData>
    <row r="2" spans="2:8" ht="15.75" thickBot="1">
      <c r="B2" s="31"/>
      <c r="C2" s="38" t="s">
        <v>42</v>
      </c>
      <c r="D2" s="31"/>
      <c r="E2" s="31"/>
      <c r="F2" s="31"/>
      <c r="G2" s="31"/>
      <c r="H2" s="31"/>
    </row>
    <row r="3" spans="2:8" ht="51.75" thickBot="1">
      <c r="B3" s="31"/>
      <c r="C3" s="32"/>
      <c r="D3" s="39" t="s">
        <v>34</v>
      </c>
      <c r="E3" s="39" t="s">
        <v>35</v>
      </c>
      <c r="F3" s="31"/>
      <c r="G3" s="42" t="s">
        <v>41</v>
      </c>
      <c r="H3" s="31"/>
    </row>
    <row r="4" spans="2:8">
      <c r="B4" s="31"/>
      <c r="C4" s="33" t="s">
        <v>30</v>
      </c>
      <c r="D4" s="34">
        <v>5.4796720572543936E-2</v>
      </c>
      <c r="E4" s="34">
        <v>6.2740444896651607E-2</v>
      </c>
      <c r="F4" s="31"/>
      <c r="G4" s="40">
        <v>0.14496714841887631</v>
      </c>
      <c r="H4" s="31"/>
    </row>
    <row r="5" spans="2:8">
      <c r="B5" s="31"/>
      <c r="C5" s="33" t="s">
        <v>37</v>
      </c>
      <c r="D5" s="34">
        <v>3.682854874809674E-2</v>
      </c>
      <c r="E5" s="34">
        <v>4.3551545688129627E-2</v>
      </c>
      <c r="F5" s="31"/>
      <c r="G5" s="40">
        <v>0.18254851653312362</v>
      </c>
      <c r="H5" s="31"/>
    </row>
    <row r="6" spans="2:8">
      <c r="B6" s="31"/>
      <c r="C6" s="33" t="s">
        <v>31</v>
      </c>
      <c r="D6" s="34">
        <v>2.5089460193074637E-2</v>
      </c>
      <c r="E6" s="34">
        <v>3.2815611289832264E-2</v>
      </c>
      <c r="F6" s="31"/>
      <c r="G6" s="40">
        <v>0.3079440943448537</v>
      </c>
      <c r="H6" s="31"/>
    </row>
    <row r="7" spans="2:8">
      <c r="B7" s="31"/>
      <c r="C7" s="33" t="s">
        <v>32</v>
      </c>
      <c r="D7" s="34">
        <v>2.2460151462412967E-2</v>
      </c>
      <c r="E7" s="34">
        <v>2.5155379844335576E-2</v>
      </c>
      <c r="F7" s="31"/>
      <c r="G7" s="40">
        <v>0.12000045442405276</v>
      </c>
      <c r="H7" s="31"/>
    </row>
    <row r="8" spans="2:8">
      <c r="B8" s="31"/>
      <c r="C8" s="33" t="s">
        <v>33</v>
      </c>
      <c r="D8" s="34">
        <v>2.2771738010249658E-2</v>
      </c>
      <c r="E8" s="34">
        <v>2.4300396033813301E-2</v>
      </c>
      <c r="F8" s="31"/>
      <c r="G8" s="40">
        <v>6.7129615792856354E-2</v>
      </c>
      <c r="H8" s="31"/>
    </row>
    <row r="9" spans="2:8">
      <c r="B9" s="31"/>
      <c r="C9" s="33" t="s">
        <v>36</v>
      </c>
      <c r="D9" s="34">
        <v>1.6913443826949093E-2</v>
      </c>
      <c r="E9" s="34">
        <v>2.3595841497875279E-2</v>
      </c>
      <c r="F9" s="31"/>
      <c r="G9" s="40">
        <v>0.39509385192616803</v>
      </c>
      <c r="H9" s="31"/>
    </row>
    <row r="10" spans="2:8">
      <c r="B10" s="31"/>
      <c r="C10" s="33" t="s">
        <v>38</v>
      </c>
      <c r="D10" s="34">
        <v>1.8523269330604587E-2</v>
      </c>
      <c r="E10" s="34">
        <v>2.0949286179652568E-2</v>
      </c>
      <c r="F10" s="31"/>
      <c r="G10" s="40">
        <v>0.13097130996414644</v>
      </c>
      <c r="H10" s="31"/>
    </row>
    <row r="11" spans="2:8">
      <c r="B11" s="31"/>
      <c r="C11" s="33" t="s">
        <v>39</v>
      </c>
      <c r="D11" s="34">
        <v>1.55253699911346E-2</v>
      </c>
      <c r="E11" s="34">
        <v>2.0675043870248426E-2</v>
      </c>
      <c r="F11" s="31"/>
      <c r="G11" s="40">
        <v>0.33169411627899537</v>
      </c>
      <c r="H11" s="31"/>
    </row>
    <row r="12" spans="2:8" ht="15.75" thickBot="1">
      <c r="B12" s="31"/>
      <c r="C12" s="35" t="s">
        <v>40</v>
      </c>
      <c r="D12" s="36">
        <v>1.1177759974774009E-2</v>
      </c>
      <c r="E12" s="36">
        <v>1.9835170239620042E-2</v>
      </c>
      <c r="F12" s="31"/>
      <c r="G12" s="41">
        <v>0.77452103859665034</v>
      </c>
      <c r="H12" s="31"/>
    </row>
    <row r="13" spans="2:8">
      <c r="C13" s="1" t="s">
        <v>4</v>
      </c>
    </row>
    <row r="14" spans="2:8">
      <c r="C14" s="2" t="s">
        <v>5</v>
      </c>
    </row>
    <row r="15" spans="2:8">
      <c r="C15" s="2" t="s">
        <v>43</v>
      </c>
      <c r="D15" s="29"/>
      <c r="E15" s="29"/>
      <c r="G15" s="30"/>
    </row>
    <row r="16" spans="2:8">
      <c r="C16" s="28" t="s">
        <v>7</v>
      </c>
    </row>
    <row r="19" spans="4:4">
      <c r="D19" s="29"/>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activeCell="C22" sqref="C22"/>
    </sheetView>
  </sheetViews>
  <sheetFormatPr baseColWidth="10" defaultColWidth="10.28515625" defaultRowHeight="14.25"/>
  <cols>
    <col min="1" max="1" width="10.28515625" style="22" customWidth="1"/>
    <col min="2" max="16384" width="10.28515625" style="22"/>
  </cols>
  <sheetData>
    <row r="1" spans="1:6" ht="15">
      <c r="A1" s="21" t="s">
        <v>12</v>
      </c>
      <c r="B1" s="21" t="s">
        <v>13</v>
      </c>
      <c r="F1" s="23" t="s">
        <v>29</v>
      </c>
    </row>
    <row r="3" spans="1:6">
      <c r="A3" s="24" t="s">
        <v>14</v>
      </c>
      <c r="B3" s="24" t="s">
        <v>15</v>
      </c>
      <c r="C3" s="24" t="s">
        <v>16</v>
      </c>
      <c r="D3" s="22">
        <v>2012</v>
      </c>
    </row>
    <row r="4" spans="1:6">
      <c r="A4" s="24" t="s">
        <v>17</v>
      </c>
      <c r="B4" s="25">
        <v>13.2</v>
      </c>
      <c r="C4" s="25">
        <v>14</v>
      </c>
    </row>
    <row r="6" spans="1:6">
      <c r="A6" s="24" t="s">
        <v>18</v>
      </c>
      <c r="B6" s="25">
        <v>42.6</v>
      </c>
      <c r="C6" s="25">
        <v>39.299999999999997</v>
      </c>
      <c r="D6" s="22">
        <v>8.5</v>
      </c>
    </row>
    <row r="7" spans="1:6">
      <c r="A7" s="24" t="s">
        <v>19</v>
      </c>
      <c r="B7" s="25">
        <v>39</v>
      </c>
      <c r="C7" s="25">
        <v>38.9</v>
      </c>
      <c r="D7" s="22">
        <v>8</v>
      </c>
    </row>
    <row r="8" spans="1:6">
      <c r="A8" s="24" t="s">
        <v>20</v>
      </c>
      <c r="B8" s="25">
        <v>18.3</v>
      </c>
      <c r="C8" s="25">
        <v>24.9</v>
      </c>
    </row>
    <row r="9" spans="1:6">
      <c r="A9" s="24" t="s">
        <v>21</v>
      </c>
      <c r="B9" s="25">
        <v>21.4</v>
      </c>
      <c r="C9" s="25">
        <v>24.1</v>
      </c>
    </row>
    <row r="10" spans="1:6">
      <c r="A10" s="24" t="s">
        <v>22</v>
      </c>
      <c r="B10" s="25">
        <v>20.2</v>
      </c>
      <c r="C10" s="25">
        <v>22.4</v>
      </c>
      <c r="D10" s="22">
        <v>15</v>
      </c>
    </row>
    <row r="11" spans="1:6">
      <c r="A11" s="24" t="s">
        <v>23</v>
      </c>
      <c r="B11" s="25">
        <v>24.8</v>
      </c>
      <c r="C11" s="25">
        <v>19.8</v>
      </c>
    </row>
    <row r="12" spans="1:6">
      <c r="A12" s="24" t="s">
        <v>24</v>
      </c>
      <c r="B12" s="25">
        <v>9.6</v>
      </c>
      <c r="C12" s="25">
        <v>14.9</v>
      </c>
      <c r="D12" s="22">
        <v>5</v>
      </c>
    </row>
    <row r="13" spans="1:6">
      <c r="A13" s="24" t="s">
        <v>25</v>
      </c>
      <c r="B13" s="25">
        <v>11.5</v>
      </c>
      <c r="C13" s="25">
        <v>7.9</v>
      </c>
    </row>
    <row r="14" spans="1:6">
      <c r="A14" s="24" t="s">
        <v>26</v>
      </c>
      <c r="B14" s="25">
        <v>4.5</v>
      </c>
      <c r="C14" s="25">
        <v>3.4</v>
      </c>
    </row>
    <row r="25" spans="1:12">
      <c r="A25" s="27"/>
      <c r="B25" s="27"/>
      <c r="C25" s="27"/>
    </row>
    <row r="26" spans="1:12">
      <c r="A26" s="21"/>
      <c r="B26" s="26"/>
      <c r="C26" s="26"/>
    </row>
    <row r="27" spans="1:12">
      <c r="A27" s="21"/>
      <c r="B27" s="26"/>
      <c r="C27" s="26"/>
    </row>
    <row r="28" spans="1:12">
      <c r="A28" s="21"/>
      <c r="B28" s="26"/>
      <c r="C28" s="26"/>
    </row>
    <row r="31" spans="1:12">
      <c r="A31" s="21"/>
    </row>
    <row r="32" spans="1:12">
      <c r="A32" s="21"/>
      <c r="B32" s="21"/>
      <c r="L32" s="22">
        <f>15/22</f>
        <v>0.68181818181818177</v>
      </c>
    </row>
    <row r="34" spans="6:6">
      <c r="F34" s="2" t="s">
        <v>28</v>
      </c>
    </row>
    <row r="35" spans="6:6">
      <c r="F35" s="28" t="s">
        <v>27</v>
      </c>
    </row>
  </sheetData>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2</vt:i4>
      </vt:variant>
    </vt:vector>
  </HeadingPairs>
  <TitlesOfParts>
    <vt:vector size="19" baseType="lpstr">
      <vt:lpstr>contrats</vt:lpstr>
      <vt:lpstr>NEET</vt:lpstr>
      <vt:lpstr>sitprincjeunes</vt:lpstr>
      <vt:lpstr>NEETdesc</vt:lpstr>
      <vt:lpstr>Sitjeunes</vt:lpstr>
      <vt:lpstr>Ancienneté</vt:lpstr>
      <vt:lpstr>Age</vt:lpstr>
      <vt:lpstr>Evolution Emploi-Chômage</vt:lpstr>
      <vt:lpstr>Cumul-emploi-études</vt:lpstr>
      <vt:lpstr>espscol</vt:lpstr>
      <vt:lpstr>scolarisation</vt:lpstr>
      <vt:lpstr>CUMUL</vt:lpstr>
      <vt:lpstr>CAP BEP</vt:lpstr>
      <vt:lpstr>Traj</vt:lpstr>
      <vt:lpstr>EcartGene</vt:lpstr>
      <vt:lpstr>tps</vt:lpstr>
      <vt:lpstr>trajdiplome</vt:lpstr>
      <vt:lpstr>espscol!Zone_d_impression</vt:lpstr>
      <vt:lpstr>Sitjeunes!Zone_d_impression</vt:lpstr>
    </vt:vector>
  </TitlesOfParts>
  <Company>SPM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Flamand</dc:creator>
  <cp:lastModifiedBy>GARNER Helene</cp:lastModifiedBy>
  <dcterms:created xsi:type="dcterms:W3CDTF">2016-09-27T11:51:04Z</dcterms:created>
  <dcterms:modified xsi:type="dcterms:W3CDTF">2017-01-18T16:35:47Z</dcterms:modified>
</cp:coreProperties>
</file>