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worksheets/sheet12.xml" ContentType="application/vnd.openxmlformats-officedocument.spreadsheetml.worksheet+xml"/>
  <Override PartName="/xl/chartsheets/sheet11.xml" ContentType="application/vnd.openxmlformats-officedocument.spreadsheetml.chartsheet+xml"/>
  <Override PartName="/xl/worksheets/sheet13.xml" ContentType="application/vnd.openxmlformats-officedocument.spreadsheetml.worksheet+xml"/>
  <Override PartName="/xl/chartsheets/sheet12.xml" ContentType="application/vnd.openxmlformats-officedocument.spreadsheetml.chartsheet+xml"/>
  <Override PartName="/xl/worksheets/sheet14.xml" ContentType="application/vnd.openxmlformats-officedocument.spreadsheetml.worksheet+xml"/>
  <Override PartName="/xl/chartsheets/sheet13.xml" ContentType="application/vnd.openxmlformats-officedocument.spreadsheetml.chart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ompte.cas.pm.gouv.fr\cdherbecourt\.profil\.desktop\"/>
    </mc:Choice>
  </mc:AlternateContent>
  <bookViews>
    <workbookView xWindow="0" yWindow="0" windowWidth="2160" windowHeight="0" tabRatio="961" activeTab="1"/>
  </bookViews>
  <sheets>
    <sheet name="Fig0" sheetId="62" r:id="rId1"/>
    <sheet name="Data0" sheetId="66" r:id="rId2"/>
    <sheet name="Fig1" sheetId="13" r:id="rId3"/>
    <sheet name="Data1" sheetId="67" r:id="rId4"/>
    <sheet name="Fig2" sheetId="93" r:id="rId5"/>
    <sheet name="Data2" sheetId="92" r:id="rId6"/>
    <sheet name="Fig 3" sheetId="95" r:id="rId7"/>
    <sheet name="Data3" sheetId="94" r:id="rId8"/>
    <sheet name="Fig4" sheetId="36" r:id="rId9"/>
    <sheet name="Data4" sheetId="68" r:id="rId10"/>
    <sheet name="Fig5" sheetId="53" r:id="rId11"/>
    <sheet name="Data5" sheetId="69" r:id="rId12"/>
    <sheet name="Fig6" sheetId="90" r:id="rId13"/>
    <sheet name="Data6" sheetId="88" r:id="rId14"/>
    <sheet name="Fig7" sheetId="84" r:id="rId15"/>
    <sheet name="Data7" sheetId="85" r:id="rId16"/>
    <sheet name="Fig8a" sheetId="52" r:id="rId17"/>
    <sheet name="Data8a" sheetId="70" r:id="rId18"/>
    <sheet name="Fig8b" sheetId="82" r:id="rId19"/>
    <sheet name="Data8b" sheetId="83" r:id="rId20"/>
    <sheet name="Fig9a" sheetId="10" r:id="rId21"/>
    <sheet name="Data9a" sheetId="73" r:id="rId22"/>
    <sheet name="Fig9b" sheetId="80" r:id="rId23"/>
    <sheet name="Data9b" sheetId="81" r:id="rId24"/>
    <sheet name="Fig10a" sheetId="9" r:id="rId25"/>
    <sheet name="Data10a" sheetId="76" r:id="rId26"/>
    <sheet name="Fig10b" sheetId="78" r:id="rId27"/>
    <sheet name="Data10b" sheetId="79" r:id="rId28"/>
  </sheets>
  <externalReferences>
    <externalReference r:id="rId29"/>
    <externalReference r:id="rId30"/>
    <externalReference r:id="rId3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68" l="1"/>
  <c r="C5" i="66"/>
  <c r="C6" i="66"/>
  <c r="C7" i="66"/>
  <c r="C8" i="66"/>
  <c r="C9" i="66"/>
  <c r="C10" i="66"/>
  <c r="C11" i="66"/>
  <c r="F11" i="94" l="1"/>
  <c r="C11" i="94"/>
  <c r="F10" i="94"/>
  <c r="C10" i="94"/>
  <c r="F9" i="94"/>
  <c r="C9" i="94"/>
  <c r="F8" i="94"/>
  <c r="C8" i="94"/>
  <c r="F7" i="94"/>
  <c r="C7" i="94"/>
  <c r="G13" i="81" l="1"/>
  <c r="G11" i="68" l="1"/>
  <c r="G14" i="79" l="1"/>
  <c r="G13" i="79"/>
  <c r="G12" i="79"/>
  <c r="G11" i="79"/>
  <c r="G10" i="79"/>
  <c r="G9" i="79"/>
  <c r="G8" i="79"/>
  <c r="G7" i="79"/>
  <c r="F14" i="79"/>
  <c r="F13" i="79"/>
  <c r="F12" i="79"/>
  <c r="F11" i="79"/>
  <c r="F10" i="79"/>
  <c r="F9" i="79"/>
  <c r="F8" i="79"/>
  <c r="F7" i="79"/>
  <c r="E14" i="79"/>
  <c r="E13" i="79"/>
  <c r="E12" i="79"/>
  <c r="E11" i="79"/>
  <c r="E10" i="79"/>
  <c r="E9" i="79"/>
  <c r="E8" i="79"/>
  <c r="E7" i="79"/>
  <c r="D14" i="79"/>
  <c r="D13" i="79"/>
  <c r="D12" i="79"/>
  <c r="D11" i="79"/>
  <c r="D10" i="79"/>
  <c r="D9" i="79"/>
  <c r="D8" i="79"/>
  <c r="D7" i="79"/>
  <c r="C14" i="79"/>
  <c r="C13" i="79"/>
  <c r="C12" i="79"/>
  <c r="C11" i="79"/>
  <c r="C10" i="79"/>
  <c r="C9" i="79"/>
  <c r="C8" i="79"/>
  <c r="C7" i="79"/>
  <c r="B7" i="76"/>
  <c r="B8" i="76"/>
  <c r="B9" i="76"/>
  <c r="B10" i="76"/>
  <c r="B11" i="76"/>
  <c r="B12" i="76"/>
  <c r="B13" i="76"/>
  <c r="B14" i="76"/>
  <c r="C7" i="76"/>
  <c r="C8" i="76"/>
  <c r="C9" i="76"/>
  <c r="C10" i="76"/>
  <c r="C11" i="76"/>
  <c r="C12" i="76"/>
  <c r="C13" i="76"/>
  <c r="C14" i="76"/>
  <c r="D7" i="76"/>
  <c r="D8" i="76"/>
  <c r="D9" i="76"/>
  <c r="D10" i="76"/>
  <c r="D11" i="76"/>
  <c r="D12" i="76"/>
  <c r="D13" i="76"/>
  <c r="D14" i="76"/>
  <c r="E7" i="76"/>
  <c r="E8" i="76"/>
  <c r="E9" i="76"/>
  <c r="E10" i="76"/>
  <c r="E11" i="76"/>
  <c r="E12" i="76"/>
  <c r="E13" i="76"/>
  <c r="E14" i="76"/>
  <c r="F7" i="76"/>
  <c r="F8" i="76"/>
  <c r="F9" i="76"/>
  <c r="F10" i="76"/>
  <c r="F11" i="76"/>
  <c r="F12" i="76"/>
  <c r="F13" i="76"/>
  <c r="F14" i="76"/>
  <c r="G7" i="76"/>
  <c r="G8" i="76"/>
  <c r="G9" i="76"/>
  <c r="G10" i="76"/>
  <c r="G11" i="76"/>
  <c r="G12" i="76"/>
  <c r="G13" i="76"/>
  <c r="G14" i="76"/>
  <c r="D6" i="83"/>
  <c r="E6" i="83"/>
  <c r="F6" i="83"/>
  <c r="G6" i="83"/>
  <c r="H6" i="83"/>
  <c r="I6" i="83"/>
  <c r="J6" i="83"/>
  <c r="K6" i="83"/>
  <c r="L6" i="83"/>
  <c r="D7" i="83"/>
  <c r="E7" i="83"/>
  <c r="F7" i="83"/>
  <c r="G7" i="83"/>
  <c r="H7" i="83"/>
  <c r="I7" i="83"/>
  <c r="J7" i="83"/>
  <c r="K7" i="83"/>
  <c r="L7" i="83"/>
  <c r="D8" i="83"/>
  <c r="E8" i="83"/>
  <c r="F8" i="83"/>
  <c r="G8" i="83"/>
  <c r="H8" i="83"/>
  <c r="I8" i="83"/>
  <c r="J8" i="83"/>
  <c r="K8" i="83"/>
  <c r="L8" i="83"/>
  <c r="D9" i="83"/>
  <c r="E9" i="83"/>
  <c r="F9" i="83"/>
  <c r="G9" i="83"/>
  <c r="H9" i="83"/>
  <c r="I9" i="83"/>
  <c r="J9" i="83"/>
  <c r="K9" i="83"/>
  <c r="L9" i="83"/>
  <c r="D10" i="83"/>
  <c r="E10" i="83"/>
  <c r="F10" i="83"/>
  <c r="G10" i="83"/>
  <c r="H10" i="83"/>
  <c r="I10" i="83"/>
  <c r="J10" i="83"/>
  <c r="K10" i="83"/>
  <c r="L10" i="83"/>
  <c r="D11" i="83"/>
  <c r="E11" i="83"/>
  <c r="F11" i="83"/>
  <c r="G11" i="83"/>
  <c r="H11" i="83"/>
  <c r="I11" i="83"/>
  <c r="J11" i="83"/>
  <c r="K11" i="83"/>
  <c r="L11" i="83"/>
  <c r="D12" i="83"/>
  <c r="E12" i="83"/>
  <c r="F12" i="83"/>
  <c r="G12" i="83"/>
  <c r="H12" i="83"/>
  <c r="I12" i="83"/>
  <c r="J12" i="83"/>
  <c r="K12" i="83"/>
  <c r="L12" i="83"/>
  <c r="D13" i="83"/>
  <c r="E13" i="83"/>
  <c r="F13" i="83"/>
  <c r="G13" i="83"/>
  <c r="H13" i="83"/>
  <c r="I13" i="83"/>
  <c r="J13" i="83"/>
  <c r="K13" i="83"/>
  <c r="L13" i="83"/>
  <c r="C13" i="83"/>
  <c r="C12" i="83"/>
  <c r="C11" i="83"/>
  <c r="C10" i="83"/>
  <c r="C9" i="83"/>
  <c r="C7" i="83"/>
  <c r="C8" i="83"/>
  <c r="C6" i="83"/>
  <c r="D6" i="70"/>
  <c r="E6" i="70"/>
  <c r="F6" i="70"/>
  <c r="G6" i="70"/>
  <c r="H6" i="70"/>
  <c r="I6" i="70"/>
  <c r="J6" i="70"/>
  <c r="K6" i="70"/>
  <c r="L6" i="70"/>
  <c r="D7" i="70"/>
  <c r="E7" i="70"/>
  <c r="F7" i="70"/>
  <c r="G7" i="70"/>
  <c r="H7" i="70"/>
  <c r="I7" i="70"/>
  <c r="J7" i="70"/>
  <c r="K7" i="70"/>
  <c r="L7" i="70"/>
  <c r="D8" i="70"/>
  <c r="E8" i="70"/>
  <c r="F8" i="70"/>
  <c r="G8" i="70"/>
  <c r="H8" i="70"/>
  <c r="I8" i="70"/>
  <c r="J8" i="70"/>
  <c r="K8" i="70"/>
  <c r="L8" i="70"/>
  <c r="D9" i="70"/>
  <c r="E9" i="70"/>
  <c r="F9" i="70"/>
  <c r="G9" i="70"/>
  <c r="H9" i="70"/>
  <c r="I9" i="70"/>
  <c r="J9" i="70"/>
  <c r="K9" i="70"/>
  <c r="L9" i="70"/>
  <c r="D10" i="70"/>
  <c r="E10" i="70"/>
  <c r="F10" i="70"/>
  <c r="G10" i="70"/>
  <c r="H10" i="70"/>
  <c r="I10" i="70"/>
  <c r="J10" i="70"/>
  <c r="K10" i="70"/>
  <c r="L10" i="70"/>
  <c r="D11" i="70"/>
  <c r="E11" i="70"/>
  <c r="F11" i="70"/>
  <c r="G11" i="70"/>
  <c r="H11" i="70"/>
  <c r="I11" i="70"/>
  <c r="J11" i="70"/>
  <c r="K11" i="70"/>
  <c r="L11" i="70"/>
  <c r="D12" i="70"/>
  <c r="E12" i="70"/>
  <c r="F12" i="70"/>
  <c r="G12" i="70"/>
  <c r="H12" i="70"/>
  <c r="I12" i="70"/>
  <c r="J12" i="70"/>
  <c r="K12" i="70"/>
  <c r="L12" i="70"/>
  <c r="D13" i="70"/>
  <c r="E13" i="70"/>
  <c r="F13" i="70"/>
  <c r="G13" i="70"/>
  <c r="H13" i="70"/>
  <c r="I13" i="70"/>
  <c r="J13" i="70"/>
  <c r="K13" i="70"/>
  <c r="L13" i="70"/>
  <c r="C13" i="70"/>
  <c r="C12" i="70"/>
  <c r="C11" i="70"/>
  <c r="C10" i="70"/>
  <c r="C9" i="70"/>
  <c r="C7" i="70"/>
  <c r="C8" i="70"/>
  <c r="C6" i="70"/>
  <c r="C8" i="69"/>
  <c r="D8" i="69"/>
  <c r="E8" i="69"/>
  <c r="F8" i="69"/>
  <c r="G8" i="69"/>
  <c r="H8" i="69"/>
  <c r="I8" i="69"/>
  <c r="J8" i="69"/>
  <c r="K8" i="69"/>
  <c r="C9" i="69"/>
  <c r="D9" i="69"/>
  <c r="E9" i="69"/>
  <c r="F9" i="69"/>
  <c r="G9" i="69"/>
  <c r="H9" i="69"/>
  <c r="I9" i="69"/>
  <c r="J9" i="69"/>
  <c r="K9" i="69"/>
  <c r="C10" i="69"/>
  <c r="D10" i="69"/>
  <c r="E10" i="69"/>
  <c r="F10" i="69"/>
  <c r="G10" i="69"/>
  <c r="H10" i="69"/>
  <c r="I10" i="69"/>
  <c r="J10" i="69"/>
  <c r="K10" i="69"/>
  <c r="C11" i="69"/>
  <c r="D11" i="69"/>
  <c r="E11" i="69"/>
  <c r="F11" i="69"/>
  <c r="G11" i="69"/>
  <c r="H11" i="69"/>
  <c r="I11" i="69"/>
  <c r="J11" i="69"/>
  <c r="K11" i="69"/>
  <c r="C12" i="69"/>
  <c r="D12" i="69"/>
  <c r="E12" i="69"/>
  <c r="F12" i="69"/>
  <c r="G12" i="69"/>
  <c r="H12" i="69"/>
  <c r="I12" i="69"/>
  <c r="J12" i="69"/>
  <c r="K12" i="69"/>
  <c r="C13" i="69"/>
  <c r="D13" i="69"/>
  <c r="E13" i="69"/>
  <c r="F13" i="69"/>
  <c r="G13" i="69"/>
  <c r="H13" i="69"/>
  <c r="I13" i="69"/>
  <c r="J13" i="69"/>
  <c r="K13" i="69"/>
  <c r="C14" i="69"/>
  <c r="D14" i="69"/>
  <c r="E14" i="69"/>
  <c r="F14" i="69"/>
  <c r="G14" i="69"/>
  <c r="H14" i="69"/>
  <c r="I14" i="69"/>
  <c r="J14" i="69"/>
  <c r="K14" i="69"/>
  <c r="B14" i="69"/>
  <c r="B13" i="69"/>
  <c r="B12" i="69"/>
  <c r="B11" i="69"/>
  <c r="B10" i="69"/>
  <c r="B9" i="69"/>
  <c r="B8" i="69"/>
  <c r="D15" i="69" l="1"/>
  <c r="H15" i="69"/>
  <c r="J15" i="69"/>
  <c r="I15" i="69"/>
  <c r="E15" i="69"/>
  <c r="F15" i="69"/>
  <c r="K15" i="69"/>
  <c r="G15" i="69"/>
  <c r="C15" i="69"/>
  <c r="B6" i="68"/>
  <c r="B7" i="68"/>
  <c r="B8" i="68"/>
  <c r="B9" i="68"/>
  <c r="B10" i="68"/>
  <c r="B11" i="68"/>
  <c r="B12" i="68"/>
  <c r="C12" i="66"/>
  <c r="B13" i="68" s="1"/>
  <c r="D5" i="66"/>
  <c r="C6" i="68" s="1"/>
  <c r="D6" i="66"/>
  <c r="C7" i="68" s="1"/>
  <c r="D7" i="66"/>
  <c r="C8" i="68" s="1"/>
  <c r="D8" i="66"/>
  <c r="C9" i="68" s="1"/>
  <c r="D9" i="66"/>
  <c r="C10" i="68" s="1"/>
  <c r="D10" i="66"/>
  <c r="C11" i="68" s="1"/>
  <c r="D11" i="66"/>
  <c r="C12" i="68" s="1"/>
  <c r="D12" i="66"/>
  <c r="C13" i="68" s="1"/>
  <c r="E5" i="66"/>
  <c r="D6" i="68" s="1"/>
  <c r="E6" i="66"/>
  <c r="D7" i="68" s="1"/>
  <c r="E7" i="66"/>
  <c r="D8" i="68" s="1"/>
  <c r="E8" i="66"/>
  <c r="D9" i="68" s="1"/>
  <c r="E9" i="66"/>
  <c r="D10" i="68" s="1"/>
  <c r="E10" i="66"/>
  <c r="D11" i="68" s="1"/>
  <c r="E11" i="66"/>
  <c r="D12" i="68" s="1"/>
  <c r="E12" i="66"/>
  <c r="D13" i="68" s="1"/>
  <c r="E6" i="68"/>
  <c r="E7" i="68"/>
  <c r="E8" i="68"/>
  <c r="E9" i="68"/>
  <c r="E10" i="68"/>
  <c r="E11" i="68"/>
  <c r="E12" i="68"/>
  <c r="E13" i="68"/>
  <c r="F6" i="68"/>
  <c r="F7" i="68"/>
  <c r="F8" i="68"/>
  <c r="F9" i="68"/>
  <c r="F10" i="68"/>
  <c r="F11" i="68"/>
  <c r="F12" i="68"/>
  <c r="F13" i="68"/>
  <c r="B15" i="69" l="1"/>
  <c r="D7" i="69" l="1"/>
  <c r="E7" i="69"/>
  <c r="F7" i="69"/>
  <c r="G7" i="69"/>
  <c r="H7" i="69" s="1"/>
  <c r="I7" i="69" s="1"/>
  <c r="J7" i="69" s="1"/>
  <c r="K7" i="69" s="1"/>
  <c r="C7" i="69"/>
  <c r="D5" i="67" l="1"/>
  <c r="E5" i="67" s="1"/>
  <c r="F5" i="67" s="1"/>
  <c r="G5" i="67" s="1"/>
  <c r="H5" i="67" s="1"/>
  <c r="I5" i="67" s="1"/>
  <c r="J5" i="67" s="1"/>
  <c r="K5" i="67" s="1"/>
  <c r="C5" i="67"/>
</calcChain>
</file>

<file path=xl/sharedStrings.xml><?xml version="1.0" encoding="utf-8"?>
<sst xmlns="http://schemas.openxmlformats.org/spreadsheetml/2006/main" count="192" uniqueCount="70">
  <si>
    <t>Total</t>
  </si>
  <si>
    <t>Ensemble</t>
  </si>
  <si>
    <t>Prestations</t>
  </si>
  <si>
    <t>Q1</t>
  </si>
  <si>
    <t>Q2</t>
  </si>
  <si>
    <t>Q3</t>
  </si>
  <si>
    <t>Q4</t>
  </si>
  <si>
    <t>Q5</t>
  </si>
  <si>
    <t>Evolution du niveau de vie</t>
  </si>
  <si>
    <t>dont effet famille</t>
  </si>
  <si>
    <t>dont effet conjoint</t>
  </si>
  <si>
    <t>dont effet enfants</t>
  </si>
  <si>
    <t>dont effet revenu brut</t>
  </si>
  <si>
    <t>dont effet revenu d'activité et de retraite</t>
  </si>
  <si>
    <t>dont effet revenu du patrimoine</t>
  </si>
  <si>
    <t>Impôt sur le revenu</t>
  </si>
  <si>
    <t>ISF / IFI</t>
  </si>
  <si>
    <t>Taxe foncière</t>
  </si>
  <si>
    <t>Taxe d'habitation</t>
  </si>
  <si>
    <t>Prélèvements sociaux</t>
  </si>
  <si>
    <t>Cotisations sociales</t>
  </si>
  <si>
    <t>Top 1% des générations 1941-1980</t>
  </si>
  <si>
    <t>1er quintile de revenu</t>
  </si>
  <si>
    <t>2e quintile de revenu</t>
  </si>
  <si>
    <t>3e quintile de revenu</t>
  </si>
  <si>
    <t>4e quintile de revenu</t>
  </si>
  <si>
    <t>5e quintile de revenu</t>
  </si>
  <si>
    <t>dont effet redistribution</t>
  </si>
  <si>
    <t>65-69 ans</t>
  </si>
  <si>
    <t>30-39 ans</t>
  </si>
  <si>
    <t>Panel</t>
  </si>
  <si>
    <t>40-49 ans</t>
  </si>
  <si>
    <t>50-54 ans</t>
  </si>
  <si>
    <t>IR</t>
  </si>
  <si>
    <t>PS</t>
  </si>
  <si>
    <t>TH</t>
  </si>
  <si>
    <t>TF</t>
  </si>
  <si>
    <t>ISF</t>
  </si>
  <si>
    <t>cotis</t>
  </si>
  <si>
    <t>prestas</t>
  </si>
  <si>
    <t>actifs immobiliers</t>
  </si>
  <si>
    <t>autres actifs</t>
  </si>
  <si>
    <t>dettes</t>
  </si>
  <si>
    <t>patrimoine net</t>
  </si>
  <si>
    <t>55-64 ans</t>
  </si>
  <si>
    <t>ensemble</t>
  </si>
  <si>
    <t>taux global</t>
  </si>
  <si>
    <t>génération 1971-80 (30-39 ans en 2010)</t>
  </si>
  <si>
    <t>génération 1961-70 (40-49 ans en 2010)</t>
  </si>
  <si>
    <t>génération 1956-60 (50-54 ans en 2010)</t>
  </si>
  <si>
    <t>génération 1946-55 (55-64 ans en 2010)</t>
  </si>
  <si>
    <t>génération 1941-45 (65-69 ans en 2010)</t>
  </si>
  <si>
    <t>âge en 2000</t>
  </si>
  <si>
    <t>âge en 2010</t>
  </si>
  <si>
    <t>Décomposition de l’évolution du niveau de vie entre 2010 et 2019, par classe d’âge</t>
  </si>
  <si>
    <t>Graphique 1 _x001F_ Évolution du niveau de vie mensuel moyen de 2010 à 2019, par classe d’âge</t>
  </si>
  <si>
    <t>Graphique 2 _x001F_ Patrimoine net moyen par unité de consommation en 2010, par classe d’âge</t>
  </si>
  <si>
    <t>Graphique 4 _x001F_ Décomposition de l’évolution du niveau de vie entre 2010 et 2019, par classe d’âge</t>
  </si>
  <si>
    <t>Photographies successives</t>
  </si>
  <si>
    <t>Graphique 8 _x001F_ Évolution du niveau de vie du top 1 % de la cohorte 1941-1980 par rapport à 2010</t>
  </si>
  <si>
    <t>Graphique 9 _x001F_ Évolution du niveau de vie des retraités nés entre 1941 et 1945 par rapport à 2010, par quintile</t>
  </si>
  <si>
    <t>b - Panel</t>
  </si>
  <si>
    <t>a - Photographies successives</t>
  </si>
  <si>
    <t>Graphique 10 _x001F_ Évolution du niveau de vie de la génération 1971-1980 par rapport à 2010, par quintile</t>
  </si>
  <si>
    <t>Graphique 7 _x001F_ Évolution du niveau de vie des quintiles de la cohorte 1941-1980, entre 2010 et 2019</t>
  </si>
  <si>
    <t>Graphique 6 _x001F_ Évolution du taux d’imposition moyen (net des prestations) et de ses composantes entre 2010 et 2019, par classe d’âge, en points de pourcentage de revenu brut</t>
  </si>
  <si>
    <t>Graphique 5 _x001F_ Évolution du taux d’imposition moyen (net des prestations) et de ses composantes entre 2010 et 2019 pour l’ensemble des personnes nées entre 1941 et 1980, en pourcentage de revenu brut</t>
  </si>
  <si>
    <t>Graphique 3 _x001F_ Évolution sur dix ans du niveau de vie des individus, regroupés par classe d’âge en début de décennie</t>
  </si>
  <si>
    <t>décennie 2000-2009</t>
  </si>
  <si>
    <t>décennie 2010-2019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</si>
</sst>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7" formatCode="_-* #,##0_-;\-* #,##0_-;_-* &quot;-&quot;??_-;_-@_-"/>
    <numFmt numFmtId="171" formatCode="#,##0\ &quot;€&quot;"/>
  </numFmts>
  <fonts count="12" x14ac:knownFonts="1">
    <font>
      <sz val="11"/>
      <color theme="1"/>
      <name val="Calibri"/>
      <family val="2"/>
      <scheme val="minor"/>
    </font>
    <font>
      <sz val="11"/>
      <color theme="1"/>
      <name val="Calibri"/>
      <family val="2"/>
      <scheme val="minor"/>
    </font>
    <font>
      <sz val="10"/>
      <color theme="1"/>
      <name val="Arial Narrow"/>
      <family val="2"/>
    </font>
    <font>
      <b/>
      <sz val="10"/>
      <color theme="1"/>
      <name val="Arial Narrow"/>
      <family val="2"/>
    </font>
    <font>
      <i/>
      <sz val="10"/>
      <color theme="1"/>
      <name val="Arial Narrow"/>
      <family val="2"/>
    </font>
    <font>
      <sz val="10"/>
      <color theme="1"/>
      <name val="Arial"/>
      <family val="2"/>
    </font>
    <font>
      <b/>
      <sz val="10"/>
      <color theme="1"/>
      <name val="Arial"/>
      <family val="2"/>
    </font>
    <font>
      <i/>
      <sz val="10"/>
      <color theme="1"/>
      <name val="Arial"/>
      <family val="2"/>
    </font>
    <font>
      <sz val="10"/>
      <color rgb="FF000000"/>
      <name val="Arial"/>
      <family val="2"/>
    </font>
    <font>
      <sz val="10"/>
      <name val="Arial Narrow"/>
      <family val="2"/>
    </font>
    <font>
      <sz val="10"/>
      <color rgb="FFFF0000"/>
      <name val="Arial Narrow"/>
      <family val="2"/>
    </font>
    <font>
      <b/>
      <sz val="12"/>
      <color theme="1"/>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1">
    <xf numFmtId="0" fontId="0" fillId="0" borderId="0" xfId="0"/>
    <xf numFmtId="0" fontId="2" fillId="0" borderId="0" xfId="0" applyFont="1"/>
    <xf numFmtId="0" fontId="2" fillId="0" borderId="0" xfId="0" applyFont="1" applyAlignment="1">
      <alignment horizontal="center"/>
    </xf>
    <xf numFmtId="164" fontId="2" fillId="0" borderId="0" xfId="1" applyNumberFormat="1" applyFont="1" applyAlignment="1">
      <alignment horizontal="center"/>
    </xf>
    <xf numFmtId="164" fontId="2" fillId="0" borderId="0" xfId="0" applyNumberFormat="1" applyFont="1" applyAlignment="1">
      <alignment horizontal="center"/>
    </xf>
    <xf numFmtId="164" fontId="2" fillId="0" borderId="0" xfId="1" applyNumberFormat="1" applyFont="1" applyBorder="1" applyAlignment="1">
      <alignment horizontal="center"/>
    </xf>
    <xf numFmtId="0" fontId="3" fillId="0" borderId="0" xfId="0" applyFont="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2" fillId="0" borderId="0" xfId="0" applyFont="1" applyBorder="1" applyAlignment="1">
      <alignment vertical="center" wrapText="1"/>
    </xf>
    <xf numFmtId="3" fontId="2" fillId="0" borderId="0" xfId="0" applyNumberFormat="1" applyFont="1" applyAlignment="1">
      <alignment horizontal="center"/>
    </xf>
    <xf numFmtId="164" fontId="2" fillId="0" borderId="0" xfId="1" applyNumberFormat="1" applyFont="1" applyFill="1" applyBorder="1" applyAlignment="1">
      <alignment horizontal="center"/>
    </xf>
    <xf numFmtId="0" fontId="2" fillId="0" borderId="0" xfId="0" applyFont="1" applyBorder="1" applyAlignment="1">
      <alignment horizontal="center" vertical="center" wrapText="1"/>
    </xf>
    <xf numFmtId="9" fontId="2" fillId="0" borderId="0" xfId="1" applyFont="1" applyAlignment="1">
      <alignment horizontal="center"/>
    </xf>
    <xf numFmtId="9" fontId="0" fillId="0" borderId="0" xfId="0" applyNumberFormat="1"/>
    <xf numFmtId="0" fontId="3" fillId="0" borderId="0" xfId="0" applyFont="1" applyAlignment="1">
      <alignment horizont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center"/>
    </xf>
    <xf numFmtId="167" fontId="2" fillId="0" borderId="0" xfId="2" applyNumberFormat="1" applyFont="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164" fontId="5" fillId="0" borderId="0" xfId="1" applyNumberFormat="1" applyFont="1" applyBorder="1" applyAlignment="1">
      <alignment horizontal="center"/>
    </xf>
    <xf numFmtId="0" fontId="7" fillId="0" borderId="0" xfId="0" applyFont="1" applyBorder="1" applyAlignment="1">
      <alignment horizontal="center"/>
    </xf>
    <xf numFmtId="0" fontId="5" fillId="0" borderId="0" xfId="0" applyFont="1" applyAlignment="1">
      <alignment horizontal="center"/>
    </xf>
    <xf numFmtId="164" fontId="6" fillId="0" borderId="0" xfId="1" applyNumberFormat="1" applyFont="1" applyAlignment="1">
      <alignment horizontal="center" vertical="center" wrapText="1"/>
    </xf>
    <xf numFmtId="0" fontId="6" fillId="0" borderId="0" xfId="0" applyFont="1" applyAlignment="1">
      <alignment horizontal="center" vertical="center"/>
    </xf>
    <xf numFmtId="164" fontId="0" fillId="0" borderId="0" xfId="0" applyNumberFormat="1"/>
    <xf numFmtId="10" fontId="2" fillId="0" borderId="0" xfId="1" applyNumberFormat="1" applyFont="1" applyAlignment="1">
      <alignment horizontal="center"/>
    </xf>
    <xf numFmtId="0" fontId="5" fillId="0" borderId="0" xfId="0" applyFont="1"/>
    <xf numFmtId="0" fontId="5" fillId="0" borderId="0" xfId="0" applyFont="1" applyAlignment="1">
      <alignment horizontal="center" vertical="center" wrapText="1"/>
    </xf>
    <xf numFmtId="171" fontId="5" fillId="0" borderId="0" xfId="2" applyNumberFormat="1" applyFont="1"/>
    <xf numFmtId="0" fontId="8" fillId="0" borderId="0" xfId="0" applyFont="1" applyAlignment="1">
      <alignment vertical="center"/>
    </xf>
    <xf numFmtId="0" fontId="8" fillId="0" borderId="0" xfId="0" applyFont="1" applyAlignment="1">
      <alignment horizontal="right" vertical="center"/>
    </xf>
    <xf numFmtId="0" fontId="6" fillId="0" borderId="0" xfId="0" applyFont="1"/>
    <xf numFmtId="0" fontId="3" fillId="0" borderId="0" xfId="0" applyFont="1" applyAlignment="1"/>
    <xf numFmtId="0" fontId="3" fillId="0" borderId="0" xfId="0" applyFont="1" applyBorder="1" applyAlignment="1">
      <alignment horizontal="center" wrapText="1"/>
    </xf>
    <xf numFmtId="0" fontId="3" fillId="0" borderId="0" xfId="0" applyFont="1" applyBorder="1" applyAlignment="1">
      <alignment horizontal="left"/>
    </xf>
    <xf numFmtId="0" fontId="3" fillId="0" borderId="0" xfId="0" applyFont="1" applyBorder="1" applyAlignment="1">
      <alignment vertical="center" wrapText="1"/>
    </xf>
    <xf numFmtId="164" fontId="3"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3" fontId="5" fillId="0" borderId="0" xfId="0" applyNumberFormat="1" applyFont="1" applyAlignment="1">
      <alignment horizontal="center" vertical="center"/>
    </xf>
    <xf numFmtId="164" fontId="5" fillId="0" borderId="0" xfId="1" applyNumberFormat="1" applyFont="1" applyAlignment="1">
      <alignment horizontal="center"/>
    </xf>
    <xf numFmtId="43" fontId="5" fillId="0" borderId="0" xfId="2" applyFont="1" applyAlignment="1">
      <alignment horizontal="center"/>
    </xf>
    <xf numFmtId="3" fontId="2" fillId="0" borderId="0" xfId="0" applyNumberFormat="1" applyFont="1" applyAlignment="1">
      <alignment horizontal="center" vertical="center"/>
    </xf>
    <xf numFmtId="3" fontId="2" fillId="0" borderId="0" xfId="0" applyNumberFormat="1" applyFont="1" applyFill="1" applyAlignment="1">
      <alignment horizontal="center"/>
    </xf>
    <xf numFmtId="165" fontId="2" fillId="0" borderId="0" xfId="0" applyNumberFormat="1" applyFont="1" applyAlignment="1">
      <alignment horizontal="center"/>
    </xf>
    <xf numFmtId="4" fontId="2" fillId="0" borderId="0" xfId="0" applyNumberFormat="1" applyFont="1" applyAlignment="1">
      <alignment horizontal="center"/>
    </xf>
    <xf numFmtId="3" fontId="4" fillId="0" borderId="0" xfId="0" applyNumberFormat="1" applyFont="1" applyAlignment="1">
      <alignment horizontal="center"/>
    </xf>
    <xf numFmtId="1" fontId="2" fillId="0" borderId="0" xfId="0" applyNumberFormat="1" applyFont="1" applyAlignment="1">
      <alignment horizontal="center"/>
    </xf>
    <xf numFmtId="1" fontId="3" fillId="0" borderId="0" xfId="0" applyNumberFormat="1" applyFont="1" applyAlignment="1">
      <alignment horizontal="center"/>
    </xf>
    <xf numFmtId="3" fontId="9" fillId="0" borderId="0" xfId="0" applyNumberFormat="1" applyFont="1" applyAlignment="1">
      <alignment horizontal="center"/>
    </xf>
    <xf numFmtId="3" fontId="10" fillId="0" borderId="0" xfId="0" applyNumberFormat="1" applyFont="1" applyAlignment="1">
      <alignment horizontal="center"/>
    </xf>
    <xf numFmtId="165" fontId="9" fillId="0" borderId="0" xfId="0" applyNumberFormat="1" applyFont="1" applyAlignment="1">
      <alignment horizontal="center"/>
    </xf>
    <xf numFmtId="165" fontId="10" fillId="0" borderId="0" xfId="0" applyNumberFormat="1" applyFont="1" applyAlignment="1">
      <alignment horizontal="center"/>
    </xf>
    <xf numFmtId="9" fontId="2" fillId="0" borderId="0" xfId="1" applyNumberFormat="1" applyFont="1" applyAlignment="1">
      <alignment horizontal="center"/>
    </xf>
    <xf numFmtId="3" fontId="2" fillId="0" borderId="0" xfId="0" applyNumberFormat="1" applyFont="1" applyAlignment="1">
      <alignment horizontal="center" vertical="center" wrapText="1"/>
    </xf>
    <xf numFmtId="0" fontId="6" fillId="0" borderId="0" xfId="0" applyFont="1" applyAlignment="1">
      <alignment horizontal="left"/>
    </xf>
    <xf numFmtId="0" fontId="11" fillId="0" borderId="0" xfId="0" applyFont="1"/>
  </cellXfs>
  <cellStyles count="3">
    <cellStyle name="Milliers" xfId="2" builtinId="3"/>
    <cellStyle name="Normal" xfId="0" builtinId="0"/>
    <cellStyle name="Pourcentage" xfId="1" builtinId="5"/>
  </cellStyles>
  <dxfs count="0"/>
  <tableStyles count="0" defaultTableStyle="TableStyleMedium2" defaultPivotStyle="PivotStyleLight16"/>
  <colors>
    <mruColors>
      <color rgb="FFD2D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worksheet" Target="worksheets/sheet14.xml"/><Relationship Id="rId3" Type="http://schemas.openxmlformats.org/officeDocument/2006/relationships/chartsheet" Target="chartsheets/sheet2.xml"/><Relationship Id="rId21" Type="http://schemas.openxmlformats.org/officeDocument/2006/relationships/chartsheet" Target="chartsheets/sheet10.xml"/><Relationship Id="rId34"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chartsheet" Target="chartsheets/sheet12.xml"/><Relationship Id="rId33"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worksheet" Target="worksheets/sheet9.xml"/><Relationship Id="rId20" Type="http://schemas.openxmlformats.org/officeDocument/2006/relationships/worksheet" Target="worksheets/sheet11.xml"/><Relationship Id="rId29" Type="http://schemas.openxmlformats.org/officeDocument/2006/relationships/externalLink" Target="externalLinks/externalLink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chartsheet" Target="chartsheets/sheet5.xml"/><Relationship Id="rId24" Type="http://schemas.openxmlformats.org/officeDocument/2006/relationships/worksheet" Target="worksheets/sheet13.xml"/><Relationship Id="rId32" Type="http://schemas.openxmlformats.org/officeDocument/2006/relationships/theme" Target="theme/theme1.xml"/><Relationship Id="rId5" Type="http://schemas.openxmlformats.org/officeDocument/2006/relationships/chartsheet" Target="chartsheets/sheet3.xml"/><Relationship Id="rId15" Type="http://schemas.openxmlformats.org/officeDocument/2006/relationships/chartsheet" Target="chartsheets/sheet7.xml"/><Relationship Id="rId23" Type="http://schemas.openxmlformats.org/officeDocument/2006/relationships/chartsheet" Target="chartsheets/sheet11.xml"/><Relationship Id="rId28" Type="http://schemas.openxmlformats.org/officeDocument/2006/relationships/worksheet" Target="worksheets/sheet15.xml"/><Relationship Id="rId10" Type="http://schemas.openxmlformats.org/officeDocument/2006/relationships/worksheet" Target="worksheets/sheet6.xml"/><Relationship Id="rId19" Type="http://schemas.openxmlformats.org/officeDocument/2006/relationships/chartsheet" Target="chartsheets/sheet9.xml"/><Relationship Id="rId31" Type="http://schemas.openxmlformats.org/officeDocument/2006/relationships/externalLink" Target="externalLinks/externalLink3.xml"/><Relationship Id="rId4" Type="http://schemas.openxmlformats.org/officeDocument/2006/relationships/worksheet" Target="worksheets/sheet2.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worksheet" Target="worksheets/sheet12.xml"/><Relationship Id="rId27" Type="http://schemas.openxmlformats.org/officeDocument/2006/relationships/chartsheet" Target="chartsheets/sheet13.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287668414211838E-2"/>
          <c:y val="2.3084578955952409E-2"/>
          <c:w val="0.93030607446556957"/>
          <c:h val="0.90382632822886"/>
        </c:manualLayout>
      </c:layout>
      <c:barChart>
        <c:barDir val="col"/>
        <c:grouping val="stacked"/>
        <c:varyColors val="0"/>
        <c:ser>
          <c:idx val="0"/>
          <c:order val="0"/>
          <c:tx>
            <c:v>effet redistribution</c:v>
          </c:tx>
          <c:spPr>
            <a:solidFill>
              <a:schemeClr val="accent5"/>
            </a:solidFill>
            <a:ln>
              <a:noFill/>
            </a:ln>
            <a:effectLst/>
          </c:spPr>
          <c:invertIfNegative val="0"/>
          <c:cat>
            <c:strRef>
              <c:f>Data1!$A$6:$A$11</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(Data0!$C$6,Data0!$D$6,Data0!$E$6,Data0!$F$6,Data0!$G$6,Data0!$H$6,Data0!$C$54)</c:f>
              <c:numCache>
                <c:formatCode>0.0%</c:formatCode>
                <c:ptCount val="7"/>
                <c:pt idx="0">
                  <c:v>-3.928466700468209E-2</c:v>
                </c:pt>
                <c:pt idx="1">
                  <c:v>-6.6978308478429838E-2</c:v>
                </c:pt>
                <c:pt idx="2">
                  <c:v>-3.162716069757267E-4</c:v>
                </c:pt>
                <c:pt idx="3">
                  <c:v>6.8012320200749904E-2</c:v>
                </c:pt>
                <c:pt idx="4">
                  <c:v>1.9298637696259703E-2</c:v>
                </c:pt>
                <c:pt idx="5">
                  <c:v>-7.9022573334031777E-3</c:v>
                </c:pt>
              </c:numCache>
            </c:numRef>
          </c:val>
          <c:extLst>
            <c:ext xmlns:c16="http://schemas.microsoft.com/office/drawing/2014/chart" uri="{C3380CC4-5D6E-409C-BE32-E72D297353CC}">
              <c16:uniqueId val="{00000005-5043-40AF-90E2-EE170AAAEDD8}"/>
            </c:ext>
          </c:extLst>
        </c:ser>
        <c:ser>
          <c:idx val="4"/>
          <c:order val="1"/>
          <c:tx>
            <c:v>effet conjoint</c:v>
          </c:tx>
          <c:spPr>
            <a:pattFill prst="dkDnDiag">
              <a:fgClr>
                <a:schemeClr val="accent6"/>
              </a:fgClr>
              <a:bgClr>
                <a:schemeClr val="bg1"/>
              </a:bgClr>
            </a:pattFill>
            <a:ln w="25400">
              <a:noFill/>
            </a:ln>
            <a:effectLst/>
          </c:spPr>
          <c:invertIfNegative val="0"/>
          <c:cat>
            <c:strRef>
              <c:f>Data1!$A$6:$A$11</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(Data0!$C$8,Data0!$D$8,Data0!$E$8,Data0!$F$8,Data0!$G$8,Data0!$H$8,Data0!$C$56)</c:f>
              <c:numCache>
                <c:formatCode>0.0%</c:formatCode>
                <c:ptCount val="7"/>
                <c:pt idx="0">
                  <c:v>9.7106706878749196E-3</c:v>
                </c:pt>
                <c:pt idx="1">
                  <c:v>1.4330077119555555E-2</c:v>
                </c:pt>
                <c:pt idx="2">
                  <c:v>1.0379115017872221E-2</c:v>
                </c:pt>
                <c:pt idx="3">
                  <c:v>9.6868952176785393E-3</c:v>
                </c:pt>
                <c:pt idx="4">
                  <c:v>1.6761744990392839E-2</c:v>
                </c:pt>
                <c:pt idx="5">
                  <c:v>1.1596747685171839E-2</c:v>
                </c:pt>
              </c:numCache>
            </c:numRef>
          </c:val>
          <c:extLst>
            <c:ext xmlns:c16="http://schemas.microsoft.com/office/drawing/2014/chart" uri="{C3380CC4-5D6E-409C-BE32-E72D297353CC}">
              <c16:uniqueId val="{00000007-5043-40AF-90E2-EE170AAAEDD8}"/>
            </c:ext>
          </c:extLst>
        </c:ser>
        <c:ser>
          <c:idx val="1"/>
          <c:order val="2"/>
          <c:tx>
            <c:v>effet enfants</c:v>
          </c:tx>
          <c:spPr>
            <a:solidFill>
              <a:schemeClr val="accent6">
                <a:alpha val="99000"/>
              </a:schemeClr>
            </a:solidFill>
            <a:ln>
              <a:noFill/>
            </a:ln>
            <a:effectLst/>
          </c:spPr>
          <c:invertIfNegative val="0"/>
          <c:cat>
            <c:strRef>
              <c:f>Data1!$A$6:$A$11</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(Data0!$C$9,Data0!$D$9,Data0!$E$9,Data0!$F$9,Data0!$G$9,Data0!$H$9,Data0!$C$57)</c:f>
              <c:numCache>
                <c:formatCode>0.0%</c:formatCode>
                <c:ptCount val="7"/>
                <c:pt idx="0">
                  <c:v>-9.4278093078931632E-2</c:v>
                </c:pt>
                <c:pt idx="1">
                  <c:v>0.12014839081649428</c:v>
                </c:pt>
                <c:pt idx="2">
                  <c:v>0.19747261155422033</c:v>
                </c:pt>
                <c:pt idx="3">
                  <c:v>8.4438974266290059E-2</c:v>
                </c:pt>
                <c:pt idx="4">
                  <c:v>2.939490949129216E-2</c:v>
                </c:pt>
                <c:pt idx="5">
                  <c:v>5.9012437990693278E-2</c:v>
                </c:pt>
              </c:numCache>
            </c:numRef>
          </c:val>
          <c:extLst>
            <c:ext xmlns:c16="http://schemas.microsoft.com/office/drawing/2014/chart" uri="{C3380CC4-5D6E-409C-BE32-E72D297353CC}">
              <c16:uniqueId val="{00000006-5043-40AF-90E2-EE170AAAEDD8}"/>
            </c:ext>
          </c:extLst>
        </c:ser>
        <c:ser>
          <c:idx val="5"/>
          <c:order val="3"/>
          <c:tx>
            <c:v>effet revenu du patrimoine</c:v>
          </c:tx>
          <c:spPr>
            <a:pattFill prst="pct20">
              <a:fgClr>
                <a:srgbClr val="0070C0"/>
              </a:fgClr>
              <a:bgClr>
                <a:schemeClr val="bg1"/>
              </a:bgClr>
            </a:pattFill>
            <a:ln w="25400">
              <a:noFill/>
            </a:ln>
            <a:effectLst/>
          </c:spPr>
          <c:invertIfNegative val="0"/>
          <c:cat>
            <c:strRef>
              <c:f>Data1!$A$6:$A$11</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(Data0!$C$12,Data0!$D$12,Data0!$E$12,Data0!$F$12,Data0!$G$12,Data0!$H$12,Data0!$C$60)</c:f>
              <c:numCache>
                <c:formatCode>0.0%</c:formatCode>
                <c:ptCount val="7"/>
                <c:pt idx="0">
                  <c:v>1.4765973011194615E-2</c:v>
                </c:pt>
                <c:pt idx="1">
                  <c:v>4.8247653375816735E-3</c:v>
                </c:pt>
                <c:pt idx="2">
                  <c:v>-6.331044957093343E-3</c:v>
                </c:pt>
                <c:pt idx="3">
                  <c:v>-2.3002023456770146E-2</c:v>
                </c:pt>
                <c:pt idx="4">
                  <c:v>-0.14503694409988963</c:v>
                </c:pt>
                <c:pt idx="5">
                  <c:v>-1.9690454181722195E-3</c:v>
                </c:pt>
              </c:numCache>
            </c:numRef>
          </c:val>
          <c:extLst>
            <c:ext xmlns:c16="http://schemas.microsoft.com/office/drawing/2014/chart" uri="{C3380CC4-5D6E-409C-BE32-E72D297353CC}">
              <c16:uniqueId val="{0000000C-5043-40AF-90E2-EE170AAAEDD8}"/>
            </c:ext>
          </c:extLst>
        </c:ser>
        <c:ser>
          <c:idx val="2"/>
          <c:order val="4"/>
          <c:tx>
            <c:v>effet revenu d'activité / retraite</c:v>
          </c:tx>
          <c:spPr>
            <a:solidFill>
              <a:srgbClr val="002060">
                <a:alpha val="99000"/>
              </a:srgbClr>
            </a:solidFill>
            <a:ln>
              <a:noFill/>
            </a:ln>
            <a:effectLst/>
          </c:spPr>
          <c:invertIfNegative val="0"/>
          <c:cat>
            <c:strRef>
              <c:f>Data1!$A$6:$A$11</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(Data0!$C$11,Data0!$D$11,Data0!$E$11,Data0!$F$11,Data0!$G$11,Data0!$H$11,Data0!$C$59)</c:f>
              <c:numCache>
                <c:formatCode>0.0%</c:formatCode>
                <c:ptCount val="7"/>
                <c:pt idx="0">
                  <c:v>0.1795549263618689</c:v>
                </c:pt>
                <c:pt idx="1">
                  <c:v>8.1840806204730429E-2</c:v>
                </c:pt>
                <c:pt idx="2">
                  <c:v>-0.10127278999846205</c:v>
                </c:pt>
                <c:pt idx="3">
                  <c:v>-0.21201813374941911</c:v>
                </c:pt>
                <c:pt idx="4">
                  <c:v>7.4949311062268709E-3</c:v>
                </c:pt>
                <c:pt idx="5">
                  <c:v>-7.1036318890161446E-3</c:v>
                </c:pt>
              </c:numCache>
            </c:numRef>
          </c:val>
          <c:extLst>
            <c:ext xmlns:c16="http://schemas.microsoft.com/office/drawing/2014/chart" uri="{C3380CC4-5D6E-409C-BE32-E72D297353CC}">
              <c16:uniqueId val="{00000002-5043-40AF-90E2-EE170AAAEDD8}"/>
            </c:ext>
          </c:extLst>
        </c:ser>
        <c:dLbls>
          <c:showLegendKey val="0"/>
          <c:showVal val="0"/>
          <c:showCatName val="0"/>
          <c:showSerName val="0"/>
          <c:showPercent val="0"/>
          <c:showBubbleSize val="0"/>
        </c:dLbls>
        <c:gapWidth val="67"/>
        <c:overlap val="100"/>
        <c:axId val="1269243471"/>
        <c:axId val="1269244719"/>
      </c:barChart>
      <c:lineChart>
        <c:grouping val="standard"/>
        <c:varyColors val="0"/>
        <c:ser>
          <c:idx val="3"/>
          <c:order val="5"/>
          <c:tx>
            <c:v>évolution du niveau de vie</c:v>
          </c:tx>
          <c:spPr>
            <a:ln w="25400" cap="rnd">
              <a:noFill/>
              <a:round/>
            </a:ln>
            <a:effectLst/>
          </c:spPr>
          <c:marker>
            <c:symbol val="circle"/>
            <c:size val="7"/>
            <c:spPr>
              <a:solidFill>
                <a:schemeClr val="bg1"/>
              </a:solidFill>
              <a:ln w="9525">
                <a:solidFill>
                  <a:srgbClr val="002060"/>
                </a:solidFill>
              </a:ln>
              <a:effectLst/>
            </c:spPr>
          </c:marker>
          <c:dLbls>
            <c:dLbl>
              <c:idx val="0"/>
              <c:layout>
                <c:manualLayout>
                  <c:x val="-2.3258707606588509E-2"/>
                  <c:y val="-4.4126077817091117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EFE-41B6-B8E3-BA9DBD020488}"/>
                </c:ext>
              </c:extLst>
            </c:dLbl>
            <c:dLbl>
              <c:idx val="1"/>
              <c:layout>
                <c:manualLayout>
                  <c:x val="-2.5995026148540084E-2"/>
                  <c:y val="-3.782235241464949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FE-41B6-B8E3-BA9DBD020488}"/>
                </c:ext>
              </c:extLst>
            </c:dLbl>
            <c:dLbl>
              <c:idx val="2"/>
              <c:layout>
                <c:manualLayout>
                  <c:x val="-2.7363185419515927E-2"/>
                  <c:y val="3.5721110613835601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EFE-41B6-B8E3-BA9DBD020488}"/>
                </c:ext>
              </c:extLst>
            </c:dLbl>
            <c:dLbl>
              <c:idx val="3"/>
              <c:layout>
                <c:manualLayout>
                  <c:x val="-2.3258707606588495E-2"/>
                  <c:y val="2.94173852113939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EFE-41B6-B8E3-BA9DBD020488}"/>
                </c:ext>
              </c:extLst>
            </c:dLbl>
            <c:dLbl>
              <c:idx val="4"/>
              <c:layout>
                <c:manualLayout>
                  <c:x val="-2.1890548335612801E-2"/>
                  <c:y val="2.1012418008138436E-2"/>
                </c:manualLayout>
              </c:layout>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fld id="{80E225F4-20F0-4870-B059-44C3A77EC7FA}" type="VALUE">
                      <a:rPr lang="en-US" sz="1000" b="1">
                        <a:solidFill>
                          <a:sysClr val="windowText" lastClr="000000"/>
                        </a:solidFill>
                      </a:rPr>
                      <a:pPr>
                        <a:defRPr sz="1000" b="1">
                          <a:solidFill>
                            <a:sysClr val="windowText" lastClr="000000"/>
                          </a:solidFill>
                        </a:defRPr>
                      </a:pPr>
                      <a:t>[VALEUR]</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FEFE-41B6-B8E3-BA9DBD020488}"/>
                </c:ext>
              </c:extLst>
            </c:dLbl>
            <c:dLbl>
              <c:idx val="5"/>
              <c:layout>
                <c:manualLayout>
                  <c:x val="-2.9955901102553334E-2"/>
                  <c:y val="2.784145386078363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8A0-48D4-B861-989109E79FB2}"/>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043-40AF-90E2-EE170AAAED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Data1!$A$6:$A$12</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(Data0!$C$5,Data0!$D$5,Data0!$E$5,Data0!$F$5,Data0!$G$5,Data0!$H$5,Data0!$C$53)</c:f>
              <c:numCache>
                <c:formatCode>0.0%</c:formatCode>
                <c:ptCount val="7"/>
                <c:pt idx="0">
                  <c:v>7.0469331391216666E-2</c:v>
                </c:pt>
                <c:pt idx="1">
                  <c:v>0.15416573099993172</c:v>
                </c:pt>
                <c:pt idx="2">
                  <c:v>9.9931620009561406E-2</c:v>
                </c:pt>
                <c:pt idx="3">
                  <c:v>-7.2881967521470678E-2</c:v>
                </c:pt>
                <c:pt idx="4">
                  <c:v>-7.2086720815718028E-2</c:v>
                </c:pt>
                <c:pt idx="5">
                  <c:v>5.3634251035273715E-2</c:v>
                </c:pt>
              </c:numCache>
            </c:numRef>
          </c:val>
          <c:smooth val="0"/>
          <c:extLst>
            <c:ext xmlns:c16="http://schemas.microsoft.com/office/drawing/2014/chart" uri="{C3380CC4-5D6E-409C-BE32-E72D297353CC}">
              <c16:uniqueId val="{0000000B-5043-40AF-90E2-EE170AAAEDD8}"/>
            </c:ext>
          </c:extLst>
        </c:ser>
        <c:dLbls>
          <c:showLegendKey val="0"/>
          <c:showVal val="0"/>
          <c:showCatName val="0"/>
          <c:showSerName val="0"/>
          <c:showPercent val="0"/>
          <c:showBubbleSize val="0"/>
        </c:dLbls>
        <c:marker val="1"/>
        <c:smooth val="0"/>
        <c:axId val="1269243471"/>
        <c:axId val="1269244719"/>
      </c:lineChart>
      <c:catAx>
        <c:axId val="12692434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4719"/>
        <c:crosses val="autoZero"/>
        <c:auto val="1"/>
        <c:lblAlgn val="ctr"/>
        <c:lblOffset val="100"/>
        <c:noMultiLvlLbl val="0"/>
      </c:catAx>
      <c:valAx>
        <c:axId val="1269244719"/>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3471"/>
        <c:crosses val="autoZero"/>
        <c:crossBetween val="between"/>
      </c:valAx>
      <c:spPr>
        <a:noFill/>
        <a:ln>
          <a:noFill/>
        </a:ln>
        <a:effectLst/>
      </c:spPr>
    </c:plotArea>
    <c:legend>
      <c:legendPos val="r"/>
      <c:layout>
        <c:manualLayout>
          <c:xMode val="edge"/>
          <c:yMode val="edge"/>
          <c:x val="0.73976027048616511"/>
          <c:y val="2.6167740312985761E-2"/>
          <c:w val="0.23834918117822212"/>
          <c:h val="0.21222972363706755"/>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55827685187636E-2"/>
          <c:y val="2.3084578955952409E-2"/>
          <c:w val="0.93303668336646906"/>
          <c:h val="0.93113833533668267"/>
        </c:manualLayout>
      </c:layout>
      <c:barChart>
        <c:barDir val="col"/>
        <c:grouping val="stacked"/>
        <c:varyColors val="0"/>
        <c:ser>
          <c:idx val="0"/>
          <c:order val="0"/>
          <c:tx>
            <c:v>effet redistribution</c:v>
          </c:tx>
          <c:spPr>
            <a:solidFill>
              <a:schemeClr val="accent5"/>
            </a:solidFill>
            <a:ln>
              <a:noFill/>
            </a:ln>
            <a:effectLst/>
          </c:spPr>
          <c:invertIfNegative val="0"/>
          <c:dPt>
            <c:idx val="9"/>
            <c:invertIfNegative val="0"/>
            <c:bubble3D val="0"/>
            <c:spPr>
              <a:solidFill>
                <a:schemeClr val="accent5">
                  <a:alpha val="40000"/>
                </a:schemeClr>
              </a:solidFill>
              <a:ln>
                <a:noFill/>
              </a:ln>
              <a:effectLst/>
            </c:spPr>
            <c:extLst>
              <c:ext xmlns:c16="http://schemas.microsoft.com/office/drawing/2014/chart" uri="{C3380CC4-5D6E-409C-BE32-E72D297353CC}">
                <c16:uniqueId val="{00000002-5724-49D5-A3DE-17D836638E37}"/>
              </c:ext>
            </c:extLst>
          </c:dPt>
          <c:cat>
            <c:numRef>
              <c:f>Data8a!$C$5:$L$5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Data8a!$C$7:$L$7</c:f>
              <c:numCache>
                <c:formatCode>0.0%</c:formatCode>
                <c:ptCount val="10"/>
                <c:pt idx="0">
                  <c:v>0</c:v>
                </c:pt>
                <c:pt idx="1">
                  <c:v>-6.3439198917237746E-3</c:v>
                </c:pt>
                <c:pt idx="2">
                  <c:v>-3.4395869730342803E-2</c:v>
                </c:pt>
                <c:pt idx="3">
                  <c:v>-7.4569591388675735E-2</c:v>
                </c:pt>
                <c:pt idx="4">
                  <c:v>-6.6016591434634037E-2</c:v>
                </c:pt>
                <c:pt idx="5">
                  <c:v>-5.0135500328772606E-2</c:v>
                </c:pt>
                <c:pt idx="6">
                  <c:v>-6.5948721675133215E-2</c:v>
                </c:pt>
                <c:pt idx="7">
                  <c:v>-4.9678662306977699E-2</c:v>
                </c:pt>
                <c:pt idx="8">
                  <c:v>-6.4810649537645468E-2</c:v>
                </c:pt>
                <c:pt idx="9">
                  <c:v>-2.9956578479245408E-2</c:v>
                </c:pt>
              </c:numCache>
            </c:numRef>
          </c:val>
          <c:extLst>
            <c:ext xmlns:c16="http://schemas.microsoft.com/office/drawing/2014/chart" uri="{C3380CC4-5D6E-409C-BE32-E72D297353CC}">
              <c16:uniqueId val="{00000000-0CFD-43B8-AFF4-CB71543434E8}"/>
            </c:ext>
          </c:extLst>
        </c:ser>
        <c:ser>
          <c:idx val="4"/>
          <c:order val="1"/>
          <c:tx>
            <c:v>effet conjoint</c:v>
          </c:tx>
          <c:spPr>
            <a:pattFill prst="dkDnDiag">
              <a:fgClr>
                <a:schemeClr val="accent6"/>
              </a:fgClr>
              <a:bgClr>
                <a:schemeClr val="bg1"/>
              </a:bgClr>
            </a:pattFill>
            <a:ln>
              <a:noFill/>
            </a:ln>
            <a:effectLst/>
          </c:spPr>
          <c:invertIfNegative val="0"/>
          <c:cat>
            <c:numRef>
              <c:f>Data8a!$C$5:$L$5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Data8a!$C$9:$L$9</c:f>
              <c:numCache>
                <c:formatCode>0.0%</c:formatCode>
                <c:ptCount val="10"/>
                <c:pt idx="0">
                  <c:v>0</c:v>
                </c:pt>
                <c:pt idx="1">
                  <c:v>-2.12958540695549E-3</c:v>
                </c:pt>
                <c:pt idx="2">
                  <c:v>-5.2584277177706463E-3</c:v>
                </c:pt>
                <c:pt idx="3">
                  <c:v>-4.2580759845961651E-3</c:v>
                </c:pt>
                <c:pt idx="4">
                  <c:v>-4.2315016056524192E-3</c:v>
                </c:pt>
                <c:pt idx="5">
                  <c:v>-5.4449168129705834E-3</c:v>
                </c:pt>
                <c:pt idx="6">
                  <c:v>-5.5141139652425579E-3</c:v>
                </c:pt>
                <c:pt idx="7">
                  <c:v>-5.927664481017828E-3</c:v>
                </c:pt>
                <c:pt idx="8">
                  <c:v>-5.1904635513111905E-3</c:v>
                </c:pt>
                <c:pt idx="9">
                  <c:v>-5.1482893221184182E-3</c:v>
                </c:pt>
              </c:numCache>
            </c:numRef>
          </c:val>
          <c:extLst>
            <c:ext xmlns:c16="http://schemas.microsoft.com/office/drawing/2014/chart" uri="{C3380CC4-5D6E-409C-BE32-E72D297353CC}">
              <c16:uniqueId val="{00000006-ACA4-48D7-90BA-1AA1DAB8A280}"/>
            </c:ext>
          </c:extLst>
        </c:ser>
        <c:ser>
          <c:idx val="1"/>
          <c:order val="2"/>
          <c:tx>
            <c:v>effet enfants</c:v>
          </c:tx>
          <c:spPr>
            <a:solidFill>
              <a:schemeClr val="accent6"/>
            </a:solidFill>
            <a:ln>
              <a:noFill/>
            </a:ln>
            <a:effectLst/>
          </c:spPr>
          <c:invertIfNegative val="0"/>
          <c:dPt>
            <c:idx val="9"/>
            <c:invertIfNegative val="0"/>
            <c:bubble3D val="0"/>
            <c:spPr>
              <a:solidFill>
                <a:schemeClr val="accent6">
                  <a:alpha val="40000"/>
                </a:schemeClr>
              </a:solidFill>
              <a:ln>
                <a:noFill/>
              </a:ln>
              <a:effectLst/>
            </c:spPr>
            <c:extLst>
              <c:ext xmlns:c16="http://schemas.microsoft.com/office/drawing/2014/chart" uri="{C3380CC4-5D6E-409C-BE32-E72D297353CC}">
                <c16:uniqueId val="{00000001-5724-49D5-A3DE-17D836638E37}"/>
              </c:ext>
            </c:extLst>
          </c:dPt>
          <c:cat>
            <c:numRef>
              <c:f>Data8a!$C$5:$L$5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Data8a!$C$10:$L$10</c:f>
              <c:numCache>
                <c:formatCode>0.0%</c:formatCode>
                <c:ptCount val="10"/>
                <c:pt idx="0">
                  <c:v>0</c:v>
                </c:pt>
                <c:pt idx="1">
                  <c:v>-7.5586181994386596E-3</c:v>
                </c:pt>
                <c:pt idx="2">
                  <c:v>-5.4062509358176868E-3</c:v>
                </c:pt>
                <c:pt idx="3">
                  <c:v>2.5466078296271608E-2</c:v>
                </c:pt>
                <c:pt idx="4">
                  <c:v>2.0053946903701308E-2</c:v>
                </c:pt>
                <c:pt idx="5">
                  <c:v>2.8013312769101996E-2</c:v>
                </c:pt>
                <c:pt idx="6">
                  <c:v>3.0829310715356127E-2</c:v>
                </c:pt>
                <c:pt idx="7">
                  <c:v>3.5942121098533154E-2</c:v>
                </c:pt>
                <c:pt idx="8">
                  <c:v>3.1659459223302426E-2</c:v>
                </c:pt>
                <c:pt idx="9">
                  <c:v>3.3087386537729219E-2</c:v>
                </c:pt>
              </c:numCache>
            </c:numRef>
          </c:val>
          <c:extLst>
            <c:ext xmlns:c16="http://schemas.microsoft.com/office/drawing/2014/chart" uri="{C3380CC4-5D6E-409C-BE32-E72D297353CC}">
              <c16:uniqueId val="{00000001-0CFD-43B8-AFF4-CB71543434E8}"/>
            </c:ext>
          </c:extLst>
        </c:ser>
        <c:ser>
          <c:idx val="5"/>
          <c:order val="4"/>
          <c:tx>
            <c:v>effet revenu du patrimoine</c:v>
          </c:tx>
          <c:spPr>
            <a:pattFill prst="pct20">
              <a:fgClr>
                <a:schemeClr val="accent1"/>
              </a:fgClr>
              <a:bgClr>
                <a:schemeClr val="bg1"/>
              </a:bgClr>
            </a:pattFill>
            <a:ln>
              <a:noFill/>
            </a:ln>
            <a:effectLst/>
          </c:spPr>
          <c:invertIfNegative val="0"/>
          <c:cat>
            <c:numRef>
              <c:f>Data8a!$C$5:$L$5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Data8a!$C$13:$L$13</c:f>
              <c:numCache>
                <c:formatCode>0.0%</c:formatCode>
                <c:ptCount val="10"/>
                <c:pt idx="0">
                  <c:v>0</c:v>
                </c:pt>
                <c:pt idx="1">
                  <c:v>6.1695871041068398E-2</c:v>
                </c:pt>
                <c:pt idx="2">
                  <c:v>2.8228608053526477E-2</c:v>
                </c:pt>
                <c:pt idx="3">
                  <c:v>-7.7854022355663299E-2</c:v>
                </c:pt>
                <c:pt idx="4">
                  <c:v>-8.3765169253511268E-2</c:v>
                </c:pt>
                <c:pt idx="5">
                  <c:v>-7.5872839927798003E-2</c:v>
                </c:pt>
                <c:pt idx="6">
                  <c:v>-5.0323733214324928E-2</c:v>
                </c:pt>
                <c:pt idx="7">
                  <c:v>-8.902557371206829E-2</c:v>
                </c:pt>
                <c:pt idx="8">
                  <c:v>5.7300154804772366E-2</c:v>
                </c:pt>
                <c:pt idx="9">
                  <c:v>5.4783558078091724E-2</c:v>
                </c:pt>
              </c:numCache>
            </c:numRef>
          </c:val>
          <c:extLst>
            <c:ext xmlns:c16="http://schemas.microsoft.com/office/drawing/2014/chart" uri="{C3380CC4-5D6E-409C-BE32-E72D297353CC}">
              <c16:uniqueId val="{00000007-ACA4-48D7-90BA-1AA1DAB8A280}"/>
            </c:ext>
          </c:extLst>
        </c:ser>
        <c:ser>
          <c:idx val="2"/>
          <c:order val="5"/>
          <c:tx>
            <c:v>effet revenu d'activité ou retraite</c:v>
          </c:tx>
          <c:spPr>
            <a:solidFill>
              <a:schemeClr val="accent1"/>
            </a:solidFill>
            <a:ln>
              <a:noFill/>
            </a:ln>
            <a:effectLst/>
          </c:spPr>
          <c:invertIfNegative val="0"/>
          <c:dPt>
            <c:idx val="9"/>
            <c:invertIfNegative val="0"/>
            <c:bubble3D val="0"/>
            <c:spPr>
              <a:solidFill>
                <a:schemeClr val="accent1">
                  <a:alpha val="40000"/>
                </a:schemeClr>
              </a:solidFill>
              <a:ln>
                <a:noFill/>
              </a:ln>
              <a:effectLst/>
            </c:spPr>
            <c:extLst>
              <c:ext xmlns:c16="http://schemas.microsoft.com/office/drawing/2014/chart" uri="{C3380CC4-5D6E-409C-BE32-E72D297353CC}">
                <c16:uniqueId val="{00000000-5724-49D5-A3DE-17D836638E37}"/>
              </c:ext>
            </c:extLst>
          </c:dPt>
          <c:cat>
            <c:numRef>
              <c:f>Data8a!$C$5:$L$5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Data8a!$C$12:$L$12</c:f>
              <c:numCache>
                <c:formatCode>0.0%</c:formatCode>
                <c:ptCount val="10"/>
                <c:pt idx="0">
                  <c:v>-1.7069476811083694E-16</c:v>
                </c:pt>
                <c:pt idx="1">
                  <c:v>3.8021777799064044E-2</c:v>
                </c:pt>
                <c:pt idx="2">
                  <c:v>6.7839260085705358E-3</c:v>
                </c:pt>
                <c:pt idx="3">
                  <c:v>8.5378991684839228E-3</c:v>
                </c:pt>
                <c:pt idx="4">
                  <c:v>2.1850834889326126E-2</c:v>
                </c:pt>
                <c:pt idx="5">
                  <c:v>3.7444716115512748E-2</c:v>
                </c:pt>
                <c:pt idx="6">
                  <c:v>5.2337375233481823E-2</c:v>
                </c:pt>
                <c:pt idx="7">
                  <c:v>5.2998858203154205E-2</c:v>
                </c:pt>
                <c:pt idx="8">
                  <c:v>4.1283545910165018E-2</c:v>
                </c:pt>
                <c:pt idx="9">
                  <c:v>3.0200742694336216E-2</c:v>
                </c:pt>
              </c:numCache>
            </c:numRef>
          </c:val>
          <c:extLst>
            <c:ext xmlns:c16="http://schemas.microsoft.com/office/drawing/2014/chart" uri="{C3380CC4-5D6E-409C-BE32-E72D297353CC}">
              <c16:uniqueId val="{00000002-0CFD-43B8-AFF4-CB71543434E8}"/>
            </c:ext>
          </c:extLst>
        </c:ser>
        <c:dLbls>
          <c:showLegendKey val="0"/>
          <c:showVal val="0"/>
          <c:showCatName val="0"/>
          <c:showSerName val="0"/>
          <c:showPercent val="0"/>
          <c:showBubbleSize val="0"/>
        </c:dLbls>
        <c:gapWidth val="150"/>
        <c:overlap val="100"/>
        <c:axId val="1269243471"/>
        <c:axId val="1269244719"/>
      </c:barChart>
      <c:lineChart>
        <c:grouping val="standard"/>
        <c:varyColors val="0"/>
        <c:ser>
          <c:idx val="3"/>
          <c:order val="3"/>
          <c:tx>
            <c:v>évolution du niveau de vie</c:v>
          </c:tx>
          <c:spPr>
            <a:ln w="25400" cap="rnd">
              <a:noFill/>
              <a:round/>
            </a:ln>
            <a:effectLst/>
          </c:spPr>
          <c:marker>
            <c:symbol val="circle"/>
            <c:size val="7"/>
            <c:spPr>
              <a:solidFill>
                <a:schemeClr val="bg1"/>
              </a:solidFill>
              <a:ln w="9525">
                <a:solidFill>
                  <a:srgbClr val="00206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5-0CFD-43B8-AFF4-CB71543434E8}"/>
                </c:ext>
              </c:extLst>
            </c:dLbl>
            <c:dLbl>
              <c:idx val="1"/>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FD-43B8-AFF4-CB71543434E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Data8a!$C$5:$L$5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Data8a!$C$6:$L$6</c:f>
              <c:numCache>
                <c:formatCode>0.0%</c:formatCode>
                <c:ptCount val="10"/>
                <c:pt idx="0">
                  <c:v>0</c:v>
                </c:pt>
                <c:pt idx="1">
                  <c:v>8.3685525342014441E-2</c:v>
                </c:pt>
                <c:pt idx="2">
                  <c:v>-1.0048014321834236E-2</c:v>
                </c:pt>
                <c:pt idx="3">
                  <c:v>-0.12267771226417956</c:v>
                </c:pt>
                <c:pt idx="4">
                  <c:v>-0.11210848050077019</c:v>
                </c:pt>
                <c:pt idx="5">
                  <c:v>-6.5995228184926494E-2</c:v>
                </c:pt>
                <c:pt idx="6">
                  <c:v>-3.8619882905862817E-2</c:v>
                </c:pt>
                <c:pt idx="7">
                  <c:v>-5.5690921198376389E-2</c:v>
                </c:pt>
                <c:pt idx="8">
                  <c:v>6.0242046849283061E-2</c:v>
                </c:pt>
                <c:pt idx="9">
                  <c:v>8.2966819508793338E-2</c:v>
                </c:pt>
              </c:numCache>
            </c:numRef>
          </c:val>
          <c:smooth val="0"/>
          <c:extLst>
            <c:ext xmlns:c16="http://schemas.microsoft.com/office/drawing/2014/chart" uri="{C3380CC4-5D6E-409C-BE32-E72D297353CC}">
              <c16:uniqueId val="{00000003-0CFD-43B8-AFF4-CB71543434E8}"/>
            </c:ext>
          </c:extLst>
        </c:ser>
        <c:dLbls>
          <c:showLegendKey val="0"/>
          <c:showVal val="0"/>
          <c:showCatName val="0"/>
          <c:showSerName val="0"/>
          <c:showPercent val="0"/>
          <c:showBubbleSize val="0"/>
        </c:dLbls>
        <c:marker val="1"/>
        <c:smooth val="0"/>
        <c:axId val="1269243471"/>
        <c:axId val="1269244719"/>
      </c:lineChart>
      <c:catAx>
        <c:axId val="12692434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4719"/>
        <c:crosses val="autoZero"/>
        <c:auto val="1"/>
        <c:lblAlgn val="ctr"/>
        <c:lblOffset val="100"/>
        <c:noMultiLvlLbl val="0"/>
      </c:catAx>
      <c:valAx>
        <c:axId val="1269244719"/>
        <c:scaling>
          <c:orientation val="minMax"/>
          <c:max val="0.2"/>
          <c:min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3471"/>
        <c:crosses val="autoZero"/>
        <c:crossBetween val="between"/>
      </c:valAx>
      <c:spPr>
        <a:noFill/>
        <a:ln>
          <a:noFill/>
        </a:ln>
        <a:effectLst/>
      </c:spPr>
    </c:plotArea>
    <c:legend>
      <c:legendPos val="r"/>
      <c:layout>
        <c:manualLayout>
          <c:xMode val="edge"/>
          <c:yMode val="edge"/>
          <c:x val="5.403022554698092E-2"/>
          <c:y val="0.72307188315110182"/>
          <c:w val="0.29883043928146863"/>
          <c:h val="0.21364599370123813"/>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55827685187636E-2"/>
          <c:y val="2.3084578955952409E-2"/>
          <c:w val="0.93303668336646906"/>
          <c:h val="0.93113833533668267"/>
        </c:manualLayout>
      </c:layout>
      <c:barChart>
        <c:barDir val="col"/>
        <c:grouping val="stacked"/>
        <c:varyColors val="0"/>
        <c:ser>
          <c:idx val="0"/>
          <c:order val="0"/>
          <c:tx>
            <c:v>effet redistribution</c:v>
          </c:tx>
          <c:spPr>
            <a:solidFill>
              <a:schemeClr val="accent5"/>
            </a:solidFill>
            <a:ln>
              <a:noFill/>
            </a:ln>
            <a:effectLst/>
          </c:spPr>
          <c:invertIfNegative val="0"/>
          <c:dPt>
            <c:idx val="9"/>
            <c:invertIfNegative val="0"/>
            <c:bubble3D val="0"/>
            <c:spPr>
              <a:solidFill>
                <a:schemeClr val="accent5">
                  <a:alpha val="40000"/>
                </a:schemeClr>
              </a:solidFill>
              <a:ln>
                <a:noFill/>
              </a:ln>
              <a:effectLst/>
            </c:spPr>
            <c:extLst>
              <c:ext xmlns:c16="http://schemas.microsoft.com/office/drawing/2014/chart" uri="{C3380CC4-5D6E-409C-BE32-E72D297353CC}">
                <c16:uniqueId val="{00000001-53D8-4A90-AC4A-F13F1F6F1EA9}"/>
              </c:ext>
            </c:extLst>
          </c:dPt>
          <c:cat>
            <c:numRef>
              <c:f>Data8b!$C$5:$L$5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Data8b!$C$7:$L$7</c:f>
              <c:numCache>
                <c:formatCode>0.0%</c:formatCode>
                <c:ptCount val="10"/>
                <c:pt idx="0">
                  <c:v>0</c:v>
                </c:pt>
                <c:pt idx="1">
                  <c:v>-8.001481937419043E-3</c:v>
                </c:pt>
                <c:pt idx="2">
                  <c:v>-6.9770774587624887E-2</c:v>
                </c:pt>
                <c:pt idx="3">
                  <c:v>-7.5447437753818777E-2</c:v>
                </c:pt>
                <c:pt idx="4">
                  <c:v>-4.6569485428316709E-2</c:v>
                </c:pt>
                <c:pt idx="5">
                  <c:v>-3.5665711063197769E-2</c:v>
                </c:pt>
                <c:pt idx="6">
                  <c:v>-3.5345328240997419E-2</c:v>
                </c:pt>
                <c:pt idx="7">
                  <c:v>-1.6991767710161157E-2</c:v>
                </c:pt>
                <c:pt idx="8">
                  <c:v>-2.1077879295689023E-2</c:v>
                </c:pt>
                <c:pt idx="9">
                  <c:v>1.1257144241483653E-2</c:v>
                </c:pt>
              </c:numCache>
            </c:numRef>
          </c:val>
          <c:extLst>
            <c:ext xmlns:c16="http://schemas.microsoft.com/office/drawing/2014/chart" uri="{C3380CC4-5D6E-409C-BE32-E72D297353CC}">
              <c16:uniqueId val="{00000000-BBDC-4F4C-A7DF-D5D8F516FC10}"/>
            </c:ext>
          </c:extLst>
        </c:ser>
        <c:ser>
          <c:idx val="4"/>
          <c:order val="1"/>
          <c:tx>
            <c:v>effet conjoint</c:v>
          </c:tx>
          <c:spPr>
            <a:pattFill prst="dkDnDiag">
              <a:fgClr>
                <a:schemeClr val="accent6"/>
              </a:fgClr>
              <a:bgClr>
                <a:schemeClr val="bg1"/>
              </a:bgClr>
            </a:pattFill>
            <a:ln>
              <a:noFill/>
            </a:ln>
            <a:effectLst/>
          </c:spPr>
          <c:invertIfNegative val="0"/>
          <c:cat>
            <c:numRef>
              <c:f>Data8b!$C$5:$L$5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Data8b!$C$9:$L$9</c:f>
              <c:numCache>
                <c:formatCode>0.0%</c:formatCode>
                <c:ptCount val="10"/>
                <c:pt idx="0">
                  <c:v>0</c:v>
                </c:pt>
                <c:pt idx="1">
                  <c:v>-2.2556031467242795E-3</c:v>
                </c:pt>
                <c:pt idx="2">
                  <c:v>-5.3137894552630635E-3</c:v>
                </c:pt>
                <c:pt idx="3">
                  <c:v>-4.0158391303045078E-3</c:v>
                </c:pt>
                <c:pt idx="4">
                  <c:v>-3.9498076983147234E-3</c:v>
                </c:pt>
                <c:pt idx="5">
                  <c:v>-4.9174281813996867E-3</c:v>
                </c:pt>
                <c:pt idx="6">
                  <c:v>-4.7214843057730022E-3</c:v>
                </c:pt>
                <c:pt idx="7">
                  <c:v>-5.0110869663964807E-3</c:v>
                </c:pt>
                <c:pt idx="8">
                  <c:v>-4.2751998739760976E-3</c:v>
                </c:pt>
                <c:pt idx="9">
                  <c:v>-4.1934548645767783E-3</c:v>
                </c:pt>
              </c:numCache>
            </c:numRef>
          </c:val>
          <c:extLst>
            <c:ext xmlns:c16="http://schemas.microsoft.com/office/drawing/2014/chart" uri="{C3380CC4-5D6E-409C-BE32-E72D297353CC}">
              <c16:uniqueId val="{00000001-BBDC-4F4C-A7DF-D5D8F516FC10}"/>
            </c:ext>
          </c:extLst>
        </c:ser>
        <c:ser>
          <c:idx val="1"/>
          <c:order val="2"/>
          <c:tx>
            <c:v>effet enfants</c:v>
          </c:tx>
          <c:spPr>
            <a:solidFill>
              <a:schemeClr val="accent6"/>
            </a:solidFill>
            <a:ln>
              <a:noFill/>
            </a:ln>
            <a:effectLst/>
          </c:spPr>
          <c:invertIfNegative val="0"/>
          <c:dPt>
            <c:idx val="9"/>
            <c:invertIfNegative val="0"/>
            <c:bubble3D val="0"/>
            <c:spPr>
              <a:solidFill>
                <a:schemeClr val="accent6">
                  <a:alpha val="40000"/>
                </a:schemeClr>
              </a:solidFill>
              <a:ln>
                <a:noFill/>
              </a:ln>
              <a:effectLst/>
            </c:spPr>
            <c:extLst>
              <c:ext xmlns:c16="http://schemas.microsoft.com/office/drawing/2014/chart" uri="{C3380CC4-5D6E-409C-BE32-E72D297353CC}">
                <c16:uniqueId val="{00000000-53D8-4A90-AC4A-F13F1F6F1EA9}"/>
              </c:ext>
            </c:extLst>
          </c:dPt>
          <c:cat>
            <c:numRef>
              <c:f>Data8b!$C$5:$L$5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Data8b!$C$10:$L$10</c:f>
              <c:numCache>
                <c:formatCode>0.0%</c:formatCode>
                <c:ptCount val="10"/>
                <c:pt idx="0">
                  <c:v>0</c:v>
                </c:pt>
                <c:pt idx="1">
                  <c:v>-8.0058977394643575E-3</c:v>
                </c:pt>
                <c:pt idx="2">
                  <c:v>-5.4631689845559828E-3</c:v>
                </c:pt>
                <c:pt idx="3">
                  <c:v>2.4017343534386202E-2</c:v>
                </c:pt>
                <c:pt idx="4">
                  <c:v>1.8718942173158299E-2</c:v>
                </c:pt>
                <c:pt idx="5">
                  <c:v>2.5299459734076581E-2</c:v>
                </c:pt>
                <c:pt idx="6">
                  <c:v>2.6397732730565799E-2</c:v>
                </c:pt>
                <c:pt idx="7">
                  <c:v>3.0384495471743916E-2</c:v>
                </c:pt>
                <c:pt idx="8">
                  <c:v>2.6076768431872007E-2</c:v>
                </c:pt>
                <c:pt idx="9">
                  <c:v>2.6950789544143136E-2</c:v>
                </c:pt>
              </c:numCache>
            </c:numRef>
          </c:val>
          <c:extLst>
            <c:ext xmlns:c16="http://schemas.microsoft.com/office/drawing/2014/chart" uri="{C3380CC4-5D6E-409C-BE32-E72D297353CC}">
              <c16:uniqueId val="{00000002-BBDC-4F4C-A7DF-D5D8F516FC10}"/>
            </c:ext>
          </c:extLst>
        </c:ser>
        <c:ser>
          <c:idx val="5"/>
          <c:order val="4"/>
          <c:tx>
            <c:v>effet revenu du patrimoine</c:v>
          </c:tx>
          <c:spPr>
            <a:pattFill prst="pct20">
              <a:fgClr>
                <a:schemeClr val="accent1"/>
              </a:fgClr>
              <a:bgClr>
                <a:schemeClr val="bg1"/>
              </a:bgClr>
            </a:pattFill>
            <a:ln>
              <a:noFill/>
            </a:ln>
            <a:effectLst/>
          </c:spPr>
          <c:invertIfNegative val="0"/>
          <c:cat>
            <c:numRef>
              <c:f>Data8b!$C$5:$L$5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Data8b!$C$13:$L$13</c:f>
              <c:numCache>
                <c:formatCode>0.0%</c:formatCode>
                <c:ptCount val="10"/>
                <c:pt idx="0">
                  <c:v>0</c:v>
                </c:pt>
                <c:pt idx="1">
                  <c:v>7.2457259854367323E-2</c:v>
                </c:pt>
                <c:pt idx="2">
                  <c:v>3.5620416644696708E-2</c:v>
                </c:pt>
                <c:pt idx="3">
                  <c:v>-7.719664671640164E-2</c:v>
                </c:pt>
                <c:pt idx="4">
                  <c:v>-8.9232223987772266E-2</c:v>
                </c:pt>
                <c:pt idx="5">
                  <c:v>-9.9095181579262073E-2</c:v>
                </c:pt>
                <c:pt idx="6">
                  <c:v>-0.10423644966834633</c:v>
                </c:pt>
                <c:pt idx="7">
                  <c:v>-0.11772874630797302</c:v>
                </c:pt>
                <c:pt idx="8">
                  <c:v>-1.4295720964683744E-2</c:v>
                </c:pt>
                <c:pt idx="9">
                  <c:v>-1.8465162974305459E-2</c:v>
                </c:pt>
              </c:numCache>
            </c:numRef>
          </c:val>
          <c:extLst>
            <c:ext xmlns:c16="http://schemas.microsoft.com/office/drawing/2014/chart" uri="{C3380CC4-5D6E-409C-BE32-E72D297353CC}">
              <c16:uniqueId val="{00000003-BBDC-4F4C-A7DF-D5D8F516FC10}"/>
            </c:ext>
          </c:extLst>
        </c:ser>
        <c:ser>
          <c:idx val="2"/>
          <c:order val="5"/>
          <c:tx>
            <c:v>effet revenu d'activité ou retraite</c:v>
          </c:tx>
          <c:spPr>
            <a:solidFill>
              <a:schemeClr val="accent1"/>
            </a:solidFill>
            <a:ln>
              <a:noFill/>
            </a:ln>
            <a:effectLst/>
          </c:spPr>
          <c:invertIfNegative val="0"/>
          <c:dPt>
            <c:idx val="9"/>
            <c:invertIfNegative val="0"/>
            <c:bubble3D val="0"/>
            <c:spPr>
              <a:solidFill>
                <a:schemeClr val="accent1">
                  <a:alpha val="40000"/>
                </a:schemeClr>
              </a:solidFill>
              <a:ln>
                <a:noFill/>
              </a:ln>
              <a:effectLst/>
            </c:spPr>
            <c:extLst>
              <c:ext xmlns:c16="http://schemas.microsoft.com/office/drawing/2014/chart" uri="{C3380CC4-5D6E-409C-BE32-E72D297353CC}">
                <c16:uniqueId val="{00000002-53D8-4A90-AC4A-F13F1F6F1EA9}"/>
              </c:ext>
            </c:extLst>
          </c:dPt>
          <c:cat>
            <c:numRef>
              <c:f>Data8b!$C$5:$L$5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Data8b!$C$12:$L$12</c:f>
              <c:numCache>
                <c:formatCode>0.0%</c:formatCode>
                <c:ptCount val="10"/>
                <c:pt idx="0">
                  <c:v>0</c:v>
                </c:pt>
                <c:pt idx="1">
                  <c:v>0.11573373987910762</c:v>
                </c:pt>
                <c:pt idx="2">
                  <c:v>1.5798246164593424E-2</c:v>
                </c:pt>
                <c:pt idx="3">
                  <c:v>-6.4346459583810689E-2</c:v>
                </c:pt>
                <c:pt idx="4">
                  <c:v>-5.7972842717870135E-2</c:v>
                </c:pt>
                <c:pt idx="5">
                  <c:v>-6.6473573486567503E-2</c:v>
                </c:pt>
                <c:pt idx="6">
                  <c:v>-8.900573575887108E-2</c:v>
                </c:pt>
                <c:pt idx="7">
                  <c:v>-0.1225764983049404</c:v>
                </c:pt>
                <c:pt idx="8">
                  <c:v>-0.14404491431723188</c:v>
                </c:pt>
                <c:pt idx="9">
                  <c:v>-0.16434108391080274</c:v>
                </c:pt>
              </c:numCache>
            </c:numRef>
          </c:val>
          <c:extLst>
            <c:ext xmlns:c16="http://schemas.microsoft.com/office/drawing/2014/chart" uri="{C3380CC4-5D6E-409C-BE32-E72D297353CC}">
              <c16:uniqueId val="{00000004-BBDC-4F4C-A7DF-D5D8F516FC10}"/>
            </c:ext>
          </c:extLst>
        </c:ser>
        <c:dLbls>
          <c:showLegendKey val="0"/>
          <c:showVal val="0"/>
          <c:showCatName val="0"/>
          <c:showSerName val="0"/>
          <c:showPercent val="0"/>
          <c:showBubbleSize val="0"/>
        </c:dLbls>
        <c:gapWidth val="150"/>
        <c:overlap val="100"/>
        <c:axId val="1269243471"/>
        <c:axId val="1269244719"/>
      </c:barChart>
      <c:lineChart>
        <c:grouping val="standard"/>
        <c:varyColors val="0"/>
        <c:ser>
          <c:idx val="3"/>
          <c:order val="3"/>
          <c:tx>
            <c:v>évolution du niveau de vie</c:v>
          </c:tx>
          <c:spPr>
            <a:ln w="25400" cap="rnd">
              <a:noFill/>
              <a:round/>
            </a:ln>
            <a:effectLst/>
          </c:spPr>
          <c:marker>
            <c:symbol val="circle"/>
            <c:size val="7"/>
            <c:spPr>
              <a:solidFill>
                <a:schemeClr val="bg1"/>
              </a:solidFill>
              <a:ln w="9525">
                <a:solidFill>
                  <a:srgbClr val="00206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5-BBDC-4F4C-A7DF-D5D8F516FC10}"/>
                </c:ext>
              </c:extLst>
            </c:dLbl>
            <c:dLbl>
              <c:idx val="1"/>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BDC-4F4C-A7DF-D5D8F516FC1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Data8b!$C$5:$L$5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Data8b!$C$6:$L$6</c:f>
              <c:numCache>
                <c:formatCode>0.0%</c:formatCode>
                <c:ptCount val="10"/>
                <c:pt idx="0">
                  <c:v>0</c:v>
                </c:pt>
                <c:pt idx="1">
                  <c:v>0.16992801690986725</c:v>
                </c:pt>
                <c:pt idx="2">
                  <c:v>-2.912907021815369E-2</c:v>
                </c:pt>
                <c:pt idx="3">
                  <c:v>-0.19698903964994946</c:v>
                </c:pt>
                <c:pt idx="4">
                  <c:v>-0.17900541765911562</c:v>
                </c:pt>
                <c:pt idx="5">
                  <c:v>-0.18085243457635053</c:v>
                </c:pt>
                <c:pt idx="6">
                  <c:v>-0.2069112652434219</c:v>
                </c:pt>
                <c:pt idx="7">
                  <c:v>-0.2319236038177272</c:v>
                </c:pt>
                <c:pt idx="8">
                  <c:v>-0.15761694601970877</c:v>
                </c:pt>
                <c:pt idx="9">
                  <c:v>-0.14879176796405816</c:v>
                </c:pt>
              </c:numCache>
            </c:numRef>
          </c:val>
          <c:smooth val="0"/>
          <c:extLst>
            <c:ext xmlns:c16="http://schemas.microsoft.com/office/drawing/2014/chart" uri="{C3380CC4-5D6E-409C-BE32-E72D297353CC}">
              <c16:uniqueId val="{00000008-BBDC-4F4C-A7DF-D5D8F516FC10}"/>
            </c:ext>
          </c:extLst>
        </c:ser>
        <c:dLbls>
          <c:showLegendKey val="0"/>
          <c:showVal val="0"/>
          <c:showCatName val="0"/>
          <c:showSerName val="0"/>
          <c:showPercent val="0"/>
          <c:showBubbleSize val="0"/>
        </c:dLbls>
        <c:marker val="1"/>
        <c:smooth val="0"/>
        <c:axId val="1269243471"/>
        <c:axId val="1269244719"/>
      </c:lineChart>
      <c:catAx>
        <c:axId val="12692434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4719"/>
        <c:crosses val="autoZero"/>
        <c:auto val="1"/>
        <c:lblAlgn val="ctr"/>
        <c:lblOffset val="100"/>
        <c:noMultiLvlLbl val="0"/>
      </c:catAx>
      <c:valAx>
        <c:axId val="1269244719"/>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3471"/>
        <c:crosses val="autoZero"/>
        <c:crossBetween val="between"/>
      </c:valAx>
      <c:spPr>
        <a:noFill/>
        <a:ln>
          <a:noFill/>
        </a:ln>
        <a:effectLst/>
      </c:spPr>
    </c:plotArea>
    <c:legend>
      <c:legendPos val="r"/>
      <c:layout>
        <c:manualLayout>
          <c:xMode val="edge"/>
          <c:yMode val="edge"/>
          <c:x val="5.403022554698092E-2"/>
          <c:y val="0.72307188315110182"/>
          <c:w val="0.29883043928146863"/>
          <c:h val="0.21364599370123813"/>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973645046946454E-2"/>
          <c:y val="2.3084578955952409E-2"/>
          <c:w val="0.93981892469626882"/>
          <c:h val="0.87236912052660087"/>
        </c:manualLayout>
      </c:layout>
      <c:barChart>
        <c:barDir val="col"/>
        <c:grouping val="stacked"/>
        <c:varyColors val="0"/>
        <c:ser>
          <c:idx val="2"/>
          <c:order val="0"/>
          <c:tx>
            <c:v>effet pension de retraite</c:v>
          </c:tx>
          <c:spPr>
            <a:solidFill>
              <a:schemeClr val="accent1"/>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(Data9a!$B$12,Data9a!$C$12,Data9a!$D$12,Data9a!$E$12,Data9a!$F$12,Data9a!$G$12)</c:f>
              <c:numCache>
                <c:formatCode>0.0%</c:formatCode>
                <c:ptCount val="6"/>
                <c:pt idx="0">
                  <c:v>1.0999404307609751E-2</c:v>
                </c:pt>
                <c:pt idx="1">
                  <c:v>1.1369732343020305E-2</c:v>
                </c:pt>
                <c:pt idx="2">
                  <c:v>-1.6368770158007098E-3</c:v>
                </c:pt>
                <c:pt idx="3">
                  <c:v>-9.8291519765916213E-3</c:v>
                </c:pt>
                <c:pt idx="4">
                  <c:v>-3.9474726154683365E-3</c:v>
                </c:pt>
                <c:pt idx="5">
                  <c:v>6.0000000000000001E-3</c:v>
                </c:pt>
              </c:numCache>
            </c:numRef>
          </c:val>
          <c:extLst>
            <c:ext xmlns:c16="http://schemas.microsoft.com/office/drawing/2014/chart" uri="{C3380CC4-5D6E-409C-BE32-E72D297353CC}">
              <c16:uniqueId val="{00000002-BE8B-43FF-BEC5-46A23C790A4A}"/>
            </c:ext>
          </c:extLst>
        </c:ser>
        <c:ser>
          <c:idx val="5"/>
          <c:order val="1"/>
          <c:tx>
            <c:v>Effet revenu du patrimoine</c:v>
          </c:tx>
          <c:spPr>
            <a:pattFill prst="pct20">
              <a:fgClr>
                <a:schemeClr val="accent1"/>
              </a:fgClr>
              <a:bgClr>
                <a:schemeClr val="bg1"/>
              </a:bgClr>
            </a:patt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(Data9a!$B$13,Data9a!$C$13,Data9a!$D$13,Data9a!$E$13,Data9a!$F$13,Data9a!$G$13)</c:f>
              <c:numCache>
                <c:formatCode>0.0%</c:formatCode>
                <c:ptCount val="6"/>
                <c:pt idx="0">
                  <c:v>-9.0148564384379855E-3</c:v>
                </c:pt>
                <c:pt idx="1">
                  <c:v>-2.3633133981621077E-2</c:v>
                </c:pt>
                <c:pt idx="2">
                  <c:v>-3.6082415529524896E-2</c:v>
                </c:pt>
                <c:pt idx="3">
                  <c:v>-5.7259808761225675E-2</c:v>
                </c:pt>
                <c:pt idx="4">
                  <c:v>-9.7488971547475545E-2</c:v>
                </c:pt>
                <c:pt idx="5">
                  <c:v>-6.3E-2</c:v>
                </c:pt>
              </c:numCache>
            </c:numRef>
          </c:val>
          <c:extLst>
            <c:ext xmlns:c16="http://schemas.microsoft.com/office/drawing/2014/chart" uri="{C3380CC4-5D6E-409C-BE32-E72D297353CC}">
              <c16:uniqueId val="{00000002-C017-4B38-A778-1508D0A996D4}"/>
            </c:ext>
          </c:extLst>
        </c:ser>
        <c:ser>
          <c:idx val="0"/>
          <c:order val="2"/>
          <c:tx>
            <c:v>effet redistribution</c:v>
          </c:tx>
          <c:spPr>
            <a:solidFill>
              <a:schemeClr val="accent5"/>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(Data9a!$B$7,Data9a!$C$7,Data9a!$D$7,Data9a!$E$7,Data9a!$F$7,Data9a!$G$7)</c:f>
              <c:numCache>
                <c:formatCode>0.0%</c:formatCode>
                <c:ptCount val="6"/>
                <c:pt idx="0">
                  <c:v>-8.959604541592647E-3</c:v>
                </c:pt>
                <c:pt idx="1">
                  <c:v>2.2008179078777442E-2</c:v>
                </c:pt>
                <c:pt idx="2">
                  <c:v>1.8769096464426014E-2</c:v>
                </c:pt>
                <c:pt idx="3">
                  <c:v>-2.4109477401609561E-3</c:v>
                </c:pt>
                <c:pt idx="4">
                  <c:v>-1.2556962025316455E-2</c:v>
                </c:pt>
                <c:pt idx="5">
                  <c:v>3.0159589859814037E-3</c:v>
                </c:pt>
              </c:numCache>
            </c:numRef>
          </c:val>
          <c:extLst>
            <c:ext xmlns:c16="http://schemas.microsoft.com/office/drawing/2014/chart" uri="{C3380CC4-5D6E-409C-BE32-E72D297353CC}">
              <c16:uniqueId val="{00000000-BE8B-43FF-BEC5-46A23C790A4A}"/>
            </c:ext>
          </c:extLst>
        </c:ser>
        <c:ser>
          <c:idx val="1"/>
          <c:order val="3"/>
          <c:tx>
            <c:v>effet enfants</c:v>
          </c:tx>
          <c:spPr>
            <a:solidFill>
              <a:schemeClr val="accent6"/>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(Data9a!$B$10,Data9a!$C$10,Data9a!$D$10,Data9a!$E$10,Data9a!$F$10,Data9a!$G$10)</c:f>
              <c:numCache>
                <c:formatCode>0.0%</c:formatCode>
                <c:ptCount val="6"/>
                <c:pt idx="0">
                  <c:v>2.4578014929997442E-2</c:v>
                </c:pt>
                <c:pt idx="1">
                  <c:v>-9.5689630305122349E-4</c:v>
                </c:pt>
                <c:pt idx="2">
                  <c:v>1.4162130397445318E-3</c:v>
                </c:pt>
                <c:pt idx="3">
                  <c:v>1.662313639039209E-3</c:v>
                </c:pt>
                <c:pt idx="4">
                  <c:v>-1.7981844828768943E-3</c:v>
                </c:pt>
                <c:pt idx="5">
                  <c:v>5.3807336592496266E-3</c:v>
                </c:pt>
              </c:numCache>
            </c:numRef>
          </c:val>
          <c:extLst>
            <c:ext xmlns:c16="http://schemas.microsoft.com/office/drawing/2014/chart" uri="{C3380CC4-5D6E-409C-BE32-E72D297353CC}">
              <c16:uniqueId val="{00000001-BE8B-43FF-BEC5-46A23C790A4A}"/>
            </c:ext>
          </c:extLst>
        </c:ser>
        <c:ser>
          <c:idx val="4"/>
          <c:order val="4"/>
          <c:tx>
            <c:v>effet conjoint</c:v>
          </c:tx>
          <c:spPr>
            <a:pattFill prst="dkDnDiag">
              <a:fgClr>
                <a:schemeClr val="accent6"/>
              </a:fgClr>
              <a:bgClr>
                <a:schemeClr val="bg1"/>
              </a:bgClr>
            </a:patt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(Data9a!$B$9,Data9a!$C$9,Data9a!$D$9,Data9a!$E$9,Data9a!$F$9,Data9a!$G$9)</c:f>
              <c:numCache>
                <c:formatCode>0.0%</c:formatCode>
                <c:ptCount val="6"/>
                <c:pt idx="0">
                  <c:v>2.9512203555970978E-2</c:v>
                </c:pt>
                <c:pt idx="1">
                  <c:v>1.3166488212853027E-2</c:v>
                </c:pt>
                <c:pt idx="2">
                  <c:v>1.3954759994450564E-2</c:v>
                </c:pt>
                <c:pt idx="3">
                  <c:v>1.1774570627590606E-2</c:v>
                </c:pt>
                <c:pt idx="4">
                  <c:v>1.4566274215441025E-2</c:v>
                </c:pt>
                <c:pt idx="5">
                  <c:v>1.6796419031686237E-2</c:v>
                </c:pt>
              </c:numCache>
            </c:numRef>
          </c:val>
          <c:extLst>
            <c:ext xmlns:c16="http://schemas.microsoft.com/office/drawing/2014/chart" uri="{C3380CC4-5D6E-409C-BE32-E72D297353CC}">
              <c16:uniqueId val="{00000004-3126-44CC-8A7F-3A58BA09DEC8}"/>
            </c:ext>
          </c:extLst>
        </c:ser>
        <c:dLbls>
          <c:showLegendKey val="0"/>
          <c:showVal val="0"/>
          <c:showCatName val="0"/>
          <c:showSerName val="0"/>
          <c:showPercent val="0"/>
          <c:showBubbleSize val="0"/>
        </c:dLbls>
        <c:gapWidth val="150"/>
        <c:overlap val="100"/>
        <c:axId val="1269243471"/>
        <c:axId val="1269244719"/>
      </c:barChart>
      <c:lineChart>
        <c:grouping val="standard"/>
        <c:varyColors val="0"/>
        <c:ser>
          <c:idx val="3"/>
          <c:order val="5"/>
          <c:tx>
            <c:v>évolution du niveau de vie</c:v>
          </c:tx>
          <c:spPr>
            <a:ln w="25400" cap="rnd">
              <a:noFill/>
              <a:round/>
            </a:ln>
            <a:effectLst/>
          </c:spPr>
          <c:marker>
            <c:symbol val="circle"/>
            <c:size val="7"/>
            <c:spPr>
              <a:solidFill>
                <a:schemeClr val="bg1"/>
              </a:solidFill>
              <a:ln w="9525">
                <a:solidFill>
                  <a:srgbClr val="002060"/>
                </a:solidFill>
              </a:ln>
              <a:effectLst/>
            </c:spPr>
          </c:marker>
          <c:dLbls>
            <c:dLbl>
              <c:idx val="2"/>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0-CFCB-40A9-A0C2-2B9296E5EC0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Data10a!$J$8:$J$13</c:f>
              <c:strCache>
                <c:ptCount val="6"/>
                <c:pt idx="0">
                  <c:v>Q1</c:v>
                </c:pt>
                <c:pt idx="1">
                  <c:v>Q2</c:v>
                </c:pt>
                <c:pt idx="2">
                  <c:v>Q3</c:v>
                </c:pt>
                <c:pt idx="3">
                  <c:v>Q4</c:v>
                </c:pt>
                <c:pt idx="4">
                  <c:v>Q5</c:v>
                </c:pt>
                <c:pt idx="5">
                  <c:v>Ensemble</c:v>
                </c:pt>
              </c:strCache>
            </c:strRef>
          </c:cat>
          <c:val>
            <c:numRef>
              <c:f>(Data9a!$B$6,Data9a!$C$6,Data9a!$D$6,Data9a!$E$6,Data9a!$F$6,Data9a!$G$6)</c:f>
              <c:numCache>
                <c:formatCode>0.0%</c:formatCode>
                <c:ptCount val="6"/>
                <c:pt idx="0">
                  <c:v>4.7115161813547538E-2</c:v>
                </c:pt>
                <c:pt idx="1">
                  <c:v>2.1954369349978475E-2</c:v>
                </c:pt>
                <c:pt idx="2">
                  <c:v>-3.579223046704496E-3</c:v>
                </c:pt>
                <c:pt idx="3">
                  <c:v>-5.6063024211348435E-2</c:v>
                </c:pt>
                <c:pt idx="4">
                  <c:v>-0.1012253164556962</c:v>
                </c:pt>
                <c:pt idx="5">
                  <c:v>-5.8846683459332708E-2</c:v>
                </c:pt>
              </c:numCache>
            </c:numRef>
          </c:val>
          <c:smooth val="0"/>
          <c:extLst>
            <c:ext xmlns:c16="http://schemas.microsoft.com/office/drawing/2014/chart" uri="{C3380CC4-5D6E-409C-BE32-E72D297353CC}">
              <c16:uniqueId val="{00000003-BE8B-43FF-BEC5-46A23C790A4A}"/>
            </c:ext>
          </c:extLst>
        </c:ser>
        <c:dLbls>
          <c:showLegendKey val="0"/>
          <c:showVal val="0"/>
          <c:showCatName val="0"/>
          <c:showSerName val="0"/>
          <c:showPercent val="0"/>
          <c:showBubbleSize val="0"/>
        </c:dLbls>
        <c:marker val="1"/>
        <c:smooth val="0"/>
        <c:axId val="1269243471"/>
        <c:axId val="1269244719"/>
      </c:lineChart>
      <c:catAx>
        <c:axId val="12692434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4719"/>
        <c:crosses val="autoZero"/>
        <c:auto val="1"/>
        <c:lblAlgn val="ctr"/>
        <c:lblOffset val="100"/>
        <c:noMultiLvlLbl val="0"/>
      </c:catAx>
      <c:valAx>
        <c:axId val="1269244719"/>
        <c:scaling>
          <c:orientation val="minMax"/>
          <c:max val="0.15000000000000002"/>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347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973645046946454E-2"/>
          <c:y val="2.3084578955952409E-2"/>
          <c:w val="0.93981892469626882"/>
          <c:h val="0.87236912052660087"/>
        </c:manualLayout>
      </c:layout>
      <c:barChart>
        <c:barDir val="col"/>
        <c:grouping val="stacked"/>
        <c:varyColors val="0"/>
        <c:ser>
          <c:idx val="2"/>
          <c:order val="0"/>
          <c:tx>
            <c:v>effet pension de retraite</c:v>
          </c:tx>
          <c:spPr>
            <a:solidFill>
              <a:schemeClr val="accent1"/>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(Data9b!$B$12,Data9b!$C$12,Data9b!$D$12,Data9b!$E$12,Data9b!$F$12,Data9b!$G$12)</c:f>
              <c:numCache>
                <c:formatCode>0.0%</c:formatCode>
                <c:ptCount val="6"/>
                <c:pt idx="0">
                  <c:v>3.4475961609489167E-2</c:v>
                </c:pt>
                <c:pt idx="1">
                  <c:v>1.8410616918319946E-2</c:v>
                </c:pt>
                <c:pt idx="2">
                  <c:v>-1.1430315211987487E-2</c:v>
                </c:pt>
                <c:pt idx="3">
                  <c:v>-1.8352759063367766E-2</c:v>
                </c:pt>
                <c:pt idx="4">
                  <c:v>-3.7909999363063662E-2</c:v>
                </c:pt>
                <c:pt idx="5">
                  <c:v>6.0000000000000001E-3</c:v>
                </c:pt>
              </c:numCache>
            </c:numRef>
          </c:val>
          <c:extLst>
            <c:ext xmlns:c16="http://schemas.microsoft.com/office/drawing/2014/chart" uri="{C3380CC4-5D6E-409C-BE32-E72D297353CC}">
              <c16:uniqueId val="{00000000-8709-405C-9735-B9C77050EF82}"/>
            </c:ext>
          </c:extLst>
        </c:ser>
        <c:ser>
          <c:idx val="5"/>
          <c:order val="1"/>
          <c:tx>
            <c:v>effet revenu du patrimoine</c:v>
          </c:tx>
          <c:spPr>
            <a:pattFill prst="pct20">
              <a:fgClr>
                <a:schemeClr val="accent1"/>
              </a:fgClr>
              <a:bgClr>
                <a:schemeClr val="bg1"/>
              </a:bgClr>
            </a:patt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(Data9b!$B$13,Data9b!$C$13,Data9b!$D$13,Data9b!$E$13,Data9b!$F$13,Data9b!$G$13)</c:f>
              <c:numCache>
                <c:formatCode>0.0%</c:formatCode>
                <c:ptCount val="6"/>
                <c:pt idx="0">
                  <c:v>-9.0148564384379855E-3</c:v>
                </c:pt>
                <c:pt idx="1">
                  <c:v>-2.3633133981621077E-2</c:v>
                </c:pt>
                <c:pt idx="2">
                  <c:v>-3.6082415529524896E-2</c:v>
                </c:pt>
                <c:pt idx="3">
                  <c:v>-5.7259808761225675E-2</c:v>
                </c:pt>
                <c:pt idx="4">
                  <c:v>-0.10861831240834249</c:v>
                </c:pt>
                <c:pt idx="5">
                  <c:v>-6.3E-2</c:v>
                </c:pt>
              </c:numCache>
            </c:numRef>
          </c:val>
          <c:extLst>
            <c:ext xmlns:c16="http://schemas.microsoft.com/office/drawing/2014/chart" uri="{C3380CC4-5D6E-409C-BE32-E72D297353CC}">
              <c16:uniqueId val="{00000001-8709-405C-9735-B9C77050EF82}"/>
            </c:ext>
          </c:extLst>
        </c:ser>
        <c:ser>
          <c:idx val="0"/>
          <c:order val="2"/>
          <c:tx>
            <c:v>effet redistribution</c:v>
          </c:tx>
          <c:spPr>
            <a:solidFill>
              <a:schemeClr val="accent5"/>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(Data9b!$B$7,Data9b!$C$7,Data9b!$D$7,Data9b!$E$7,Data9b!$F$7,Data9b!$G$7)</c:f>
              <c:numCache>
                <c:formatCode>0.0%</c:formatCode>
                <c:ptCount val="6"/>
                <c:pt idx="0">
                  <c:v>-2.0398677359031104E-2</c:v>
                </c:pt>
                <c:pt idx="1">
                  <c:v>2.0702513893167254E-2</c:v>
                </c:pt>
                <c:pt idx="2">
                  <c:v>2.0704677740520195E-2</c:v>
                </c:pt>
                <c:pt idx="3">
                  <c:v>-2.1348146895168014E-3</c:v>
                </c:pt>
                <c:pt idx="4">
                  <c:v>-2.3027032639025562E-3</c:v>
                </c:pt>
                <c:pt idx="5">
                  <c:v>3.0159589859814037E-3</c:v>
                </c:pt>
              </c:numCache>
            </c:numRef>
          </c:val>
          <c:extLst>
            <c:ext xmlns:c16="http://schemas.microsoft.com/office/drawing/2014/chart" uri="{C3380CC4-5D6E-409C-BE32-E72D297353CC}">
              <c16:uniqueId val="{00000002-8709-405C-9735-B9C77050EF82}"/>
            </c:ext>
          </c:extLst>
        </c:ser>
        <c:ser>
          <c:idx val="1"/>
          <c:order val="3"/>
          <c:tx>
            <c:v>effet enfants</c:v>
          </c:tx>
          <c:spPr>
            <a:solidFill>
              <a:schemeClr val="accent6"/>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(Data9b!$B$10,Data9b!$C$10,Data9b!$D$10,Data9b!$E$10,Data9b!$F$10,Data9b!$G$10)</c:f>
              <c:numCache>
                <c:formatCode>0.0%</c:formatCode>
                <c:ptCount val="6"/>
                <c:pt idx="0">
                  <c:v>2.5788545216345382E-2</c:v>
                </c:pt>
                <c:pt idx="1">
                  <c:v>-8.1732649287031243E-4</c:v>
                </c:pt>
                <c:pt idx="2">
                  <c:v>1.3888022600950043E-3</c:v>
                </c:pt>
                <c:pt idx="3">
                  <c:v>1.630642651347403E-3</c:v>
                </c:pt>
                <c:pt idx="4">
                  <c:v>-2.1996410420688575E-3</c:v>
                </c:pt>
                <c:pt idx="5">
                  <c:v>5.3807336592496266E-3</c:v>
                </c:pt>
              </c:numCache>
            </c:numRef>
          </c:val>
          <c:extLst>
            <c:ext xmlns:c16="http://schemas.microsoft.com/office/drawing/2014/chart" uri="{C3380CC4-5D6E-409C-BE32-E72D297353CC}">
              <c16:uniqueId val="{00000003-8709-405C-9735-B9C77050EF82}"/>
            </c:ext>
          </c:extLst>
        </c:ser>
        <c:ser>
          <c:idx val="4"/>
          <c:order val="4"/>
          <c:tx>
            <c:v>effet conjoint</c:v>
          </c:tx>
          <c:spPr>
            <a:pattFill prst="dkDnDiag">
              <a:fgClr>
                <a:schemeClr val="accent6"/>
              </a:fgClr>
              <a:bgClr>
                <a:schemeClr val="bg1"/>
              </a:bgClr>
            </a:patt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(Data9b!$B$9,Data9b!$C$9,Data9b!$D$9,Data9b!$E$9,Data9b!$F$9,Data9b!$G$9)</c:f>
              <c:numCache>
                <c:formatCode>0.0%</c:formatCode>
                <c:ptCount val="6"/>
                <c:pt idx="0">
                  <c:v>2.9512203555970978E-2</c:v>
                </c:pt>
                <c:pt idx="1">
                  <c:v>1.3166488212853027E-2</c:v>
                </c:pt>
                <c:pt idx="2">
                  <c:v>1.3954759994450564E-2</c:v>
                </c:pt>
                <c:pt idx="3">
                  <c:v>1.1774570627590606E-2</c:v>
                </c:pt>
                <c:pt idx="4">
                  <c:v>1.4566274215441025E-2</c:v>
                </c:pt>
                <c:pt idx="5">
                  <c:v>1.6796419031686237E-2</c:v>
                </c:pt>
              </c:numCache>
            </c:numRef>
          </c:val>
          <c:extLst>
            <c:ext xmlns:c16="http://schemas.microsoft.com/office/drawing/2014/chart" uri="{C3380CC4-5D6E-409C-BE32-E72D297353CC}">
              <c16:uniqueId val="{00000004-8709-405C-9735-B9C77050EF82}"/>
            </c:ext>
          </c:extLst>
        </c:ser>
        <c:dLbls>
          <c:showLegendKey val="0"/>
          <c:showVal val="0"/>
          <c:showCatName val="0"/>
          <c:showSerName val="0"/>
          <c:showPercent val="0"/>
          <c:showBubbleSize val="0"/>
        </c:dLbls>
        <c:gapWidth val="150"/>
        <c:overlap val="100"/>
        <c:axId val="1269243471"/>
        <c:axId val="1269244719"/>
      </c:barChart>
      <c:lineChart>
        <c:grouping val="standard"/>
        <c:varyColors val="0"/>
        <c:ser>
          <c:idx val="3"/>
          <c:order val="5"/>
          <c:tx>
            <c:v>évolution du niveau de vie</c:v>
          </c:tx>
          <c:spPr>
            <a:ln w="25400" cap="rnd">
              <a:noFill/>
              <a:round/>
            </a:ln>
            <a:effectLst/>
          </c:spPr>
          <c:marker>
            <c:symbol val="circle"/>
            <c:size val="7"/>
            <c:spPr>
              <a:solidFill>
                <a:schemeClr val="bg1"/>
              </a:solidFill>
              <a:ln w="9525">
                <a:solidFill>
                  <a:srgbClr val="002060"/>
                </a:solidFill>
              </a:ln>
              <a:effectLst/>
            </c:spPr>
          </c:marker>
          <c:dLbls>
            <c:dLbl>
              <c:idx val="2"/>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5-8709-405C-9735-B9C77050EF8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Data10a!$J$8:$J$13</c:f>
              <c:strCache>
                <c:ptCount val="6"/>
                <c:pt idx="0">
                  <c:v>Q1</c:v>
                </c:pt>
                <c:pt idx="1">
                  <c:v>Q2</c:v>
                </c:pt>
                <c:pt idx="2">
                  <c:v>Q3</c:v>
                </c:pt>
                <c:pt idx="3">
                  <c:v>Q4</c:v>
                </c:pt>
                <c:pt idx="4">
                  <c:v>Q5</c:v>
                </c:pt>
                <c:pt idx="5">
                  <c:v>Ensemble</c:v>
                </c:pt>
              </c:strCache>
            </c:strRef>
          </c:cat>
          <c:val>
            <c:numRef>
              <c:f>(Data9b!$B$6,Data9b!$C$6,Data9b!$D$6,Data9b!$E$6,Data9b!$F$6,Data9b!$G$6)</c:f>
              <c:numCache>
                <c:formatCode>0.0%</c:formatCode>
                <c:ptCount val="6"/>
                <c:pt idx="0">
                  <c:v>6.0363176584336445E-2</c:v>
                </c:pt>
                <c:pt idx="1">
                  <c:v>2.7829158549848836E-2</c:v>
                </c:pt>
                <c:pt idx="2">
                  <c:v>-1.1464490746446615E-2</c:v>
                </c:pt>
                <c:pt idx="3">
                  <c:v>-6.4342169235172234E-2</c:v>
                </c:pt>
                <c:pt idx="4">
                  <c:v>-0.13646438186193652</c:v>
                </c:pt>
                <c:pt idx="5">
                  <c:v>-5.8846683459332708E-2</c:v>
                </c:pt>
              </c:numCache>
            </c:numRef>
          </c:val>
          <c:smooth val="0"/>
          <c:extLst>
            <c:ext xmlns:c16="http://schemas.microsoft.com/office/drawing/2014/chart" uri="{C3380CC4-5D6E-409C-BE32-E72D297353CC}">
              <c16:uniqueId val="{00000006-8709-405C-9735-B9C77050EF82}"/>
            </c:ext>
          </c:extLst>
        </c:ser>
        <c:dLbls>
          <c:showLegendKey val="0"/>
          <c:showVal val="0"/>
          <c:showCatName val="0"/>
          <c:showSerName val="0"/>
          <c:showPercent val="0"/>
          <c:showBubbleSize val="0"/>
        </c:dLbls>
        <c:marker val="1"/>
        <c:smooth val="0"/>
        <c:axId val="1269243471"/>
        <c:axId val="1269244719"/>
      </c:lineChart>
      <c:catAx>
        <c:axId val="12692434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4719"/>
        <c:crosses val="autoZero"/>
        <c:auto val="1"/>
        <c:lblAlgn val="ctr"/>
        <c:lblOffset val="100"/>
        <c:noMultiLvlLbl val="0"/>
      </c:catAx>
      <c:valAx>
        <c:axId val="1269244719"/>
        <c:scaling>
          <c:orientation val="minMax"/>
          <c:max val="0.15000000000000002"/>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347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922686587253509E-2"/>
          <c:y val="2.3084578955952409E-2"/>
          <c:w val="0.93703457837001147"/>
          <c:h val="0.87861146835933746"/>
        </c:manualLayout>
      </c:layout>
      <c:barChart>
        <c:barDir val="col"/>
        <c:grouping val="stacked"/>
        <c:varyColors val="0"/>
        <c:ser>
          <c:idx val="2"/>
          <c:order val="0"/>
          <c:tx>
            <c:v>effet revenu d'activité</c:v>
          </c:tx>
          <c:spPr>
            <a:solidFill>
              <a:schemeClr val="accent1"/>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(Data10a!$B$13,Data10a!$C$13,Data10a!$D$13,Data10a!$E$13,Data10a!$F$13,Data10a!$G$13)</c:f>
              <c:numCache>
                <c:formatCode>0.0%</c:formatCode>
                <c:ptCount val="6"/>
                <c:pt idx="0">
                  <c:v>0.12505803491950482</c:v>
                </c:pt>
                <c:pt idx="1">
                  <c:v>0.14141435234987454</c:v>
                </c:pt>
                <c:pt idx="2">
                  <c:v>0.13969963062787244</c:v>
                </c:pt>
                <c:pt idx="3">
                  <c:v>0.16216635944362706</c:v>
                </c:pt>
                <c:pt idx="4">
                  <c:v>0.26465814832423473</c:v>
                </c:pt>
                <c:pt idx="5">
                  <c:v>0.1795549263618689</c:v>
                </c:pt>
              </c:numCache>
            </c:numRef>
          </c:val>
          <c:extLst>
            <c:ext xmlns:c16="http://schemas.microsoft.com/office/drawing/2014/chart" uri="{C3380CC4-5D6E-409C-BE32-E72D297353CC}">
              <c16:uniqueId val="{00000007-00FD-49F5-8DA7-7D8E16253EB0}"/>
            </c:ext>
          </c:extLst>
        </c:ser>
        <c:ser>
          <c:idx val="5"/>
          <c:order val="1"/>
          <c:tx>
            <c:v>effet revenu du patrimoine</c:v>
          </c:tx>
          <c:spPr>
            <a:pattFill prst="pct20">
              <a:fgClr>
                <a:schemeClr val="accent1"/>
              </a:fgClr>
              <a:bgClr>
                <a:schemeClr val="bg1"/>
              </a:bgClr>
            </a:patt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(Data10a!$B$14,Data10a!$C$14,Data10a!$D$14,Data10a!$E$14,Data10a!$F$14,Data10a!$G$14)</c:f>
              <c:numCache>
                <c:formatCode>0.0%</c:formatCode>
                <c:ptCount val="6"/>
                <c:pt idx="0">
                  <c:v>1.2981999380015099E-3</c:v>
                </c:pt>
                <c:pt idx="1">
                  <c:v>4.5410174464964393E-3</c:v>
                </c:pt>
                <c:pt idx="2">
                  <c:v>5.203503828221742E-3</c:v>
                </c:pt>
                <c:pt idx="3">
                  <c:v>7.429505250866544E-3</c:v>
                </c:pt>
                <c:pt idx="4">
                  <c:v>3.3614873082577393E-2</c:v>
                </c:pt>
                <c:pt idx="5">
                  <c:v>1.4765973011194615E-2</c:v>
                </c:pt>
              </c:numCache>
            </c:numRef>
          </c:val>
          <c:extLst>
            <c:ext xmlns:c16="http://schemas.microsoft.com/office/drawing/2014/chart" uri="{C3380CC4-5D6E-409C-BE32-E72D297353CC}">
              <c16:uniqueId val="{00000004-A47C-43E9-9EFA-E18A4E8D130D}"/>
            </c:ext>
          </c:extLst>
        </c:ser>
        <c:ser>
          <c:idx val="0"/>
          <c:order val="2"/>
          <c:tx>
            <c:v>effet redistribution</c:v>
          </c:tx>
          <c:spPr>
            <a:solidFill>
              <a:schemeClr val="accent5"/>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(Data10a!$B$8,Data10a!$C$8,Data10a!$D$8,Data10a!$E$8,Data10a!$F$8,Data10a!$G$8)</c:f>
              <c:numCache>
                <c:formatCode>0.0%</c:formatCode>
                <c:ptCount val="6"/>
                <c:pt idx="0">
                  <c:v>-2.3942102740074956E-2</c:v>
                </c:pt>
                <c:pt idx="1">
                  <c:v>-1.169436835811696E-2</c:v>
                </c:pt>
                <c:pt idx="2">
                  <c:v>-1.1198207841131524E-2</c:v>
                </c:pt>
                <c:pt idx="3">
                  <c:v>-3.0398282289122631E-2</c:v>
                </c:pt>
                <c:pt idx="4">
                  <c:v>-7.2894080090571758E-2</c:v>
                </c:pt>
                <c:pt idx="5">
                  <c:v>-3.928466700468209E-2</c:v>
                </c:pt>
              </c:numCache>
            </c:numRef>
          </c:val>
          <c:extLst>
            <c:ext xmlns:c16="http://schemas.microsoft.com/office/drawing/2014/chart" uri="{C3380CC4-5D6E-409C-BE32-E72D297353CC}">
              <c16:uniqueId val="{00000005-00FD-49F5-8DA7-7D8E16253EB0}"/>
            </c:ext>
          </c:extLst>
        </c:ser>
        <c:ser>
          <c:idx val="1"/>
          <c:order val="3"/>
          <c:tx>
            <c:v>effet enfants</c:v>
          </c:tx>
          <c:spPr>
            <a:solidFill>
              <a:schemeClr val="accent6"/>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(Data10a!$B$11,Data10a!$C$11,Data10a!$D$11,Data10a!$E$11,Data10a!$F$11,Data10a!$G$11)</c:f>
              <c:numCache>
                <c:formatCode>0.0%</c:formatCode>
                <c:ptCount val="6"/>
                <c:pt idx="0">
                  <c:v>-5.3349777540567037E-2</c:v>
                </c:pt>
                <c:pt idx="1">
                  <c:v>-7.9838861167676689E-2</c:v>
                </c:pt>
                <c:pt idx="2">
                  <c:v>-9.3633986352796267E-2</c:v>
                </c:pt>
                <c:pt idx="3">
                  <c:v>-9.9455819291694378E-2</c:v>
                </c:pt>
                <c:pt idx="4">
                  <c:v>-0.12902542354640337</c:v>
                </c:pt>
                <c:pt idx="5">
                  <c:v>-9.4278093078931632E-2</c:v>
                </c:pt>
              </c:numCache>
            </c:numRef>
          </c:val>
          <c:extLst>
            <c:ext xmlns:c16="http://schemas.microsoft.com/office/drawing/2014/chart" uri="{C3380CC4-5D6E-409C-BE32-E72D297353CC}">
              <c16:uniqueId val="{00000006-00FD-49F5-8DA7-7D8E16253EB0}"/>
            </c:ext>
          </c:extLst>
        </c:ser>
        <c:ser>
          <c:idx val="4"/>
          <c:order val="4"/>
          <c:tx>
            <c:v>effet conjoint</c:v>
          </c:tx>
          <c:spPr>
            <a:pattFill prst="dkDnDiag">
              <a:fgClr>
                <a:schemeClr val="accent6"/>
              </a:fgClr>
              <a:bgClr>
                <a:schemeClr val="bg1"/>
              </a:bgClr>
            </a:patt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(Data10a!$B$10,Data10a!$C$10,Data10a!$D$10,Data10a!$E$10,Data10a!$F$10,Data10a!$G$10)</c:f>
              <c:numCache>
                <c:formatCode>0.0%</c:formatCode>
                <c:ptCount val="6"/>
                <c:pt idx="0">
                  <c:v>1.3762908377306511E-2</c:v>
                </c:pt>
                <c:pt idx="1">
                  <c:v>7.5359814149272885E-3</c:v>
                </c:pt>
                <c:pt idx="2">
                  <c:v>1.0124764376520377E-2</c:v>
                </c:pt>
                <c:pt idx="3">
                  <c:v>7.4468481030890059E-3</c:v>
                </c:pt>
                <c:pt idx="4">
                  <c:v>3.3212760375199916E-3</c:v>
                </c:pt>
                <c:pt idx="5">
                  <c:v>9.7106706878749196E-3</c:v>
                </c:pt>
              </c:numCache>
            </c:numRef>
          </c:val>
          <c:extLst>
            <c:ext xmlns:c16="http://schemas.microsoft.com/office/drawing/2014/chart" uri="{C3380CC4-5D6E-409C-BE32-E72D297353CC}">
              <c16:uniqueId val="{00000006-63AE-4E29-92A4-91228904E329}"/>
            </c:ext>
          </c:extLst>
        </c:ser>
        <c:dLbls>
          <c:showLegendKey val="0"/>
          <c:showVal val="0"/>
          <c:showCatName val="0"/>
          <c:showSerName val="0"/>
          <c:showPercent val="0"/>
          <c:showBubbleSize val="0"/>
        </c:dLbls>
        <c:gapWidth val="150"/>
        <c:overlap val="100"/>
        <c:axId val="1269243471"/>
        <c:axId val="1269244719"/>
      </c:barChart>
      <c:lineChart>
        <c:grouping val="standard"/>
        <c:varyColors val="0"/>
        <c:ser>
          <c:idx val="3"/>
          <c:order val="5"/>
          <c:tx>
            <c:v>évolution du niveau de vie</c:v>
          </c:tx>
          <c:spPr>
            <a:ln w="25400" cap="rnd">
              <a:noFill/>
              <a:round/>
            </a:ln>
            <a:effectLst/>
          </c:spPr>
          <c:marker>
            <c:symbol val="circle"/>
            <c:size val="7"/>
            <c:spPr>
              <a:solidFill>
                <a:schemeClr val="bg1"/>
              </a:solidFill>
              <a:ln w="9525">
                <a:solidFill>
                  <a:srgbClr val="002060"/>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(Data10a!$B$7,Data10a!$C$7,Data10a!$D$7,Data10a!$E$7,Data10a!$F$7,Data10a!$G$7)</c:f>
              <c:numCache>
                <c:formatCode>0.0%</c:formatCode>
                <c:ptCount val="6"/>
                <c:pt idx="0">
                  <c:v>6.2827262954170904E-2</c:v>
                </c:pt>
                <c:pt idx="1">
                  <c:v>6.1958121685504776E-2</c:v>
                </c:pt>
                <c:pt idx="2">
                  <c:v>5.0195704638686799E-2</c:v>
                </c:pt>
                <c:pt idx="3">
                  <c:v>4.7188611216765534E-2</c:v>
                </c:pt>
                <c:pt idx="4">
                  <c:v>9.9674793807357026E-2</c:v>
                </c:pt>
                <c:pt idx="5">
                  <c:v>7.0469331391216666E-2</c:v>
                </c:pt>
              </c:numCache>
            </c:numRef>
          </c:val>
          <c:smooth val="0"/>
          <c:extLst>
            <c:ext xmlns:c16="http://schemas.microsoft.com/office/drawing/2014/chart" uri="{C3380CC4-5D6E-409C-BE32-E72D297353CC}">
              <c16:uniqueId val="{00000008-00FD-49F5-8DA7-7D8E16253EB0}"/>
            </c:ext>
          </c:extLst>
        </c:ser>
        <c:dLbls>
          <c:showLegendKey val="0"/>
          <c:showVal val="0"/>
          <c:showCatName val="0"/>
          <c:showSerName val="0"/>
          <c:showPercent val="0"/>
          <c:showBubbleSize val="0"/>
        </c:dLbls>
        <c:marker val="1"/>
        <c:smooth val="0"/>
        <c:axId val="1269243471"/>
        <c:axId val="1269244719"/>
      </c:lineChart>
      <c:catAx>
        <c:axId val="12692434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4719"/>
        <c:crosses val="autoZero"/>
        <c:auto val="1"/>
        <c:lblAlgn val="ctr"/>
        <c:lblOffset val="100"/>
        <c:noMultiLvlLbl val="0"/>
      </c:catAx>
      <c:valAx>
        <c:axId val="1269244719"/>
        <c:scaling>
          <c:orientation val="minMax"/>
          <c:max val="0.4"/>
          <c:min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3471"/>
        <c:crosses val="autoZero"/>
        <c:crossBetween val="between"/>
      </c:valAx>
      <c:spPr>
        <a:noFill/>
        <a:ln>
          <a:noFill/>
        </a:ln>
        <a:effectLst/>
      </c:spPr>
    </c:plotArea>
    <c:legend>
      <c:legendPos val="b"/>
      <c:layout>
        <c:manualLayout>
          <c:xMode val="edge"/>
          <c:yMode val="edge"/>
          <c:x val="3.8298135809946661E-3"/>
          <c:y val="0.95417917632173255"/>
          <c:w val="0.97593011642775418"/>
          <c:h val="3.3229235156838816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922686587253509E-2"/>
          <c:y val="2.3084578955952409E-2"/>
          <c:w val="0.93703457837001147"/>
          <c:h val="0.87861146835933746"/>
        </c:manualLayout>
      </c:layout>
      <c:barChart>
        <c:barDir val="col"/>
        <c:grouping val="stacked"/>
        <c:varyColors val="0"/>
        <c:ser>
          <c:idx val="2"/>
          <c:order val="0"/>
          <c:tx>
            <c:v>effet revenu d'activité</c:v>
          </c:tx>
          <c:spPr>
            <a:solidFill>
              <a:schemeClr val="accent1"/>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(Data10b!$C$13,Data10b!$D$13,Data10b!$E$13,Data10b!$F$13,Data10b!$G$13,Data10b!$H$13)</c:f>
              <c:numCache>
                <c:formatCode>0.0%</c:formatCode>
                <c:ptCount val="6"/>
                <c:pt idx="0">
                  <c:v>0.30230472798978908</c:v>
                </c:pt>
                <c:pt idx="1">
                  <c:v>0.15509913411735468</c:v>
                </c:pt>
                <c:pt idx="2">
                  <c:v>0.11083287691310854</c:v>
                </c:pt>
                <c:pt idx="3">
                  <c:v>9.8876904007755548E-2</c:v>
                </c:pt>
                <c:pt idx="4">
                  <c:v>0.13727167750103669</c:v>
                </c:pt>
                <c:pt idx="5">
                  <c:v>0.1795549263618689</c:v>
                </c:pt>
              </c:numCache>
            </c:numRef>
          </c:val>
          <c:extLst>
            <c:ext xmlns:c16="http://schemas.microsoft.com/office/drawing/2014/chart" uri="{C3380CC4-5D6E-409C-BE32-E72D297353CC}">
              <c16:uniqueId val="{00000000-434A-4129-9623-E3478BB3C483}"/>
            </c:ext>
          </c:extLst>
        </c:ser>
        <c:ser>
          <c:idx val="5"/>
          <c:order val="1"/>
          <c:tx>
            <c:v>effet revenu du patrimoine</c:v>
          </c:tx>
          <c:spPr>
            <a:pattFill prst="pct20">
              <a:fgClr>
                <a:schemeClr val="accent1"/>
              </a:fgClr>
              <a:bgClr>
                <a:schemeClr val="bg1"/>
              </a:bgClr>
            </a:patt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(Data10b!$C$14,Data10b!$D$14,Data10b!$E$14,Data10b!$F$14,Data10b!$G$14,Data10b!$H$14)</c:f>
              <c:numCache>
                <c:formatCode>0.0%</c:formatCode>
                <c:ptCount val="6"/>
                <c:pt idx="0">
                  <c:v>1.6609766527948707E-2</c:v>
                </c:pt>
                <c:pt idx="1">
                  <c:v>9.4814482336898608E-3</c:v>
                </c:pt>
                <c:pt idx="2">
                  <c:v>8.5698932931734164E-3</c:v>
                </c:pt>
                <c:pt idx="3">
                  <c:v>8.4005284614821919E-3</c:v>
                </c:pt>
                <c:pt idx="4">
                  <c:v>2.1558040394555951E-2</c:v>
                </c:pt>
                <c:pt idx="5">
                  <c:v>1.4765973011194615E-2</c:v>
                </c:pt>
              </c:numCache>
            </c:numRef>
          </c:val>
          <c:extLst>
            <c:ext xmlns:c16="http://schemas.microsoft.com/office/drawing/2014/chart" uri="{C3380CC4-5D6E-409C-BE32-E72D297353CC}">
              <c16:uniqueId val="{00000001-434A-4129-9623-E3478BB3C483}"/>
            </c:ext>
          </c:extLst>
        </c:ser>
        <c:ser>
          <c:idx val="0"/>
          <c:order val="2"/>
          <c:tx>
            <c:v>effet redistribution</c:v>
          </c:tx>
          <c:spPr>
            <a:solidFill>
              <a:schemeClr val="accent5"/>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(Data10b!$C$8,Data10b!$D$8,Data10b!$E$8,Data10b!$F$8,Data10b!$G$8,Data10b!$H$8)</c:f>
              <c:numCache>
                <c:formatCode>0.0%</c:formatCode>
                <c:ptCount val="6"/>
                <c:pt idx="0">
                  <c:v>-4.1426615783615089E-2</c:v>
                </c:pt>
                <c:pt idx="1">
                  <c:v>-2.5886546984385417E-2</c:v>
                </c:pt>
                <c:pt idx="2">
                  <c:v>-1.5817036519730987E-2</c:v>
                </c:pt>
                <c:pt idx="3">
                  <c:v>-2.3681842840697721E-2</c:v>
                </c:pt>
                <c:pt idx="4">
                  <c:v>-5.1072258579978685E-2</c:v>
                </c:pt>
                <c:pt idx="5">
                  <c:v>-3.928466700468209E-2</c:v>
                </c:pt>
              </c:numCache>
            </c:numRef>
          </c:val>
          <c:extLst>
            <c:ext xmlns:c16="http://schemas.microsoft.com/office/drawing/2014/chart" uri="{C3380CC4-5D6E-409C-BE32-E72D297353CC}">
              <c16:uniqueId val="{00000002-434A-4129-9623-E3478BB3C483}"/>
            </c:ext>
          </c:extLst>
        </c:ser>
        <c:ser>
          <c:idx val="1"/>
          <c:order val="3"/>
          <c:tx>
            <c:v>effet enfants</c:v>
          </c:tx>
          <c:spPr>
            <a:solidFill>
              <a:schemeClr val="accent6"/>
            </a:solid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(Data10b!$C$11,Data10b!$D$11,Data10b!$E$11,Data10b!$F$11,Data10b!$G$11,Data10b!$H$11)</c:f>
              <c:numCache>
                <c:formatCode>0.0%</c:formatCode>
                <c:ptCount val="6"/>
                <c:pt idx="0">
                  <c:v>-4.6759642905002702E-2</c:v>
                </c:pt>
                <c:pt idx="1">
                  <c:v>-7.5599338427103729E-2</c:v>
                </c:pt>
                <c:pt idx="2">
                  <c:v>-9.1936296834666253E-2</c:v>
                </c:pt>
                <c:pt idx="3">
                  <c:v>-0.10124208857986032</c:v>
                </c:pt>
                <c:pt idx="4">
                  <c:v>-0.1332341619705093</c:v>
                </c:pt>
                <c:pt idx="5">
                  <c:v>-9.4278093078931632E-2</c:v>
                </c:pt>
              </c:numCache>
            </c:numRef>
          </c:val>
          <c:extLst>
            <c:ext xmlns:c16="http://schemas.microsoft.com/office/drawing/2014/chart" uri="{C3380CC4-5D6E-409C-BE32-E72D297353CC}">
              <c16:uniqueId val="{00000003-434A-4129-9623-E3478BB3C483}"/>
            </c:ext>
          </c:extLst>
        </c:ser>
        <c:ser>
          <c:idx val="4"/>
          <c:order val="4"/>
          <c:tx>
            <c:v>effet conjoint</c:v>
          </c:tx>
          <c:spPr>
            <a:pattFill prst="dkDnDiag">
              <a:fgClr>
                <a:schemeClr val="accent6"/>
              </a:fgClr>
              <a:bgClr>
                <a:schemeClr val="bg1"/>
              </a:bgClr>
            </a:pattFill>
            <a:ln>
              <a:noFill/>
            </a:ln>
            <a:effectLst/>
          </c:spPr>
          <c:invertIfNegative val="0"/>
          <c:cat>
            <c:strRef>
              <c:f>Data10a!$J$8:$J$13</c:f>
              <c:strCache>
                <c:ptCount val="6"/>
                <c:pt idx="0">
                  <c:v>Q1</c:v>
                </c:pt>
                <c:pt idx="1">
                  <c:v>Q2</c:v>
                </c:pt>
                <c:pt idx="2">
                  <c:v>Q3</c:v>
                </c:pt>
                <c:pt idx="3">
                  <c:v>Q4</c:v>
                </c:pt>
                <c:pt idx="4">
                  <c:v>Q5</c:v>
                </c:pt>
                <c:pt idx="5">
                  <c:v>Ensemble</c:v>
                </c:pt>
              </c:strCache>
            </c:strRef>
          </c:cat>
          <c:val>
            <c:numRef>
              <c:f>(Data10b!$C$10,Data10b!$D$10,Data10b!$E$10,Data10b!$F$10,Data10b!$G$10,Data10b!$H$10)</c:f>
              <c:numCache>
                <c:formatCode>0.0%</c:formatCode>
                <c:ptCount val="6"/>
                <c:pt idx="0">
                  <c:v>4.2781148783816803E-3</c:v>
                </c:pt>
                <c:pt idx="1">
                  <c:v>1.0663892441649871E-2</c:v>
                </c:pt>
                <c:pt idx="2">
                  <c:v>1.2237862643236683E-2</c:v>
                </c:pt>
                <c:pt idx="3">
                  <c:v>1.2641172242105999E-2</c:v>
                </c:pt>
                <c:pt idx="4">
                  <c:v>6.1769923334897628E-3</c:v>
                </c:pt>
                <c:pt idx="5">
                  <c:v>9.7106706878749196E-3</c:v>
                </c:pt>
              </c:numCache>
            </c:numRef>
          </c:val>
          <c:extLst>
            <c:ext xmlns:c16="http://schemas.microsoft.com/office/drawing/2014/chart" uri="{C3380CC4-5D6E-409C-BE32-E72D297353CC}">
              <c16:uniqueId val="{00000004-434A-4129-9623-E3478BB3C483}"/>
            </c:ext>
          </c:extLst>
        </c:ser>
        <c:dLbls>
          <c:showLegendKey val="0"/>
          <c:showVal val="0"/>
          <c:showCatName val="0"/>
          <c:showSerName val="0"/>
          <c:showPercent val="0"/>
          <c:showBubbleSize val="0"/>
        </c:dLbls>
        <c:gapWidth val="150"/>
        <c:overlap val="100"/>
        <c:axId val="1269243471"/>
        <c:axId val="1269244719"/>
      </c:barChart>
      <c:lineChart>
        <c:grouping val="standard"/>
        <c:varyColors val="0"/>
        <c:ser>
          <c:idx val="3"/>
          <c:order val="5"/>
          <c:tx>
            <c:v>évolution du niveau de vie</c:v>
          </c:tx>
          <c:spPr>
            <a:ln w="25400" cap="rnd">
              <a:noFill/>
              <a:round/>
            </a:ln>
            <a:effectLst/>
          </c:spPr>
          <c:marker>
            <c:symbol val="circle"/>
            <c:size val="7"/>
            <c:spPr>
              <a:solidFill>
                <a:schemeClr val="bg1"/>
              </a:solidFill>
              <a:ln w="9525">
                <a:solidFill>
                  <a:srgbClr val="002060"/>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(Data10b!$C$7,Data10b!$D$7,Data10b!$E$7,Data10b!$F$7,Data10b!$G$7,Data10b!$H$7)</c:f>
              <c:numCache>
                <c:formatCode>0.0%</c:formatCode>
                <c:ptCount val="6"/>
                <c:pt idx="0">
                  <c:v>0.2350063507075017</c:v>
                </c:pt>
                <c:pt idx="1">
                  <c:v>7.3758589381205386E-2</c:v>
                </c:pt>
                <c:pt idx="2">
                  <c:v>2.3887299495121375E-2</c:v>
                </c:pt>
                <c:pt idx="3">
                  <c:v>-5.005326709214308E-3</c:v>
                </c:pt>
                <c:pt idx="4">
                  <c:v>-1.9299710321405584E-2</c:v>
                </c:pt>
                <c:pt idx="5">
                  <c:v>7.0469331391216666E-2</c:v>
                </c:pt>
              </c:numCache>
            </c:numRef>
          </c:val>
          <c:smooth val="0"/>
          <c:extLst>
            <c:ext xmlns:c16="http://schemas.microsoft.com/office/drawing/2014/chart" uri="{C3380CC4-5D6E-409C-BE32-E72D297353CC}">
              <c16:uniqueId val="{00000005-434A-4129-9623-E3478BB3C483}"/>
            </c:ext>
          </c:extLst>
        </c:ser>
        <c:dLbls>
          <c:showLegendKey val="0"/>
          <c:showVal val="0"/>
          <c:showCatName val="0"/>
          <c:showSerName val="0"/>
          <c:showPercent val="0"/>
          <c:showBubbleSize val="0"/>
        </c:dLbls>
        <c:marker val="1"/>
        <c:smooth val="0"/>
        <c:axId val="1269243471"/>
        <c:axId val="1269244719"/>
      </c:lineChart>
      <c:catAx>
        <c:axId val="12692434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4719"/>
        <c:crosses val="autoZero"/>
        <c:auto val="1"/>
        <c:lblAlgn val="ctr"/>
        <c:lblOffset val="100"/>
        <c:noMultiLvlLbl val="0"/>
      </c:catAx>
      <c:valAx>
        <c:axId val="1269244719"/>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3471"/>
        <c:crosses val="autoZero"/>
        <c:crossBetween val="between"/>
      </c:valAx>
      <c:spPr>
        <a:noFill/>
        <a:ln>
          <a:noFill/>
        </a:ln>
        <a:effectLst/>
      </c:spPr>
    </c:plotArea>
    <c:legend>
      <c:legendPos val="b"/>
      <c:layout>
        <c:manualLayout>
          <c:xMode val="edge"/>
          <c:yMode val="edge"/>
          <c:x val="3.8298135809946661E-3"/>
          <c:y val="0.95417917632173255"/>
          <c:w val="0.97593011642775418"/>
          <c:h val="3.3229235156838816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01962727018666E-2"/>
          <c:y val="1.2176067236793171E-2"/>
          <c:w val="0.94186235951275343"/>
          <c:h val="0.92923626397323444"/>
        </c:manualLayout>
      </c:layout>
      <c:lineChart>
        <c:grouping val="standard"/>
        <c:varyColors val="0"/>
        <c:ser>
          <c:idx val="1"/>
          <c:order val="0"/>
          <c:tx>
            <c:strRef>
              <c:f>Data1!$A$6</c:f>
              <c:strCache>
                <c:ptCount val="1"/>
                <c:pt idx="0">
                  <c:v>génération 1971-80 (30-39 ans en 2010)</c:v>
                </c:pt>
              </c:strCache>
            </c:strRef>
          </c:tx>
          <c:spPr>
            <a:ln w="28575" cap="rnd">
              <a:solidFill>
                <a:schemeClr val="accent2"/>
              </a:solidFill>
              <a:round/>
            </a:ln>
            <a:effectLst/>
          </c:spPr>
          <c:marker>
            <c:symbol val="none"/>
          </c:marker>
          <c:dPt>
            <c:idx val="9"/>
            <c:marker>
              <c:symbol val="none"/>
            </c:marker>
            <c:bubble3D val="0"/>
            <c:spPr>
              <a:ln w="28575" cap="rnd">
                <a:solidFill>
                  <a:schemeClr val="accent2"/>
                </a:solidFill>
                <a:prstDash val="dash"/>
                <a:round/>
              </a:ln>
              <a:effectLst/>
            </c:spPr>
            <c:extLst>
              <c:ext xmlns:c16="http://schemas.microsoft.com/office/drawing/2014/chart" uri="{C3380CC4-5D6E-409C-BE32-E72D297353CC}">
                <c16:uniqueId val="{00000002-FD21-4A9F-8539-237A4262054E}"/>
              </c:ext>
            </c:extLst>
          </c:dPt>
          <c:cat>
            <c:numRef>
              <c:f>Data1!$B$5:$K$5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Data1!$B$6:$K$6</c:f>
              <c:numCache>
                <c:formatCode>_-* #\ ##0_-;\-* #\ ##0_-;_-* "-"??_-;_-@_-</c:formatCode>
                <c:ptCount val="10"/>
                <c:pt idx="0">
                  <c:v>2075.918824657731</c:v>
                </c:pt>
                <c:pt idx="1">
                  <c:v>2096.8806247705702</c:v>
                </c:pt>
                <c:pt idx="2">
                  <c:v>2064.5416693533411</c:v>
                </c:pt>
                <c:pt idx="3">
                  <c:v>2054.1483238405744</c:v>
                </c:pt>
                <c:pt idx="4">
                  <c:v>2066.6326734927884</c:v>
                </c:pt>
                <c:pt idx="5">
                  <c:v>2084.0412501690412</c:v>
                </c:pt>
                <c:pt idx="6">
                  <c:v>2122.2343286935698</c:v>
                </c:pt>
                <c:pt idx="7">
                  <c:v>2128.2223642456102</c:v>
                </c:pt>
                <c:pt idx="8">
                  <c:v>2183.655824768713</c:v>
                </c:pt>
                <c:pt idx="9">
                  <c:v>2222.2074362538015</c:v>
                </c:pt>
              </c:numCache>
            </c:numRef>
          </c:val>
          <c:smooth val="0"/>
          <c:extLst>
            <c:ext xmlns:c16="http://schemas.microsoft.com/office/drawing/2014/chart" uri="{C3380CC4-5D6E-409C-BE32-E72D297353CC}">
              <c16:uniqueId val="{00000000-B4C5-4F16-A229-B8FBDCE57464}"/>
            </c:ext>
          </c:extLst>
        </c:ser>
        <c:ser>
          <c:idx val="3"/>
          <c:order val="1"/>
          <c:tx>
            <c:strRef>
              <c:f>Data1!$A$7</c:f>
              <c:strCache>
                <c:ptCount val="1"/>
                <c:pt idx="0">
                  <c:v>génération 1961-70 (40-49 ans en 2010)</c:v>
                </c:pt>
              </c:strCache>
            </c:strRef>
          </c:tx>
          <c:spPr>
            <a:ln w="28575" cap="rnd">
              <a:solidFill>
                <a:schemeClr val="accent4"/>
              </a:solidFill>
              <a:round/>
            </a:ln>
            <a:effectLst/>
          </c:spPr>
          <c:marker>
            <c:symbol val="none"/>
          </c:marker>
          <c:dPt>
            <c:idx val="9"/>
            <c:marker>
              <c:symbol val="none"/>
            </c:marker>
            <c:bubble3D val="0"/>
            <c:spPr>
              <a:ln w="28575" cap="rnd">
                <a:solidFill>
                  <a:schemeClr val="accent4"/>
                </a:solidFill>
                <a:prstDash val="dash"/>
                <a:round/>
              </a:ln>
              <a:effectLst/>
            </c:spPr>
            <c:extLst>
              <c:ext xmlns:c16="http://schemas.microsoft.com/office/drawing/2014/chart" uri="{C3380CC4-5D6E-409C-BE32-E72D297353CC}">
                <c16:uniqueId val="{00000000-FD21-4A9F-8539-237A4262054E}"/>
              </c:ext>
            </c:extLst>
          </c:dPt>
          <c:cat>
            <c:numRef>
              <c:f>Data1!$B$5:$K$5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Data1!$B$7:$K$7</c:f>
              <c:numCache>
                <c:formatCode>_-* #\ ##0_-;\-* #\ ##0_-;_-* "-"??_-;_-@_-</c:formatCode>
                <c:ptCount val="10"/>
                <c:pt idx="0">
                  <c:v>2130.4195503339697</c:v>
                </c:pt>
                <c:pt idx="1">
                  <c:v>2175.2926160347865</c:v>
                </c:pt>
                <c:pt idx="2">
                  <c:v>2145.9861584292248</c:v>
                </c:pt>
                <c:pt idx="3">
                  <c:v>2141.0370098903645</c:v>
                </c:pt>
                <c:pt idx="4">
                  <c:v>2172.240904882377</c:v>
                </c:pt>
                <c:pt idx="5">
                  <c:v>2208.0308724951205</c:v>
                </c:pt>
                <c:pt idx="6">
                  <c:v>2258.2174429725469</c:v>
                </c:pt>
                <c:pt idx="7">
                  <c:v>2296.5489807827394</c:v>
                </c:pt>
                <c:pt idx="8">
                  <c:v>2391.1228524890503</c:v>
                </c:pt>
                <c:pt idx="9">
                  <c:v>2458.8572376477518</c:v>
                </c:pt>
              </c:numCache>
            </c:numRef>
          </c:val>
          <c:smooth val="0"/>
          <c:extLst>
            <c:ext xmlns:c16="http://schemas.microsoft.com/office/drawing/2014/chart" uri="{C3380CC4-5D6E-409C-BE32-E72D297353CC}">
              <c16:uniqueId val="{00000001-B4C5-4F16-A229-B8FBDCE57464}"/>
            </c:ext>
          </c:extLst>
        </c:ser>
        <c:ser>
          <c:idx val="0"/>
          <c:order val="2"/>
          <c:tx>
            <c:strRef>
              <c:f>Data1!$A$8</c:f>
              <c:strCache>
                <c:ptCount val="1"/>
                <c:pt idx="0">
                  <c:v>génération 1956-60 (50-54 ans en 2010)</c:v>
                </c:pt>
              </c:strCache>
            </c:strRef>
          </c:tx>
          <c:spPr>
            <a:ln w="28575" cap="rnd">
              <a:solidFill>
                <a:schemeClr val="accent1"/>
              </a:solidFill>
              <a:round/>
            </a:ln>
            <a:effectLst/>
          </c:spPr>
          <c:marker>
            <c:symbol val="none"/>
          </c:marker>
          <c:dPt>
            <c:idx val="9"/>
            <c:marker>
              <c:symbol val="none"/>
            </c:marker>
            <c:bubble3D val="0"/>
            <c:spPr>
              <a:ln w="28575" cap="rnd">
                <a:solidFill>
                  <a:schemeClr val="accent1"/>
                </a:solidFill>
                <a:prstDash val="dash"/>
                <a:round/>
              </a:ln>
              <a:effectLst/>
            </c:spPr>
            <c:extLst>
              <c:ext xmlns:c16="http://schemas.microsoft.com/office/drawing/2014/chart" uri="{C3380CC4-5D6E-409C-BE32-E72D297353CC}">
                <c16:uniqueId val="{00000001-FD21-4A9F-8539-237A4262054E}"/>
              </c:ext>
            </c:extLst>
          </c:dPt>
          <c:cat>
            <c:numRef>
              <c:f>Data1!$B$5:$K$5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Data1!$B$8:$K$8</c:f>
              <c:numCache>
                <c:formatCode>_-* #\ ##0_-;\-* #\ ##0_-;_-* "-"??_-;_-@_-</c:formatCode>
                <c:ptCount val="10"/>
                <c:pt idx="0">
                  <c:v>2348.1775028976504</c:v>
                </c:pt>
                <c:pt idx="1">
                  <c:v>2415.621590631662</c:v>
                </c:pt>
                <c:pt idx="2">
                  <c:v>2380.3603373750229</c:v>
                </c:pt>
                <c:pt idx="3">
                  <c:v>2393.3010882942735</c:v>
                </c:pt>
                <c:pt idx="4">
                  <c:v>2409.5876340766463</c:v>
                </c:pt>
                <c:pt idx="5">
                  <c:v>2416.2041346234478</c:v>
                </c:pt>
                <c:pt idx="6">
                  <c:v>2445.5062835041012</c:v>
                </c:pt>
                <c:pt idx="7">
                  <c:v>2449.6456210525307</c:v>
                </c:pt>
                <c:pt idx="8">
                  <c:v>2499.7178374257769</c:v>
                </c:pt>
                <c:pt idx="9">
                  <c:v>2582.834684832219</c:v>
                </c:pt>
              </c:numCache>
            </c:numRef>
          </c:val>
          <c:smooth val="0"/>
          <c:extLst>
            <c:ext xmlns:c16="http://schemas.microsoft.com/office/drawing/2014/chart" uri="{C3380CC4-5D6E-409C-BE32-E72D297353CC}">
              <c16:uniqueId val="{00000002-B4C5-4F16-A229-B8FBDCE57464}"/>
            </c:ext>
          </c:extLst>
        </c:ser>
        <c:ser>
          <c:idx val="2"/>
          <c:order val="3"/>
          <c:tx>
            <c:strRef>
              <c:f>Data1!$A$9</c:f>
              <c:strCache>
                <c:ptCount val="1"/>
                <c:pt idx="0">
                  <c:v>génération 1946-55 (55-64 ans en 2010)</c:v>
                </c:pt>
              </c:strCache>
            </c:strRef>
          </c:tx>
          <c:spPr>
            <a:ln w="28575" cap="rnd">
              <a:solidFill>
                <a:schemeClr val="accent3"/>
              </a:solidFill>
              <a:round/>
            </a:ln>
            <a:effectLst/>
          </c:spPr>
          <c:marker>
            <c:symbol val="none"/>
          </c:marker>
          <c:dPt>
            <c:idx val="9"/>
            <c:marker>
              <c:symbol val="none"/>
            </c:marker>
            <c:bubble3D val="0"/>
            <c:spPr>
              <a:ln w="28575" cap="rnd">
                <a:solidFill>
                  <a:schemeClr val="accent3"/>
                </a:solidFill>
                <a:prstDash val="dash"/>
                <a:round/>
              </a:ln>
              <a:effectLst/>
            </c:spPr>
            <c:extLst>
              <c:ext xmlns:c16="http://schemas.microsoft.com/office/drawing/2014/chart" uri="{C3380CC4-5D6E-409C-BE32-E72D297353CC}">
                <c16:uniqueId val="{00000005-FD21-4A9F-8539-237A4262054E}"/>
              </c:ext>
            </c:extLst>
          </c:dPt>
          <c:cat>
            <c:numRef>
              <c:f>Data1!$B$5:$K$5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Data1!$B$9:$K$9</c:f>
              <c:numCache>
                <c:formatCode>_-* #\ ##0_-;\-* #\ ##0_-;_-* "-"??_-;_-@_-</c:formatCode>
                <c:ptCount val="10"/>
                <c:pt idx="0">
                  <c:v>2493.2481153947065</c:v>
                </c:pt>
                <c:pt idx="1">
                  <c:v>2507.432399722527</c:v>
                </c:pt>
                <c:pt idx="2">
                  <c:v>2439.2045278938926</c:v>
                </c:pt>
                <c:pt idx="3">
                  <c:v>2425.8250873108377</c:v>
                </c:pt>
                <c:pt idx="4">
                  <c:v>2408.3680979470682</c:v>
                </c:pt>
                <c:pt idx="5">
                  <c:v>2400.2651856848888</c:v>
                </c:pt>
                <c:pt idx="6">
                  <c:v>2374.1629955434055</c:v>
                </c:pt>
                <c:pt idx="7">
                  <c:v>2349.4403696243667</c:v>
                </c:pt>
                <c:pt idx="8">
                  <c:v>2327.4981809415945</c:v>
                </c:pt>
                <c:pt idx="9">
                  <c:v>2311.6241355283723</c:v>
                </c:pt>
              </c:numCache>
            </c:numRef>
          </c:val>
          <c:smooth val="0"/>
          <c:extLst>
            <c:ext xmlns:c16="http://schemas.microsoft.com/office/drawing/2014/chart" uri="{C3380CC4-5D6E-409C-BE32-E72D297353CC}">
              <c16:uniqueId val="{00000003-B4C5-4F16-A229-B8FBDCE57464}"/>
            </c:ext>
          </c:extLst>
        </c:ser>
        <c:ser>
          <c:idx val="4"/>
          <c:order val="4"/>
          <c:tx>
            <c:strRef>
              <c:f>Data1!$A$10</c:f>
              <c:strCache>
                <c:ptCount val="1"/>
                <c:pt idx="0">
                  <c:v>génération 1941-45 (65-69 ans en 2010)</c:v>
                </c:pt>
              </c:strCache>
            </c:strRef>
          </c:tx>
          <c:spPr>
            <a:ln w="28575" cap="rnd">
              <a:solidFill>
                <a:schemeClr val="accent5"/>
              </a:solidFill>
              <a:round/>
            </a:ln>
            <a:effectLst/>
          </c:spPr>
          <c:marker>
            <c:symbol val="none"/>
          </c:marker>
          <c:dPt>
            <c:idx val="9"/>
            <c:marker>
              <c:symbol val="none"/>
            </c:marker>
            <c:bubble3D val="0"/>
            <c:spPr>
              <a:ln w="28575" cap="rnd">
                <a:solidFill>
                  <a:schemeClr val="accent5"/>
                </a:solidFill>
                <a:prstDash val="dash"/>
                <a:round/>
              </a:ln>
              <a:effectLst/>
            </c:spPr>
            <c:extLst>
              <c:ext xmlns:c16="http://schemas.microsoft.com/office/drawing/2014/chart" uri="{C3380CC4-5D6E-409C-BE32-E72D297353CC}">
                <c16:uniqueId val="{00000007-FD21-4A9F-8539-237A4262054E}"/>
              </c:ext>
            </c:extLst>
          </c:dPt>
          <c:cat>
            <c:numRef>
              <c:f>Data1!$B$5:$K$5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Data1!$B$10:$K$10</c:f>
              <c:numCache>
                <c:formatCode>_-* #\ ##0_-;\-* #\ ##0_-;_-* "-"??_-;_-@_-</c:formatCode>
                <c:ptCount val="10"/>
                <c:pt idx="0">
                  <c:v>2411.6170197604692</c:v>
                </c:pt>
                <c:pt idx="1">
                  <c:v>2414.6232791695256</c:v>
                </c:pt>
                <c:pt idx="2">
                  <c:v>2329.405905420504</c:v>
                </c:pt>
                <c:pt idx="3">
                  <c:v>2365.1355953138614</c:v>
                </c:pt>
                <c:pt idx="4">
                  <c:v>2325.8636625062368</c:v>
                </c:pt>
                <c:pt idx="5">
                  <c:v>2312.7830067892296</c:v>
                </c:pt>
                <c:pt idx="6">
                  <c:v>2292.2108622166543</c:v>
                </c:pt>
                <c:pt idx="7">
                  <c:v>2273.9828016318711</c:v>
                </c:pt>
                <c:pt idx="8">
                  <c:v>2242.9605537731882</c:v>
                </c:pt>
                <c:pt idx="9">
                  <c:v>2237.7714569425625</c:v>
                </c:pt>
              </c:numCache>
            </c:numRef>
          </c:val>
          <c:smooth val="0"/>
          <c:extLst>
            <c:ext xmlns:c16="http://schemas.microsoft.com/office/drawing/2014/chart" uri="{C3380CC4-5D6E-409C-BE32-E72D297353CC}">
              <c16:uniqueId val="{00000004-B4C5-4F16-A229-B8FBDCE57464}"/>
            </c:ext>
          </c:extLst>
        </c:ser>
        <c:ser>
          <c:idx val="6"/>
          <c:order val="5"/>
          <c:tx>
            <c:strRef>
              <c:f>Data1!$A$12</c:f>
              <c:strCache>
                <c:ptCount val="1"/>
              </c:strCache>
            </c:strRef>
          </c:tx>
          <c:spPr>
            <a:ln w="28575" cap="rnd">
              <a:solidFill>
                <a:schemeClr val="accent1"/>
              </a:solidFill>
              <a:prstDash val="dash"/>
              <a:round/>
            </a:ln>
            <a:effectLst/>
          </c:spPr>
          <c:marker>
            <c:symbol val="none"/>
          </c:marker>
          <c:dPt>
            <c:idx val="0"/>
            <c:marker>
              <c:symbol val="none"/>
            </c:marker>
            <c:bubble3D val="0"/>
            <c:spPr>
              <a:ln w="28575" cap="rnd">
                <a:solidFill>
                  <a:schemeClr val="accent1">
                    <a:alpha val="0"/>
                  </a:schemeClr>
                </a:solidFill>
                <a:prstDash val="dash"/>
                <a:round/>
              </a:ln>
              <a:effectLst/>
            </c:spPr>
            <c:extLst>
              <c:ext xmlns:c16="http://schemas.microsoft.com/office/drawing/2014/chart" uri="{C3380CC4-5D6E-409C-BE32-E72D297353CC}">
                <c16:uniqueId val="{00000003-FD21-4A9F-8539-237A4262054E}"/>
              </c:ext>
            </c:extLst>
          </c:dPt>
          <c:dPt>
            <c:idx val="9"/>
            <c:marker>
              <c:symbol val="none"/>
            </c:marker>
            <c:bubble3D val="0"/>
            <c:spPr>
              <a:ln w="28575" cap="rnd">
                <a:solidFill>
                  <a:schemeClr val="accent1">
                    <a:alpha val="40000"/>
                  </a:schemeClr>
                </a:solidFill>
                <a:prstDash val="dash"/>
                <a:round/>
              </a:ln>
              <a:effectLst/>
            </c:spPr>
            <c:extLst>
              <c:ext xmlns:c16="http://schemas.microsoft.com/office/drawing/2014/chart" uri="{C3380CC4-5D6E-409C-BE32-E72D297353CC}">
                <c16:uniqueId val="{00000004-FD21-4A9F-8539-237A4262054E}"/>
              </c:ext>
            </c:extLst>
          </c:dPt>
          <c:cat>
            <c:numRef>
              <c:f>Data1!$B$5:$K$5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Data1!$B$12:$K$12</c:f>
              <c:numCache>
                <c:formatCode>0.0%</c:formatCode>
                <c:ptCount val="10"/>
              </c:numCache>
            </c:numRef>
          </c:val>
          <c:smooth val="0"/>
          <c:extLst>
            <c:ext xmlns:c16="http://schemas.microsoft.com/office/drawing/2014/chart" uri="{C3380CC4-5D6E-409C-BE32-E72D297353CC}">
              <c16:uniqueId val="{00000006-B4C5-4F16-A229-B8FBDCE57464}"/>
            </c:ext>
          </c:extLst>
        </c:ser>
        <c:dLbls>
          <c:showLegendKey val="0"/>
          <c:showVal val="0"/>
          <c:showCatName val="0"/>
          <c:showSerName val="0"/>
          <c:showPercent val="0"/>
          <c:showBubbleSize val="0"/>
        </c:dLbls>
        <c:smooth val="0"/>
        <c:axId val="264016527"/>
        <c:axId val="264021519"/>
      </c:lineChart>
      <c:catAx>
        <c:axId val="26401652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4021519"/>
        <c:crosses val="autoZero"/>
        <c:auto val="1"/>
        <c:lblAlgn val="ctr"/>
        <c:lblOffset val="100"/>
        <c:noMultiLvlLbl val="0"/>
      </c:catAx>
      <c:valAx>
        <c:axId val="264021519"/>
        <c:scaling>
          <c:orientation val="minMax"/>
          <c:max val="2600"/>
          <c:min val="2000"/>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4016527"/>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Data2!$D$8</c:f>
              <c:strCache>
                <c:ptCount val="1"/>
                <c:pt idx="0">
                  <c:v>actifs immobiliers</c:v>
                </c:pt>
              </c:strCache>
            </c:strRef>
          </c:tx>
          <c:spPr>
            <a:solidFill>
              <a:schemeClr val="accent1"/>
            </a:solidFill>
            <a:ln>
              <a:noFill/>
            </a:ln>
            <a:effectLst/>
          </c:spPr>
          <c:invertIfNegative val="0"/>
          <c:cat>
            <c:strRef>
              <c:f>Data2!$C$9:$C$13</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Data2!$D$9:$D$13</c:f>
              <c:numCache>
                <c:formatCode>#\ ##0\ "€"</c:formatCode>
                <c:ptCount val="5"/>
                <c:pt idx="0">
                  <c:v>72000.070000000007</c:v>
                </c:pt>
                <c:pt idx="1">
                  <c:v>95716.64</c:v>
                </c:pt>
                <c:pt idx="2">
                  <c:v>129130.93</c:v>
                </c:pt>
                <c:pt idx="3">
                  <c:v>161551.53</c:v>
                </c:pt>
                <c:pt idx="4">
                  <c:v>170828.33</c:v>
                </c:pt>
              </c:numCache>
            </c:numRef>
          </c:val>
          <c:extLst>
            <c:ext xmlns:c16="http://schemas.microsoft.com/office/drawing/2014/chart" uri="{C3380CC4-5D6E-409C-BE32-E72D297353CC}">
              <c16:uniqueId val="{00000001-FA8C-4AEA-BFFC-D9ECC116A9BE}"/>
            </c:ext>
          </c:extLst>
        </c:ser>
        <c:ser>
          <c:idx val="1"/>
          <c:order val="1"/>
          <c:tx>
            <c:strRef>
              <c:f>Data2!$E$8</c:f>
              <c:strCache>
                <c:ptCount val="1"/>
                <c:pt idx="0">
                  <c:v>autres actifs</c:v>
                </c:pt>
              </c:strCache>
            </c:strRef>
          </c:tx>
          <c:spPr>
            <a:solidFill>
              <a:schemeClr val="accent2"/>
            </a:solidFill>
            <a:ln>
              <a:noFill/>
            </a:ln>
            <a:effectLst/>
          </c:spPr>
          <c:invertIfNegative val="0"/>
          <c:cat>
            <c:strRef>
              <c:f>Data2!$C$9:$C$13</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Data2!$E$9:$E$13</c:f>
              <c:numCache>
                <c:formatCode>#\ ##0\ "€"</c:formatCode>
                <c:ptCount val="5"/>
                <c:pt idx="0">
                  <c:v>41319.939999999988</c:v>
                </c:pt>
                <c:pt idx="1">
                  <c:v>58814.12000000001</c:v>
                </c:pt>
                <c:pt idx="2">
                  <c:v>64698.360000000015</c:v>
                </c:pt>
                <c:pt idx="3">
                  <c:v>97647.91</c:v>
                </c:pt>
                <c:pt idx="4">
                  <c:v>102112.53</c:v>
                </c:pt>
              </c:numCache>
            </c:numRef>
          </c:val>
          <c:extLst>
            <c:ext xmlns:c16="http://schemas.microsoft.com/office/drawing/2014/chart" uri="{C3380CC4-5D6E-409C-BE32-E72D297353CC}">
              <c16:uniqueId val="{00000003-FA8C-4AEA-BFFC-D9ECC116A9BE}"/>
            </c:ext>
          </c:extLst>
        </c:ser>
        <c:ser>
          <c:idx val="2"/>
          <c:order val="2"/>
          <c:tx>
            <c:strRef>
              <c:f>Data2!$F$8</c:f>
              <c:strCache>
                <c:ptCount val="1"/>
                <c:pt idx="0">
                  <c:v>dettes</c:v>
                </c:pt>
              </c:strCache>
            </c:strRef>
          </c:tx>
          <c:spPr>
            <a:solidFill>
              <a:schemeClr val="accent3"/>
            </a:solidFill>
            <a:ln>
              <a:noFill/>
            </a:ln>
            <a:effectLst/>
          </c:spPr>
          <c:invertIfNegative val="0"/>
          <c:cat>
            <c:strRef>
              <c:f>Data2!$C$9:$C$13</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Data2!$F$9:$F$13</c:f>
              <c:numCache>
                <c:formatCode>#\ ##0\ "€"</c:formatCode>
                <c:ptCount val="5"/>
                <c:pt idx="0">
                  <c:v>-37864.33</c:v>
                </c:pt>
                <c:pt idx="1">
                  <c:v>-26838.270000000004</c:v>
                </c:pt>
                <c:pt idx="2">
                  <c:v>-23729.660000000003</c:v>
                </c:pt>
                <c:pt idx="3">
                  <c:v>-14678.970000000001</c:v>
                </c:pt>
                <c:pt idx="4">
                  <c:v>-7178.109999999986</c:v>
                </c:pt>
              </c:numCache>
            </c:numRef>
          </c:val>
          <c:extLst>
            <c:ext xmlns:c16="http://schemas.microsoft.com/office/drawing/2014/chart" uri="{C3380CC4-5D6E-409C-BE32-E72D297353CC}">
              <c16:uniqueId val="{00000005-FA8C-4AEA-BFFC-D9ECC116A9BE}"/>
            </c:ext>
          </c:extLst>
        </c:ser>
        <c:dLbls>
          <c:showLegendKey val="0"/>
          <c:showVal val="0"/>
          <c:showCatName val="0"/>
          <c:showSerName val="0"/>
          <c:showPercent val="0"/>
          <c:showBubbleSize val="0"/>
        </c:dLbls>
        <c:gapWidth val="150"/>
        <c:overlap val="100"/>
        <c:axId val="803816911"/>
        <c:axId val="803815247"/>
      </c:barChart>
      <c:lineChart>
        <c:grouping val="stacked"/>
        <c:varyColors val="0"/>
        <c:ser>
          <c:idx val="3"/>
          <c:order val="3"/>
          <c:tx>
            <c:strRef>
              <c:f>Data2!$G$8</c:f>
              <c:strCache>
                <c:ptCount val="1"/>
                <c:pt idx="0">
                  <c:v>patrimoine net</c:v>
                </c:pt>
              </c:strCache>
            </c:strRef>
          </c:tx>
          <c:spPr>
            <a:ln w="28575" cap="rnd">
              <a:noFill/>
              <a:round/>
            </a:ln>
            <a:effectLst/>
          </c:spPr>
          <c:marker>
            <c:symbol val="circle"/>
            <c:size val="10"/>
            <c:spPr>
              <a:solidFill>
                <a:schemeClr val="accent4"/>
              </a:solidFill>
              <a:ln w="9525">
                <a:solidFill>
                  <a:schemeClr val="accent4"/>
                </a:solidFill>
              </a:ln>
              <a:effectLst/>
            </c:spPr>
          </c:marker>
          <c:val>
            <c:numRef>
              <c:f>Data2!$G$9:$G$13</c:f>
              <c:numCache>
                <c:formatCode>#\ ##0\ "€"</c:formatCode>
                <c:ptCount val="5"/>
                <c:pt idx="0">
                  <c:v>75455.679999999993</c:v>
                </c:pt>
                <c:pt idx="1">
                  <c:v>127692.49</c:v>
                </c:pt>
                <c:pt idx="2">
                  <c:v>170099.63</c:v>
                </c:pt>
                <c:pt idx="3">
                  <c:v>244520.47</c:v>
                </c:pt>
                <c:pt idx="4">
                  <c:v>265762.75</c:v>
                </c:pt>
              </c:numCache>
            </c:numRef>
          </c:val>
          <c:smooth val="0"/>
          <c:extLst>
            <c:ext xmlns:c16="http://schemas.microsoft.com/office/drawing/2014/chart" uri="{C3380CC4-5D6E-409C-BE32-E72D297353CC}">
              <c16:uniqueId val="{00000007-FA8C-4AEA-BFFC-D9ECC116A9BE}"/>
            </c:ext>
          </c:extLst>
        </c:ser>
        <c:dLbls>
          <c:showLegendKey val="0"/>
          <c:showVal val="0"/>
          <c:showCatName val="0"/>
          <c:showSerName val="0"/>
          <c:showPercent val="0"/>
          <c:showBubbleSize val="0"/>
        </c:dLbls>
        <c:marker val="1"/>
        <c:smooth val="0"/>
        <c:axId val="803816911"/>
        <c:axId val="803815247"/>
      </c:lineChart>
      <c:catAx>
        <c:axId val="80381691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3815247"/>
        <c:crosses val="autoZero"/>
        <c:auto val="1"/>
        <c:lblAlgn val="ctr"/>
        <c:lblOffset val="100"/>
        <c:noMultiLvlLbl val="0"/>
      </c:catAx>
      <c:valAx>
        <c:axId val="803815247"/>
        <c:scaling>
          <c:orientation val="minMax"/>
          <c:min val="-50000"/>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3816911"/>
        <c:crosses val="autoZero"/>
        <c:crossBetween val="between"/>
      </c:valAx>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Evolution 2000-2009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Data3!$C$6</c:f>
              <c:strCache>
                <c:ptCount val="1"/>
                <c:pt idx="0">
                  <c:v>décennie 2000-2009</c:v>
                </c:pt>
              </c:strCache>
            </c:strRef>
          </c:tx>
          <c:spPr>
            <a:solidFill>
              <a:schemeClr val="accent1">
                <a:lumMod val="75000"/>
              </a:schemeClr>
            </a:solidFill>
            <a:ln>
              <a:noFill/>
            </a:ln>
            <a:effectLst/>
          </c:spPr>
          <c:invertIfNegative val="0"/>
          <c:cat>
            <c:strRef>
              <c:f>Data3!$B$7:$B$11</c:f>
              <c:strCache>
                <c:ptCount val="5"/>
                <c:pt idx="0">
                  <c:v>30-39 ans</c:v>
                </c:pt>
                <c:pt idx="1">
                  <c:v>40-49 ans</c:v>
                </c:pt>
                <c:pt idx="2">
                  <c:v>50-54 ans</c:v>
                </c:pt>
                <c:pt idx="3">
                  <c:v>55-64 ans</c:v>
                </c:pt>
                <c:pt idx="4">
                  <c:v>65-69 ans</c:v>
                </c:pt>
              </c:strCache>
            </c:strRef>
          </c:cat>
          <c:val>
            <c:numRef>
              <c:f>Data3!$C$7:$C$11</c:f>
              <c:numCache>
                <c:formatCode>0.0%</c:formatCode>
                <c:ptCount val="5"/>
                <c:pt idx="0">
                  <c:v>0.19124157781440765</c:v>
                </c:pt>
                <c:pt idx="1">
                  <c:v>0.24826947569760938</c:v>
                </c:pt>
                <c:pt idx="2">
                  <c:v>0.11959941408542551</c:v>
                </c:pt>
                <c:pt idx="3">
                  <c:v>7.1188956863097008E-2</c:v>
                </c:pt>
                <c:pt idx="4">
                  <c:v>6.8953207458740451E-2</c:v>
                </c:pt>
              </c:numCache>
            </c:numRef>
          </c:val>
          <c:extLst>
            <c:ext xmlns:c16="http://schemas.microsoft.com/office/drawing/2014/chart" uri="{C3380CC4-5D6E-409C-BE32-E72D297353CC}">
              <c16:uniqueId val="{00000000-6D2F-4C4B-AE6E-5BBA8A13E2A2}"/>
            </c:ext>
          </c:extLst>
        </c:ser>
        <c:dLbls>
          <c:showLegendKey val="0"/>
          <c:showVal val="0"/>
          <c:showCatName val="0"/>
          <c:showSerName val="0"/>
          <c:showPercent val="0"/>
          <c:showBubbleSize val="0"/>
        </c:dLbls>
        <c:gapWidth val="219"/>
        <c:overlap val="-27"/>
        <c:axId val="446557423"/>
        <c:axId val="446556591"/>
      </c:barChart>
      <c:catAx>
        <c:axId val="44655742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Tranche d'âge en 2000</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6556591"/>
        <c:crosses val="autoZero"/>
        <c:auto val="1"/>
        <c:lblAlgn val="ctr"/>
        <c:lblOffset val="100"/>
        <c:noMultiLvlLbl val="0"/>
      </c:catAx>
      <c:valAx>
        <c:axId val="446556591"/>
        <c:scaling>
          <c:orientation val="minMax"/>
          <c:min val="-0.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655742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Evolution 2010-2019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Data3!$F$6</c:f>
              <c:strCache>
                <c:ptCount val="1"/>
                <c:pt idx="0">
                  <c:v>décennie 2010-2019</c:v>
                </c:pt>
              </c:strCache>
            </c:strRef>
          </c:tx>
          <c:spPr>
            <a:solidFill>
              <a:schemeClr val="accent1">
                <a:lumMod val="60000"/>
                <a:lumOff val="40000"/>
              </a:schemeClr>
            </a:solidFill>
            <a:ln>
              <a:noFill/>
            </a:ln>
            <a:effectLst/>
          </c:spPr>
          <c:invertIfNegative val="0"/>
          <c:cat>
            <c:strRef>
              <c:f>Data3!$B$7:$B$11</c:f>
              <c:strCache>
                <c:ptCount val="5"/>
                <c:pt idx="0">
                  <c:v>30-39 ans</c:v>
                </c:pt>
                <c:pt idx="1">
                  <c:v>40-49 ans</c:v>
                </c:pt>
                <c:pt idx="2">
                  <c:v>50-54 ans</c:v>
                </c:pt>
                <c:pt idx="3">
                  <c:v>55-64 ans</c:v>
                </c:pt>
                <c:pt idx="4">
                  <c:v>65-69 ans</c:v>
                </c:pt>
              </c:strCache>
            </c:strRef>
          </c:cat>
          <c:val>
            <c:numRef>
              <c:f>Data3!$F$7:$F$11</c:f>
              <c:numCache>
                <c:formatCode>0.0%</c:formatCode>
                <c:ptCount val="5"/>
                <c:pt idx="0">
                  <c:v>3.1373305181366051E-2</c:v>
                </c:pt>
                <c:pt idx="1">
                  <c:v>0.12969840570476809</c:v>
                </c:pt>
                <c:pt idx="2">
                  <c:v>5.692244849934891E-2</c:v>
                </c:pt>
                <c:pt idx="3">
                  <c:v>-6.5361581789980971E-2</c:v>
                </c:pt>
                <c:pt idx="4">
                  <c:v>-2.9164662653704765E-2</c:v>
                </c:pt>
              </c:numCache>
            </c:numRef>
          </c:val>
          <c:extLst>
            <c:ext xmlns:c16="http://schemas.microsoft.com/office/drawing/2014/chart" uri="{C3380CC4-5D6E-409C-BE32-E72D297353CC}">
              <c16:uniqueId val="{00000000-C2AD-4D98-A3D6-E6A785690A7B}"/>
            </c:ext>
          </c:extLst>
        </c:ser>
        <c:dLbls>
          <c:showLegendKey val="0"/>
          <c:showVal val="0"/>
          <c:showCatName val="0"/>
          <c:showSerName val="0"/>
          <c:showPercent val="0"/>
          <c:showBubbleSize val="0"/>
        </c:dLbls>
        <c:gapWidth val="219"/>
        <c:overlap val="-27"/>
        <c:axId val="603302527"/>
        <c:axId val="603301695"/>
      </c:barChart>
      <c:catAx>
        <c:axId val="60330252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Tranche d'âge en 2010</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301695"/>
        <c:crosses val="autoZero"/>
        <c:auto val="1"/>
        <c:lblAlgn val="ctr"/>
        <c:lblOffset val="100"/>
        <c:noMultiLvlLbl val="0"/>
      </c:catAx>
      <c:valAx>
        <c:axId val="603301695"/>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33025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760293424860357E-2"/>
          <c:y val="2.3084578955952409E-2"/>
          <c:w val="0.93019697153240455"/>
          <c:h val="0.8597240855771946"/>
        </c:manualLayout>
      </c:layout>
      <c:barChart>
        <c:barDir val="col"/>
        <c:grouping val="stacked"/>
        <c:varyColors val="0"/>
        <c:ser>
          <c:idx val="2"/>
          <c:order val="0"/>
          <c:tx>
            <c:v>effet revenu d'activité ou de retraite</c:v>
          </c:tx>
          <c:spPr>
            <a:solidFill>
              <a:srgbClr val="002060">
                <a:alpha val="99000"/>
              </a:srgbClr>
            </a:solidFill>
            <a:ln>
              <a:noFill/>
            </a:ln>
            <a:effectLst/>
          </c:spPr>
          <c:invertIfNegative val="0"/>
          <c:cat>
            <c:strRef>
              <c:f>Data1!$A$6:$A$12</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(Data4!$B$11,Data4!$C$11,Data4!$D$11,Data4!$E$11,Data4!$F$11,Data4!$G$11,Data4!$B$59)</c:f>
              <c:numCache>
                <c:formatCode>0.0%</c:formatCode>
                <c:ptCount val="7"/>
                <c:pt idx="0">
                  <c:v>0.19432142078695569</c:v>
                </c:pt>
                <c:pt idx="1">
                  <c:v>8.6665571542312109E-2</c:v>
                </c:pt>
                <c:pt idx="2">
                  <c:v>-0.10760383495555539</c:v>
                </c:pt>
                <c:pt idx="3">
                  <c:v>-0.23502015720618927</c:v>
                </c:pt>
                <c:pt idx="4">
                  <c:v>-0.13754201299366275</c:v>
                </c:pt>
                <c:pt idx="5">
                  <c:v>-9.0726773071883645E-3</c:v>
                </c:pt>
              </c:numCache>
            </c:numRef>
          </c:val>
          <c:extLst>
            <c:ext xmlns:c16="http://schemas.microsoft.com/office/drawing/2014/chart" uri="{C3380CC4-5D6E-409C-BE32-E72D297353CC}">
              <c16:uniqueId val="{00000002-2C37-4F4C-80F3-A1B145AB0EA5}"/>
            </c:ext>
          </c:extLst>
        </c:ser>
        <c:ser>
          <c:idx val="0"/>
          <c:order val="1"/>
          <c:tx>
            <c:v>effet redistribution</c:v>
          </c:tx>
          <c:spPr>
            <a:solidFill>
              <a:srgbClr val="C00000">
                <a:alpha val="99000"/>
              </a:srgbClr>
            </a:solidFill>
            <a:ln>
              <a:noFill/>
            </a:ln>
            <a:effectLst/>
          </c:spPr>
          <c:invertIfNegative val="0"/>
          <c:cat>
            <c:strRef>
              <c:f>Data1!$A$6:$A$12</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(Data4!$B$7,Data4!$C$7,Data4!$D$7,Data4!$E$7,Data4!$F$7,Data4!$G$7,Data4!$B$55)</c:f>
              <c:numCache>
                <c:formatCode>0.0%</c:formatCode>
                <c:ptCount val="7"/>
                <c:pt idx="0">
                  <c:v>-3.928466700468209E-2</c:v>
                </c:pt>
                <c:pt idx="1">
                  <c:v>-6.6978308478429838E-2</c:v>
                </c:pt>
                <c:pt idx="2">
                  <c:v>-3.162716069757267E-4</c:v>
                </c:pt>
                <c:pt idx="3">
                  <c:v>6.8012320200749904E-2</c:v>
                </c:pt>
                <c:pt idx="4">
                  <c:v>1.9298637696259703E-2</c:v>
                </c:pt>
                <c:pt idx="5">
                  <c:v>-7.9022573334031777E-3</c:v>
                </c:pt>
              </c:numCache>
            </c:numRef>
          </c:val>
          <c:extLst>
            <c:ext xmlns:c16="http://schemas.microsoft.com/office/drawing/2014/chart" uri="{C3380CC4-5D6E-409C-BE32-E72D297353CC}">
              <c16:uniqueId val="{00000000-2C37-4F4C-80F3-A1B145AB0EA5}"/>
            </c:ext>
          </c:extLst>
        </c:ser>
        <c:ser>
          <c:idx val="1"/>
          <c:order val="2"/>
          <c:tx>
            <c:v>effet enfants</c:v>
          </c:tx>
          <c:spPr>
            <a:solidFill>
              <a:schemeClr val="accent6">
                <a:alpha val="99000"/>
              </a:schemeClr>
            </a:solidFill>
            <a:ln>
              <a:noFill/>
            </a:ln>
            <a:effectLst/>
          </c:spPr>
          <c:invertIfNegative val="0"/>
          <c:cat>
            <c:strRef>
              <c:f>Data1!$A$6:$A$12</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(Data4!$B$10,Data4!$C$10,Data4!$D$10,Data4!$E$10,Data4!$F$10,Data4!$G$10,Data4!$B$58)</c:f>
              <c:numCache>
                <c:formatCode>0.0%</c:formatCode>
                <c:ptCount val="7"/>
                <c:pt idx="0">
                  <c:v>-9.4278093078931632E-2</c:v>
                </c:pt>
                <c:pt idx="1">
                  <c:v>0.12014839081649428</c:v>
                </c:pt>
                <c:pt idx="2">
                  <c:v>0.19747261155422033</c:v>
                </c:pt>
                <c:pt idx="3">
                  <c:v>8.4438974266290059E-2</c:v>
                </c:pt>
                <c:pt idx="4">
                  <c:v>2.939490949129216E-2</c:v>
                </c:pt>
                <c:pt idx="5">
                  <c:v>5.9012437990693278E-2</c:v>
                </c:pt>
              </c:numCache>
            </c:numRef>
          </c:val>
          <c:extLst>
            <c:ext xmlns:c16="http://schemas.microsoft.com/office/drawing/2014/chart" uri="{C3380CC4-5D6E-409C-BE32-E72D297353CC}">
              <c16:uniqueId val="{00000001-2C37-4F4C-80F3-A1B145AB0EA5}"/>
            </c:ext>
          </c:extLst>
        </c:ser>
        <c:ser>
          <c:idx val="4"/>
          <c:order val="3"/>
          <c:tx>
            <c:v>effet conjoint</c:v>
          </c:tx>
          <c:spPr>
            <a:pattFill prst="dkDnDiag">
              <a:fgClr>
                <a:schemeClr val="accent6"/>
              </a:fgClr>
              <a:bgClr>
                <a:schemeClr val="bg1"/>
              </a:bgClr>
            </a:pattFill>
            <a:ln w="25400">
              <a:noFill/>
            </a:ln>
            <a:effectLst/>
          </c:spPr>
          <c:invertIfNegative val="0"/>
          <c:cat>
            <c:strRef>
              <c:f>Data1!$A$6:$A$12</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(Data4!$B$9,Data4!$C$9,Data4!$D$9,Data4!$E$9,Data4!$F$9,Data4!$G$9,Data4!$B$57)</c:f>
              <c:numCache>
                <c:formatCode>0.0%</c:formatCode>
                <c:ptCount val="7"/>
                <c:pt idx="0">
                  <c:v>9.7106706878749196E-3</c:v>
                </c:pt>
                <c:pt idx="1">
                  <c:v>1.4330077119555555E-2</c:v>
                </c:pt>
                <c:pt idx="2">
                  <c:v>1.0379115017872221E-2</c:v>
                </c:pt>
                <c:pt idx="3">
                  <c:v>9.6868952176785393E-3</c:v>
                </c:pt>
                <c:pt idx="4">
                  <c:v>1.6761744990392839E-2</c:v>
                </c:pt>
                <c:pt idx="5">
                  <c:v>1.1596747685171839E-2</c:v>
                </c:pt>
              </c:numCache>
            </c:numRef>
          </c:val>
          <c:extLst>
            <c:ext xmlns:c16="http://schemas.microsoft.com/office/drawing/2014/chart" uri="{C3380CC4-5D6E-409C-BE32-E72D297353CC}">
              <c16:uniqueId val="{00000006-C7C0-43EE-A88F-41CEAD67FAFA}"/>
            </c:ext>
          </c:extLst>
        </c:ser>
        <c:dLbls>
          <c:showLegendKey val="0"/>
          <c:showVal val="0"/>
          <c:showCatName val="0"/>
          <c:showSerName val="0"/>
          <c:showPercent val="0"/>
          <c:showBubbleSize val="0"/>
        </c:dLbls>
        <c:gapWidth val="56"/>
        <c:overlap val="100"/>
        <c:axId val="1269243471"/>
        <c:axId val="1269244719"/>
      </c:barChart>
      <c:lineChart>
        <c:grouping val="standard"/>
        <c:varyColors val="0"/>
        <c:ser>
          <c:idx val="3"/>
          <c:order val="4"/>
          <c:tx>
            <c:v>évolution du niveau de vie</c:v>
          </c:tx>
          <c:spPr>
            <a:ln w="25400" cap="rnd">
              <a:noFill/>
              <a:round/>
            </a:ln>
            <a:effectLst/>
          </c:spPr>
          <c:marker>
            <c:symbol val="circle"/>
            <c:size val="7"/>
            <c:spPr>
              <a:solidFill>
                <a:schemeClr val="bg1"/>
              </a:solidFill>
              <a:ln w="9525">
                <a:solidFill>
                  <a:srgbClr val="002060"/>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Data1!$A$6:$A$12</c:f>
              <c:strCache>
                <c:ptCount val="5"/>
                <c:pt idx="0">
                  <c:v>génération 1971-80 (30-39 ans en 2010)</c:v>
                </c:pt>
                <c:pt idx="1">
                  <c:v>génération 1961-70 (40-49 ans en 2010)</c:v>
                </c:pt>
                <c:pt idx="2">
                  <c:v>génération 1956-60 (50-54 ans en 2010)</c:v>
                </c:pt>
                <c:pt idx="3">
                  <c:v>génération 1946-55 (55-64 ans en 2010)</c:v>
                </c:pt>
                <c:pt idx="4">
                  <c:v>génération 1941-45 (65-69 ans en 2010)</c:v>
                </c:pt>
              </c:strCache>
            </c:strRef>
          </c:cat>
          <c:val>
            <c:numRef>
              <c:f>(Data4!$B$6,Data4!$C$6,Data4!$D$6,Data4!$E$6,Data4!$F$6,Data4!$G$6,Data4!$B$54)</c:f>
              <c:numCache>
                <c:formatCode>0.0%</c:formatCode>
                <c:ptCount val="7"/>
                <c:pt idx="0">
                  <c:v>7.0469331391216666E-2</c:v>
                </c:pt>
                <c:pt idx="1">
                  <c:v>0.15416573099993172</c:v>
                </c:pt>
                <c:pt idx="2">
                  <c:v>9.9931620009561406E-2</c:v>
                </c:pt>
                <c:pt idx="3">
                  <c:v>-7.2881967521470678E-2</c:v>
                </c:pt>
                <c:pt idx="4">
                  <c:v>-7.2086720815718028E-2</c:v>
                </c:pt>
                <c:pt idx="5">
                  <c:v>5.3634251035273715E-2</c:v>
                </c:pt>
              </c:numCache>
            </c:numRef>
          </c:val>
          <c:smooth val="0"/>
          <c:extLst>
            <c:ext xmlns:c16="http://schemas.microsoft.com/office/drawing/2014/chart" uri="{C3380CC4-5D6E-409C-BE32-E72D297353CC}">
              <c16:uniqueId val="{00000003-2C37-4F4C-80F3-A1B145AB0EA5}"/>
            </c:ext>
          </c:extLst>
        </c:ser>
        <c:dLbls>
          <c:showLegendKey val="0"/>
          <c:showVal val="0"/>
          <c:showCatName val="0"/>
          <c:showSerName val="0"/>
          <c:showPercent val="0"/>
          <c:showBubbleSize val="0"/>
        </c:dLbls>
        <c:marker val="1"/>
        <c:smooth val="0"/>
        <c:axId val="1269243471"/>
        <c:axId val="1269244719"/>
      </c:lineChart>
      <c:catAx>
        <c:axId val="12692434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4719"/>
        <c:crosses val="autoZero"/>
        <c:auto val="1"/>
        <c:lblAlgn val="ctr"/>
        <c:lblOffset val="100"/>
        <c:noMultiLvlLbl val="0"/>
      </c:catAx>
      <c:valAx>
        <c:axId val="1269244719"/>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3471"/>
        <c:crosses val="autoZero"/>
        <c:crossBetween val="between"/>
      </c:valAx>
      <c:spPr>
        <a:noFill/>
        <a:ln>
          <a:noFill/>
        </a:ln>
        <a:effectLst/>
      </c:spPr>
    </c:plotArea>
    <c:legend>
      <c:legendPos val="b"/>
      <c:layout>
        <c:manualLayout>
          <c:xMode val="edge"/>
          <c:yMode val="edge"/>
          <c:x val="6.2666508692914629E-3"/>
          <c:y val="0.94931727493885143"/>
          <c:w val="0.89999992467191658"/>
          <c:h val="3.8099605464706823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240581465778318E-2"/>
          <c:y val="1.8467663164761929E-2"/>
          <c:w val="0.94133462547950741"/>
          <c:h val="0.88304379275425215"/>
        </c:manualLayout>
      </c:layout>
      <c:barChart>
        <c:barDir val="col"/>
        <c:grouping val="stacked"/>
        <c:varyColors val="0"/>
        <c:ser>
          <c:idx val="5"/>
          <c:order val="0"/>
          <c:tx>
            <c:strRef>
              <c:f>Data5!$A$8</c:f>
              <c:strCache>
                <c:ptCount val="1"/>
                <c:pt idx="0">
                  <c:v>Prestations</c:v>
                </c:pt>
              </c:strCache>
            </c:strRef>
          </c:tx>
          <c:spPr>
            <a:solidFill>
              <a:schemeClr val="bg1"/>
            </a:solidFill>
            <a:ln>
              <a:solidFill>
                <a:schemeClr val="tx1"/>
              </a:solidFill>
            </a:ln>
            <a:effectLst/>
          </c:spPr>
          <c:invertIfNegative val="0"/>
          <c:dPt>
            <c:idx val="9"/>
            <c:invertIfNegative val="0"/>
            <c:bubble3D val="0"/>
            <c:spPr>
              <a:solidFill>
                <a:schemeClr val="bg1"/>
              </a:solidFill>
              <a:ln>
                <a:solidFill>
                  <a:schemeClr val="tx1"/>
                </a:solidFill>
                <a:prstDash val="dash"/>
              </a:ln>
              <a:effectLst/>
            </c:spPr>
            <c:extLst>
              <c:ext xmlns:c16="http://schemas.microsoft.com/office/drawing/2014/chart" uri="{C3380CC4-5D6E-409C-BE32-E72D297353CC}">
                <c16:uniqueId val="{00000005-D103-4A26-93F4-1658EFDB2797}"/>
              </c:ext>
            </c:extLst>
          </c:dPt>
          <c:cat>
            <c:numRef>
              <c:f>Data5!$B$7:$K$7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Data5!$B$8:$K$8</c:f>
              <c:numCache>
                <c:formatCode>0.0%</c:formatCode>
                <c:ptCount val="10"/>
                <c:pt idx="0">
                  <c:v>-3.3063124435074399E-2</c:v>
                </c:pt>
                <c:pt idx="1">
                  <c:v>-3.1450782657307344E-2</c:v>
                </c:pt>
                <c:pt idx="2">
                  <c:v>-3.0918577561138555E-2</c:v>
                </c:pt>
                <c:pt idx="3">
                  <c:v>-2.9988939413471433E-2</c:v>
                </c:pt>
                <c:pt idx="4">
                  <c:v>-2.9469612585948522E-2</c:v>
                </c:pt>
                <c:pt idx="5">
                  <c:v>-2.8422701031012087E-2</c:v>
                </c:pt>
                <c:pt idx="6">
                  <c:v>-2.7171701424261497E-2</c:v>
                </c:pt>
                <c:pt idx="7">
                  <c:v>-2.6751839310117952E-2</c:v>
                </c:pt>
                <c:pt idx="8">
                  <c:v>-2.6356448184736429E-2</c:v>
                </c:pt>
                <c:pt idx="9">
                  <c:v>-2.6080255880107255E-2</c:v>
                </c:pt>
              </c:numCache>
            </c:numRef>
          </c:val>
          <c:extLst>
            <c:ext xmlns:c16="http://schemas.microsoft.com/office/drawing/2014/chart" uri="{C3380CC4-5D6E-409C-BE32-E72D297353CC}">
              <c16:uniqueId val="{00000000-4E78-4BC0-AAFC-17CC362BCDD0}"/>
            </c:ext>
          </c:extLst>
        </c:ser>
        <c:ser>
          <c:idx val="1"/>
          <c:order val="1"/>
          <c:tx>
            <c:strRef>
              <c:f>Data5!$A$9</c:f>
              <c:strCache>
                <c:ptCount val="1"/>
                <c:pt idx="0">
                  <c:v>Impôt sur le revenu</c:v>
                </c:pt>
              </c:strCache>
            </c:strRef>
          </c:tx>
          <c:spPr>
            <a:solidFill>
              <a:schemeClr val="accent1"/>
            </a:solidFill>
            <a:ln>
              <a:noFill/>
            </a:ln>
            <a:effectLst/>
          </c:spPr>
          <c:invertIfNegative val="0"/>
          <c:dPt>
            <c:idx val="9"/>
            <c:invertIfNegative val="0"/>
            <c:bubble3D val="0"/>
            <c:spPr>
              <a:solidFill>
                <a:schemeClr val="accent1">
                  <a:alpha val="40000"/>
                </a:schemeClr>
              </a:solidFill>
              <a:ln>
                <a:noFill/>
              </a:ln>
              <a:effectLst/>
            </c:spPr>
            <c:extLst>
              <c:ext xmlns:c16="http://schemas.microsoft.com/office/drawing/2014/chart" uri="{C3380CC4-5D6E-409C-BE32-E72D297353CC}">
                <c16:uniqueId val="{00000004-D103-4A26-93F4-1658EFDB2797}"/>
              </c:ext>
            </c:extLst>
          </c:dPt>
          <c:cat>
            <c:numRef>
              <c:f>Data5!$B$7:$K$7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Data5!$B$9:$K$9</c:f>
              <c:numCache>
                <c:formatCode>0.0%</c:formatCode>
                <c:ptCount val="10"/>
                <c:pt idx="0">
                  <c:v>4.9378452913365171E-2</c:v>
                </c:pt>
                <c:pt idx="1">
                  <c:v>4.8695417777281702E-2</c:v>
                </c:pt>
                <c:pt idx="2">
                  <c:v>5.7802999201241496E-2</c:v>
                </c:pt>
                <c:pt idx="3">
                  <c:v>6.0108223365618912E-2</c:v>
                </c:pt>
                <c:pt idx="4">
                  <c:v>6.072171390897517E-2</c:v>
                </c:pt>
                <c:pt idx="5">
                  <c:v>6.0058742703373476E-2</c:v>
                </c:pt>
                <c:pt idx="6">
                  <c:v>5.8474639798189433E-2</c:v>
                </c:pt>
                <c:pt idx="7">
                  <c:v>5.8441488225359849E-2</c:v>
                </c:pt>
                <c:pt idx="8">
                  <c:v>5.805393032176779E-2</c:v>
                </c:pt>
                <c:pt idx="9">
                  <c:v>5.6022068466177764E-2</c:v>
                </c:pt>
              </c:numCache>
            </c:numRef>
          </c:val>
          <c:extLst>
            <c:ext xmlns:c16="http://schemas.microsoft.com/office/drawing/2014/chart" uri="{C3380CC4-5D6E-409C-BE32-E72D297353CC}">
              <c16:uniqueId val="{00000001-4E78-4BC0-AAFC-17CC362BCDD0}"/>
            </c:ext>
          </c:extLst>
        </c:ser>
        <c:ser>
          <c:idx val="6"/>
          <c:order val="2"/>
          <c:tx>
            <c:strRef>
              <c:f>Data5!$A$10</c:f>
              <c:strCache>
                <c:ptCount val="1"/>
                <c:pt idx="0">
                  <c:v>ISF / IFI</c:v>
                </c:pt>
              </c:strCache>
            </c:strRef>
          </c:tx>
          <c:spPr>
            <a:solidFill>
              <a:schemeClr val="accent4"/>
            </a:solidFill>
            <a:ln>
              <a:noFill/>
            </a:ln>
            <a:effectLst/>
          </c:spPr>
          <c:invertIfNegative val="0"/>
          <c:cat>
            <c:numRef>
              <c:f>Data5!$B$7:$K$7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Data5!$B$10:$K$10</c:f>
              <c:numCache>
                <c:formatCode>0.0%</c:formatCode>
                <c:ptCount val="10"/>
                <c:pt idx="0">
                  <c:v>1.9477622917385307E-3</c:v>
                </c:pt>
                <c:pt idx="1">
                  <c:v>2.1810427522377549E-3</c:v>
                </c:pt>
                <c:pt idx="2">
                  <c:v>2.1368678582217057E-3</c:v>
                </c:pt>
                <c:pt idx="3">
                  <c:v>2.1432188927949856E-3</c:v>
                </c:pt>
                <c:pt idx="4">
                  <c:v>2.2376142865380868E-3</c:v>
                </c:pt>
                <c:pt idx="5">
                  <c:v>1.8789602516309126E-3</c:v>
                </c:pt>
                <c:pt idx="6">
                  <c:v>1.7287034620429424E-3</c:v>
                </c:pt>
                <c:pt idx="7">
                  <c:v>1.6765773226964759E-3</c:v>
                </c:pt>
                <c:pt idx="8">
                  <c:v>4.5823514693887462E-4</c:v>
                </c:pt>
                <c:pt idx="9">
                  <c:v>4.5371695807343824E-4</c:v>
                </c:pt>
              </c:numCache>
            </c:numRef>
          </c:val>
          <c:extLst>
            <c:ext xmlns:c16="http://schemas.microsoft.com/office/drawing/2014/chart" uri="{C3380CC4-5D6E-409C-BE32-E72D297353CC}">
              <c16:uniqueId val="{00000002-4E78-4BC0-AAFC-17CC362BCDD0}"/>
            </c:ext>
          </c:extLst>
        </c:ser>
        <c:ser>
          <c:idx val="4"/>
          <c:order val="3"/>
          <c:tx>
            <c:strRef>
              <c:f>Data5!$A$11</c:f>
              <c:strCache>
                <c:ptCount val="1"/>
                <c:pt idx="0">
                  <c:v>Taxe foncière</c:v>
                </c:pt>
              </c:strCache>
            </c:strRef>
          </c:tx>
          <c:spPr>
            <a:solidFill>
              <a:schemeClr val="accent6"/>
            </a:solidFill>
            <a:ln>
              <a:noFill/>
            </a:ln>
            <a:effectLst/>
          </c:spPr>
          <c:invertIfNegative val="0"/>
          <c:dPt>
            <c:idx val="9"/>
            <c:invertIfNegative val="0"/>
            <c:bubble3D val="0"/>
            <c:spPr>
              <a:solidFill>
                <a:schemeClr val="accent6">
                  <a:alpha val="40000"/>
                </a:schemeClr>
              </a:solidFill>
              <a:ln>
                <a:noFill/>
              </a:ln>
              <a:effectLst/>
            </c:spPr>
            <c:extLst>
              <c:ext xmlns:c16="http://schemas.microsoft.com/office/drawing/2014/chart" uri="{C3380CC4-5D6E-409C-BE32-E72D297353CC}">
                <c16:uniqueId val="{00000003-D103-4A26-93F4-1658EFDB2797}"/>
              </c:ext>
            </c:extLst>
          </c:dPt>
          <c:cat>
            <c:numRef>
              <c:f>Data5!$B$7:$K$7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Data5!$B$11:$K$11</c:f>
              <c:numCache>
                <c:formatCode>0.0%</c:formatCode>
                <c:ptCount val="10"/>
                <c:pt idx="0">
                  <c:v>6.901997893818422E-3</c:v>
                </c:pt>
                <c:pt idx="1">
                  <c:v>7.135467049946935E-3</c:v>
                </c:pt>
                <c:pt idx="2">
                  <c:v>7.4978494947447729E-3</c:v>
                </c:pt>
                <c:pt idx="3">
                  <c:v>7.6077287193275518E-3</c:v>
                </c:pt>
                <c:pt idx="4">
                  <c:v>7.7914706203330531E-3</c:v>
                </c:pt>
                <c:pt idx="5">
                  <c:v>8.1968122720922059E-3</c:v>
                </c:pt>
                <c:pt idx="6">
                  <c:v>8.5425958017482893E-3</c:v>
                </c:pt>
                <c:pt idx="7">
                  <c:v>8.7427050463094458E-3</c:v>
                </c:pt>
                <c:pt idx="8">
                  <c:v>8.370713471262118E-3</c:v>
                </c:pt>
                <c:pt idx="9">
                  <c:v>8.2873569209904324E-3</c:v>
                </c:pt>
              </c:numCache>
            </c:numRef>
          </c:val>
          <c:extLst>
            <c:ext xmlns:c16="http://schemas.microsoft.com/office/drawing/2014/chart" uri="{C3380CC4-5D6E-409C-BE32-E72D297353CC}">
              <c16:uniqueId val="{00000003-4E78-4BC0-AAFC-17CC362BCDD0}"/>
            </c:ext>
          </c:extLst>
        </c:ser>
        <c:ser>
          <c:idx val="3"/>
          <c:order val="4"/>
          <c:tx>
            <c:strRef>
              <c:f>Data5!$A$12</c:f>
              <c:strCache>
                <c:ptCount val="1"/>
                <c:pt idx="0">
                  <c:v>Taxe d'habitation</c:v>
                </c:pt>
              </c:strCache>
            </c:strRef>
          </c:tx>
          <c:spPr>
            <a:solidFill>
              <a:srgbClr val="D2D700"/>
            </a:solidFill>
            <a:ln>
              <a:noFill/>
            </a:ln>
            <a:effectLst/>
          </c:spPr>
          <c:invertIfNegative val="0"/>
          <c:dPt>
            <c:idx val="9"/>
            <c:invertIfNegative val="0"/>
            <c:bubble3D val="0"/>
            <c:spPr>
              <a:solidFill>
                <a:srgbClr val="D2D700">
                  <a:alpha val="40000"/>
                </a:srgbClr>
              </a:solidFill>
              <a:ln>
                <a:noFill/>
              </a:ln>
              <a:effectLst/>
            </c:spPr>
            <c:extLst>
              <c:ext xmlns:c16="http://schemas.microsoft.com/office/drawing/2014/chart" uri="{C3380CC4-5D6E-409C-BE32-E72D297353CC}">
                <c16:uniqueId val="{00000002-D103-4A26-93F4-1658EFDB2797}"/>
              </c:ext>
            </c:extLst>
          </c:dPt>
          <c:cat>
            <c:numRef>
              <c:f>Data5!$B$7:$K$7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Data5!$B$12:$K$12</c:f>
              <c:numCache>
                <c:formatCode>0.0%</c:formatCode>
                <c:ptCount val="10"/>
                <c:pt idx="0">
                  <c:v>1.2225730417323099E-2</c:v>
                </c:pt>
                <c:pt idx="1">
                  <c:v>1.2373266910768774E-2</c:v>
                </c:pt>
                <c:pt idx="2">
                  <c:v>1.2746768172790064E-2</c:v>
                </c:pt>
                <c:pt idx="3">
                  <c:v>1.2686210504677161E-2</c:v>
                </c:pt>
                <c:pt idx="4">
                  <c:v>1.2729467847321164E-2</c:v>
                </c:pt>
                <c:pt idx="5">
                  <c:v>1.3208460695318889E-2</c:v>
                </c:pt>
                <c:pt idx="6">
                  <c:v>1.3355006762147955E-2</c:v>
                </c:pt>
                <c:pt idx="7">
                  <c:v>1.3558771567188184E-2</c:v>
                </c:pt>
                <c:pt idx="8">
                  <c:v>1.1428034303450754E-2</c:v>
                </c:pt>
                <c:pt idx="9">
                  <c:v>9.6229990838652846E-3</c:v>
                </c:pt>
              </c:numCache>
            </c:numRef>
          </c:val>
          <c:extLst>
            <c:ext xmlns:c16="http://schemas.microsoft.com/office/drawing/2014/chart" uri="{C3380CC4-5D6E-409C-BE32-E72D297353CC}">
              <c16:uniqueId val="{00000004-4E78-4BC0-AAFC-17CC362BCDD0}"/>
            </c:ext>
          </c:extLst>
        </c:ser>
        <c:ser>
          <c:idx val="2"/>
          <c:order val="5"/>
          <c:tx>
            <c:strRef>
              <c:f>Data5!$A$13</c:f>
              <c:strCache>
                <c:ptCount val="1"/>
                <c:pt idx="0">
                  <c:v>Prélèvements sociaux</c:v>
                </c:pt>
              </c:strCache>
            </c:strRef>
          </c:tx>
          <c:spPr>
            <a:solidFill>
              <a:schemeClr val="accent5"/>
            </a:solidFill>
            <a:ln>
              <a:noFill/>
            </a:ln>
            <a:effectLst/>
          </c:spPr>
          <c:invertIfNegative val="0"/>
          <c:dPt>
            <c:idx val="9"/>
            <c:invertIfNegative val="0"/>
            <c:bubble3D val="0"/>
            <c:spPr>
              <a:solidFill>
                <a:schemeClr val="accent5">
                  <a:alpha val="40000"/>
                </a:schemeClr>
              </a:solidFill>
              <a:ln>
                <a:noFill/>
              </a:ln>
              <a:effectLst/>
            </c:spPr>
            <c:extLst>
              <c:ext xmlns:c16="http://schemas.microsoft.com/office/drawing/2014/chart" uri="{C3380CC4-5D6E-409C-BE32-E72D297353CC}">
                <c16:uniqueId val="{00000001-D103-4A26-93F4-1658EFDB2797}"/>
              </c:ext>
            </c:extLst>
          </c:dPt>
          <c:cat>
            <c:numRef>
              <c:f>Data5!$B$7:$K$7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Data5!$B$13:$K$13</c:f>
              <c:numCache>
                <c:formatCode>0.0%</c:formatCode>
                <c:ptCount val="10"/>
                <c:pt idx="0">
                  <c:v>7.0809588590016945E-2</c:v>
                </c:pt>
                <c:pt idx="1">
                  <c:v>7.1209627765800865E-2</c:v>
                </c:pt>
                <c:pt idx="2">
                  <c:v>7.2758895790072761E-2</c:v>
                </c:pt>
                <c:pt idx="3">
                  <c:v>7.27593690154094E-2</c:v>
                </c:pt>
                <c:pt idx="4">
                  <c:v>7.2528674197779086E-2</c:v>
                </c:pt>
                <c:pt idx="5">
                  <c:v>7.2698198530853117E-2</c:v>
                </c:pt>
                <c:pt idx="6">
                  <c:v>7.2648602003046236E-2</c:v>
                </c:pt>
                <c:pt idx="7">
                  <c:v>7.2059157438082624E-2</c:v>
                </c:pt>
                <c:pt idx="8">
                  <c:v>8.4825785058774056E-2</c:v>
                </c:pt>
                <c:pt idx="9">
                  <c:v>8.2919548389840475E-2</c:v>
                </c:pt>
              </c:numCache>
            </c:numRef>
          </c:val>
          <c:extLst>
            <c:ext xmlns:c16="http://schemas.microsoft.com/office/drawing/2014/chart" uri="{C3380CC4-5D6E-409C-BE32-E72D297353CC}">
              <c16:uniqueId val="{00000005-4E78-4BC0-AAFC-17CC362BCDD0}"/>
            </c:ext>
          </c:extLst>
        </c:ser>
        <c:ser>
          <c:idx val="7"/>
          <c:order val="6"/>
          <c:tx>
            <c:strRef>
              <c:f>Data5!$A$14</c:f>
              <c:strCache>
                <c:ptCount val="1"/>
                <c:pt idx="0">
                  <c:v>Cotisations sociales</c:v>
                </c:pt>
              </c:strCache>
            </c:strRef>
          </c:tx>
          <c:spPr>
            <a:solidFill>
              <a:schemeClr val="accent2"/>
            </a:solidFill>
            <a:ln>
              <a:noFill/>
            </a:ln>
            <a:effectLst/>
          </c:spPr>
          <c:invertIfNegative val="0"/>
          <c:dPt>
            <c:idx val="9"/>
            <c:invertIfNegative val="0"/>
            <c:bubble3D val="0"/>
            <c:spPr>
              <a:solidFill>
                <a:schemeClr val="accent2">
                  <a:alpha val="40000"/>
                </a:schemeClr>
              </a:solidFill>
              <a:ln>
                <a:noFill/>
              </a:ln>
              <a:effectLst/>
            </c:spPr>
            <c:extLst>
              <c:ext xmlns:c16="http://schemas.microsoft.com/office/drawing/2014/chart" uri="{C3380CC4-5D6E-409C-BE32-E72D297353CC}">
                <c16:uniqueId val="{00000000-D103-4A26-93F4-1658EFDB2797}"/>
              </c:ext>
            </c:extLst>
          </c:dPt>
          <c:cat>
            <c:numRef>
              <c:f>Data5!$B$7:$K$7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Data5!$B$14:$K$14</c:f>
              <c:numCache>
                <c:formatCode>0.0%</c:formatCode>
                <c:ptCount val="10"/>
                <c:pt idx="0">
                  <c:v>8.5880745418064827E-2</c:v>
                </c:pt>
                <c:pt idx="1">
                  <c:v>8.311863480464185E-2</c:v>
                </c:pt>
                <c:pt idx="2">
                  <c:v>8.2766733797127276E-2</c:v>
                </c:pt>
                <c:pt idx="3">
                  <c:v>9.4010591110139569E-2</c:v>
                </c:pt>
                <c:pt idx="4">
                  <c:v>9.3392079267391667E-2</c:v>
                </c:pt>
                <c:pt idx="5">
                  <c:v>8.9846747726187351E-2</c:v>
                </c:pt>
                <c:pt idx="6">
                  <c:v>8.735236496239876E-2</c:v>
                </c:pt>
                <c:pt idx="7">
                  <c:v>8.218929710945877E-2</c:v>
                </c:pt>
                <c:pt idx="8">
                  <c:v>6.7655693323129318E-2</c:v>
                </c:pt>
                <c:pt idx="9">
                  <c:v>5.9829680876277005E-2</c:v>
                </c:pt>
              </c:numCache>
            </c:numRef>
          </c:val>
          <c:extLst xmlns:c15="http://schemas.microsoft.com/office/drawing/2012/chart">
            <c:ext xmlns:c16="http://schemas.microsoft.com/office/drawing/2014/chart" uri="{C3380CC4-5D6E-409C-BE32-E72D297353CC}">
              <c16:uniqueId val="{00000006-4E78-4BC0-AAFC-17CC362BCDD0}"/>
            </c:ext>
          </c:extLst>
        </c:ser>
        <c:dLbls>
          <c:showLegendKey val="0"/>
          <c:showVal val="0"/>
          <c:showCatName val="0"/>
          <c:showSerName val="0"/>
          <c:showPercent val="0"/>
          <c:showBubbleSize val="0"/>
        </c:dLbls>
        <c:gapWidth val="150"/>
        <c:overlap val="100"/>
        <c:axId val="264016527"/>
        <c:axId val="264021519"/>
      </c:barChart>
      <c:lineChart>
        <c:grouping val="standard"/>
        <c:varyColors val="0"/>
        <c:ser>
          <c:idx val="9"/>
          <c:order val="7"/>
          <c:tx>
            <c:strRef>
              <c:f>Data5!$A$15</c:f>
              <c:strCache>
                <c:ptCount val="1"/>
                <c:pt idx="0">
                  <c:v>Total</c:v>
                </c:pt>
              </c:strCache>
            </c:strRef>
          </c:tx>
          <c:spPr>
            <a:ln w="25400" cap="rnd">
              <a:noFill/>
              <a:round/>
            </a:ln>
            <a:effectLst/>
          </c:spPr>
          <c:marker>
            <c:symbol val="diamond"/>
            <c:size val="7"/>
            <c:spPr>
              <a:solidFill>
                <a:schemeClr val="bg1"/>
              </a:solidFill>
              <a:ln w="9525">
                <a:solidFill>
                  <a:schemeClr val="tx1"/>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Data5!$B$7:$K$7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Data5!$B$15:$K$15</c:f>
              <c:numCache>
                <c:formatCode>0.0%</c:formatCode>
                <c:ptCount val="10"/>
                <c:pt idx="0">
                  <c:v>0.19408115308925261</c:v>
                </c:pt>
                <c:pt idx="1">
                  <c:v>0.19326267440337053</c:v>
                </c:pt>
                <c:pt idx="2">
                  <c:v>0.2047915367530595</c:v>
                </c:pt>
                <c:pt idx="3">
                  <c:v>0.21932640219449615</c:v>
                </c:pt>
                <c:pt idx="4">
                  <c:v>0.21993140754238971</c:v>
                </c:pt>
                <c:pt idx="5">
                  <c:v>0.21746522114844385</c:v>
                </c:pt>
                <c:pt idx="6">
                  <c:v>0.21493021136531212</c:v>
                </c:pt>
                <c:pt idx="7">
                  <c:v>0.2099161573989774</c:v>
                </c:pt>
                <c:pt idx="8">
                  <c:v>0.20443594344058647</c:v>
                </c:pt>
                <c:pt idx="9">
                  <c:v>0.19105511481511717</c:v>
                </c:pt>
              </c:numCache>
            </c:numRef>
          </c:val>
          <c:smooth val="0"/>
          <c:extLst xmlns:c15="http://schemas.microsoft.com/office/drawing/2012/chart">
            <c:ext xmlns:c16="http://schemas.microsoft.com/office/drawing/2014/chart" uri="{C3380CC4-5D6E-409C-BE32-E72D297353CC}">
              <c16:uniqueId val="{00000007-4E78-4BC0-AAFC-17CC362BCDD0}"/>
            </c:ext>
          </c:extLst>
        </c:ser>
        <c:dLbls>
          <c:showLegendKey val="0"/>
          <c:showVal val="0"/>
          <c:showCatName val="0"/>
          <c:showSerName val="0"/>
          <c:showPercent val="0"/>
          <c:showBubbleSize val="0"/>
        </c:dLbls>
        <c:marker val="1"/>
        <c:smooth val="0"/>
        <c:axId val="264016527"/>
        <c:axId val="264021519"/>
      </c:lineChart>
      <c:catAx>
        <c:axId val="26401652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4021519"/>
        <c:crosses val="autoZero"/>
        <c:auto val="1"/>
        <c:lblAlgn val="ctr"/>
        <c:lblOffset val="100"/>
        <c:noMultiLvlLbl val="0"/>
      </c:catAx>
      <c:valAx>
        <c:axId val="264021519"/>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4016527"/>
        <c:crosses val="autoZero"/>
        <c:crossBetween val="between"/>
      </c:valAx>
      <c:spPr>
        <a:noFill/>
        <a:ln w="25400">
          <a:noFill/>
        </a:ln>
        <a:effectLst/>
      </c:spPr>
    </c:plotArea>
    <c:legend>
      <c:legendPos val="b"/>
      <c:layout>
        <c:manualLayout>
          <c:xMode val="edge"/>
          <c:yMode val="edge"/>
          <c:x val="1.0027592704758052E-2"/>
          <c:y val="0.93945613491226987"/>
          <c:w val="0.97037205733898646"/>
          <c:h val="4.7945439890879779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6"/>
          <c:order val="0"/>
          <c:tx>
            <c:v>Prestations</c:v>
          </c:tx>
          <c:spPr>
            <a:noFill/>
            <a:ln>
              <a:solidFill>
                <a:schemeClr val="accent1"/>
              </a:solidFill>
            </a:ln>
            <a:effectLst/>
          </c:spPr>
          <c:invertIfNegative val="0"/>
          <c:cat>
            <c:strRef>
              <c:f>Data6!$B$6:$G$6</c:f>
              <c:strCache>
                <c:ptCount val="6"/>
                <c:pt idx="0">
                  <c:v>génération 1971-80 (30-39 ans en 2010)</c:v>
                </c:pt>
                <c:pt idx="1">
                  <c:v>génération 1961-70 (40-49 ans en 2010)</c:v>
                </c:pt>
                <c:pt idx="2">
                  <c:v>génération 1956-60 (50-54 ans en 2010)</c:v>
                </c:pt>
                <c:pt idx="3">
                  <c:v>génération 1946-55 (55-64 ans en 2010)</c:v>
                </c:pt>
                <c:pt idx="4">
                  <c:v>génération 1941-45 (65-69 ans en 2010)</c:v>
                </c:pt>
                <c:pt idx="5">
                  <c:v>ensemble</c:v>
                </c:pt>
              </c:strCache>
            </c:strRef>
          </c:cat>
          <c:val>
            <c:numRef>
              <c:f>Data6!$B$13:$G$13</c:f>
              <c:numCache>
                <c:formatCode>_(* #,##0.00_);_(* \(#,##0.00\);_(* "-"??_);_(@_)</c:formatCode>
                <c:ptCount val="6"/>
                <c:pt idx="0">
                  <c:v>1.0232128012083737</c:v>
                </c:pt>
                <c:pt idx="1">
                  <c:v>1.5325228675152651</c:v>
                </c:pt>
                <c:pt idx="2">
                  <c:v>0.32596894770943741</c:v>
                </c:pt>
                <c:pt idx="3">
                  <c:v>0.26819851123333105</c:v>
                </c:pt>
                <c:pt idx="4">
                  <c:v>-4.1516378785490249E-2</c:v>
                </c:pt>
                <c:pt idx="5">
                  <c:v>0.69828685549671454</c:v>
                </c:pt>
              </c:numCache>
            </c:numRef>
          </c:val>
          <c:extLst>
            <c:ext xmlns:c16="http://schemas.microsoft.com/office/drawing/2014/chart" uri="{C3380CC4-5D6E-409C-BE32-E72D297353CC}">
              <c16:uniqueId val="{00000001-2943-4BA4-B00C-6DE626EF6439}"/>
            </c:ext>
          </c:extLst>
        </c:ser>
        <c:ser>
          <c:idx val="0"/>
          <c:order val="1"/>
          <c:tx>
            <c:strRef>
              <c:f>Data6!$A$7</c:f>
              <c:strCache>
                <c:ptCount val="1"/>
                <c:pt idx="0">
                  <c:v>IR</c:v>
                </c:pt>
              </c:strCache>
            </c:strRef>
          </c:tx>
          <c:spPr>
            <a:solidFill>
              <a:schemeClr val="accent1"/>
            </a:solidFill>
            <a:ln>
              <a:noFill/>
            </a:ln>
            <a:effectLst/>
          </c:spPr>
          <c:invertIfNegative val="0"/>
          <c:cat>
            <c:strRef>
              <c:f>Data6!$B$6:$G$6</c:f>
              <c:strCache>
                <c:ptCount val="6"/>
                <c:pt idx="0">
                  <c:v>génération 1971-80 (30-39 ans en 2010)</c:v>
                </c:pt>
                <c:pt idx="1">
                  <c:v>génération 1961-70 (40-49 ans en 2010)</c:v>
                </c:pt>
                <c:pt idx="2">
                  <c:v>génération 1956-60 (50-54 ans en 2010)</c:v>
                </c:pt>
                <c:pt idx="3">
                  <c:v>génération 1946-55 (55-64 ans en 2010)</c:v>
                </c:pt>
                <c:pt idx="4">
                  <c:v>génération 1941-45 (65-69 ans en 2010)</c:v>
                </c:pt>
                <c:pt idx="5">
                  <c:v>ensemble</c:v>
                </c:pt>
              </c:strCache>
            </c:strRef>
          </c:cat>
          <c:val>
            <c:numRef>
              <c:f>Data6!$B$7:$G$7</c:f>
              <c:numCache>
                <c:formatCode>_(* #,##0.00_);_(* \(#,##0.00\);_(* "-"??_);_(@_)</c:formatCode>
                <c:ptCount val="6"/>
                <c:pt idx="0">
                  <c:v>1.39320872751501</c:v>
                </c:pt>
                <c:pt idx="1">
                  <c:v>1.1957158182847081</c:v>
                </c:pt>
                <c:pt idx="2">
                  <c:v>0.84842224656884802</c:v>
                </c:pt>
                <c:pt idx="3">
                  <c:v>-0.21381304210684213</c:v>
                </c:pt>
                <c:pt idx="4">
                  <c:v>-0.36745647828670469</c:v>
                </c:pt>
                <c:pt idx="5">
                  <c:v>0.66436155528125929</c:v>
                </c:pt>
              </c:numCache>
            </c:numRef>
          </c:val>
          <c:extLst>
            <c:ext xmlns:c16="http://schemas.microsoft.com/office/drawing/2014/chart" uri="{C3380CC4-5D6E-409C-BE32-E72D297353CC}">
              <c16:uniqueId val="{00000003-2943-4BA4-B00C-6DE626EF6439}"/>
            </c:ext>
          </c:extLst>
        </c:ser>
        <c:ser>
          <c:idx val="1"/>
          <c:order val="2"/>
          <c:tx>
            <c:strRef>
              <c:f>Data6!$A$8</c:f>
              <c:strCache>
                <c:ptCount val="1"/>
                <c:pt idx="0">
                  <c:v>PS</c:v>
                </c:pt>
              </c:strCache>
            </c:strRef>
          </c:tx>
          <c:spPr>
            <a:solidFill>
              <a:schemeClr val="accent5"/>
            </a:solidFill>
            <a:ln>
              <a:noFill/>
            </a:ln>
            <a:effectLst/>
          </c:spPr>
          <c:invertIfNegative val="0"/>
          <c:cat>
            <c:strRef>
              <c:f>Data6!$B$6:$G$6</c:f>
              <c:strCache>
                <c:ptCount val="6"/>
                <c:pt idx="0">
                  <c:v>génération 1971-80 (30-39 ans en 2010)</c:v>
                </c:pt>
                <c:pt idx="1">
                  <c:v>génération 1961-70 (40-49 ans en 2010)</c:v>
                </c:pt>
                <c:pt idx="2">
                  <c:v>génération 1956-60 (50-54 ans en 2010)</c:v>
                </c:pt>
                <c:pt idx="3">
                  <c:v>génération 1946-55 (55-64 ans en 2010)</c:v>
                </c:pt>
                <c:pt idx="4">
                  <c:v>génération 1941-45 (65-69 ans en 2010)</c:v>
                </c:pt>
                <c:pt idx="5">
                  <c:v>ensemble</c:v>
                </c:pt>
              </c:strCache>
            </c:strRef>
          </c:cat>
          <c:val>
            <c:numRef>
              <c:f>Data6!$B$8:$G$8</c:f>
              <c:numCache>
                <c:formatCode>_(* #,##0.00_);_(* \(#,##0.00\);_(* "-"??_);_(@_)</c:formatCode>
                <c:ptCount val="6"/>
                <c:pt idx="0">
                  <c:v>1.3117022336230812</c:v>
                </c:pt>
                <c:pt idx="1">
                  <c:v>1.2402154676174018</c:v>
                </c:pt>
                <c:pt idx="2">
                  <c:v>0.93523273336432455</c:v>
                </c:pt>
                <c:pt idx="3">
                  <c:v>1.0434342870450128</c:v>
                </c:pt>
                <c:pt idx="4">
                  <c:v>1.6568947265567464</c:v>
                </c:pt>
                <c:pt idx="5">
                  <c:v>1.2109959799823531</c:v>
                </c:pt>
              </c:numCache>
            </c:numRef>
          </c:val>
          <c:extLst>
            <c:ext xmlns:c16="http://schemas.microsoft.com/office/drawing/2014/chart" uri="{C3380CC4-5D6E-409C-BE32-E72D297353CC}">
              <c16:uniqueId val="{00000005-2943-4BA4-B00C-6DE626EF6439}"/>
            </c:ext>
          </c:extLst>
        </c:ser>
        <c:ser>
          <c:idx val="2"/>
          <c:order val="3"/>
          <c:tx>
            <c:strRef>
              <c:f>Data6!$A$9</c:f>
              <c:strCache>
                <c:ptCount val="1"/>
                <c:pt idx="0">
                  <c:v>TH</c:v>
                </c:pt>
              </c:strCache>
            </c:strRef>
          </c:tx>
          <c:spPr>
            <a:solidFill>
              <a:schemeClr val="accent6">
                <a:lumMod val="60000"/>
                <a:lumOff val="40000"/>
              </a:schemeClr>
            </a:solidFill>
            <a:ln>
              <a:noFill/>
            </a:ln>
            <a:effectLst/>
          </c:spPr>
          <c:invertIfNegative val="0"/>
          <c:cat>
            <c:strRef>
              <c:f>Data6!$B$6:$G$6</c:f>
              <c:strCache>
                <c:ptCount val="6"/>
                <c:pt idx="0">
                  <c:v>génération 1971-80 (30-39 ans en 2010)</c:v>
                </c:pt>
                <c:pt idx="1">
                  <c:v>génération 1961-70 (40-49 ans en 2010)</c:v>
                </c:pt>
                <c:pt idx="2">
                  <c:v>génération 1956-60 (50-54 ans en 2010)</c:v>
                </c:pt>
                <c:pt idx="3">
                  <c:v>génération 1946-55 (55-64 ans en 2010)</c:v>
                </c:pt>
                <c:pt idx="4">
                  <c:v>génération 1941-45 (65-69 ans en 2010)</c:v>
                </c:pt>
                <c:pt idx="5">
                  <c:v>ensemble</c:v>
                </c:pt>
              </c:strCache>
            </c:strRef>
          </c:cat>
          <c:val>
            <c:numRef>
              <c:f>Data6!$B$9:$G$9</c:f>
              <c:numCache>
                <c:formatCode>_(* #,##0.00_);_(* \(#,##0.00\);_(* "-"??_);_(@_)</c:formatCode>
                <c:ptCount val="6"/>
                <c:pt idx="0">
                  <c:v>-0.40282712261302395</c:v>
                </c:pt>
                <c:pt idx="1">
                  <c:v>-0.24889729773026267</c:v>
                </c:pt>
                <c:pt idx="2">
                  <c:v>-0.19180102449918665</c:v>
                </c:pt>
                <c:pt idx="3">
                  <c:v>-0.22978929136290124</c:v>
                </c:pt>
                <c:pt idx="4">
                  <c:v>-0.34761356341697097</c:v>
                </c:pt>
                <c:pt idx="5">
                  <c:v>-0.26027313334578139</c:v>
                </c:pt>
              </c:numCache>
            </c:numRef>
          </c:val>
          <c:extLst>
            <c:ext xmlns:c16="http://schemas.microsoft.com/office/drawing/2014/chart" uri="{C3380CC4-5D6E-409C-BE32-E72D297353CC}">
              <c16:uniqueId val="{00000007-2943-4BA4-B00C-6DE626EF6439}"/>
            </c:ext>
          </c:extLst>
        </c:ser>
        <c:ser>
          <c:idx val="3"/>
          <c:order val="4"/>
          <c:tx>
            <c:strRef>
              <c:f>Data6!$A$10</c:f>
              <c:strCache>
                <c:ptCount val="1"/>
                <c:pt idx="0">
                  <c:v>TF</c:v>
                </c:pt>
              </c:strCache>
            </c:strRef>
          </c:tx>
          <c:spPr>
            <a:solidFill>
              <a:schemeClr val="accent6"/>
            </a:solidFill>
            <a:ln>
              <a:noFill/>
            </a:ln>
            <a:effectLst/>
          </c:spPr>
          <c:invertIfNegative val="0"/>
          <c:cat>
            <c:strRef>
              <c:f>Data6!$B$6:$G$6</c:f>
              <c:strCache>
                <c:ptCount val="6"/>
                <c:pt idx="0">
                  <c:v>génération 1971-80 (30-39 ans en 2010)</c:v>
                </c:pt>
                <c:pt idx="1">
                  <c:v>génération 1961-70 (40-49 ans en 2010)</c:v>
                </c:pt>
                <c:pt idx="2">
                  <c:v>génération 1956-60 (50-54 ans en 2010)</c:v>
                </c:pt>
                <c:pt idx="3">
                  <c:v>génération 1946-55 (55-64 ans en 2010)</c:v>
                </c:pt>
                <c:pt idx="4">
                  <c:v>génération 1941-45 (65-69 ans en 2010)</c:v>
                </c:pt>
                <c:pt idx="5">
                  <c:v>ensemble</c:v>
                </c:pt>
              </c:strCache>
            </c:strRef>
          </c:cat>
          <c:val>
            <c:numRef>
              <c:f>Data6!$B$10:$G$10</c:f>
              <c:numCache>
                <c:formatCode>_(* #,##0.00_);_(* \(#,##0.00\);_(* "-"??_);_(@_)</c:formatCode>
                <c:ptCount val="6"/>
                <c:pt idx="0">
                  <c:v>6.7180002958734747E-2</c:v>
                </c:pt>
                <c:pt idx="1">
                  <c:v>6.8909600470035914E-2</c:v>
                </c:pt>
                <c:pt idx="2">
                  <c:v>0.14017189611514402</c:v>
                </c:pt>
                <c:pt idx="3">
                  <c:v>0.22449772253488931</c:v>
                </c:pt>
                <c:pt idx="4">
                  <c:v>0.15461812255836532</c:v>
                </c:pt>
                <c:pt idx="5">
                  <c:v>0.13853590271720104</c:v>
                </c:pt>
              </c:numCache>
            </c:numRef>
          </c:val>
          <c:extLst>
            <c:ext xmlns:c16="http://schemas.microsoft.com/office/drawing/2014/chart" uri="{C3380CC4-5D6E-409C-BE32-E72D297353CC}">
              <c16:uniqueId val="{00000009-2943-4BA4-B00C-6DE626EF6439}"/>
            </c:ext>
          </c:extLst>
        </c:ser>
        <c:ser>
          <c:idx val="4"/>
          <c:order val="5"/>
          <c:tx>
            <c:strRef>
              <c:f>Data6!$A$11</c:f>
              <c:strCache>
                <c:ptCount val="1"/>
                <c:pt idx="0">
                  <c:v>ISF</c:v>
                </c:pt>
              </c:strCache>
            </c:strRef>
          </c:tx>
          <c:spPr>
            <a:solidFill>
              <a:schemeClr val="accent4"/>
            </a:solidFill>
            <a:ln>
              <a:noFill/>
            </a:ln>
            <a:effectLst/>
          </c:spPr>
          <c:invertIfNegative val="0"/>
          <c:cat>
            <c:strRef>
              <c:f>Data6!$B$6:$G$6</c:f>
              <c:strCache>
                <c:ptCount val="6"/>
                <c:pt idx="0">
                  <c:v>génération 1971-80 (30-39 ans en 2010)</c:v>
                </c:pt>
                <c:pt idx="1">
                  <c:v>génération 1961-70 (40-49 ans en 2010)</c:v>
                </c:pt>
                <c:pt idx="2">
                  <c:v>génération 1956-60 (50-54 ans en 2010)</c:v>
                </c:pt>
                <c:pt idx="3">
                  <c:v>génération 1946-55 (55-64 ans en 2010)</c:v>
                </c:pt>
                <c:pt idx="4">
                  <c:v>génération 1941-45 (65-69 ans en 2010)</c:v>
                </c:pt>
                <c:pt idx="5">
                  <c:v>ensemble</c:v>
                </c:pt>
              </c:strCache>
            </c:strRef>
          </c:cat>
          <c:val>
            <c:numRef>
              <c:f>Data6!$B$11:$G$11</c:f>
              <c:numCache>
                <c:formatCode>_(* #,##0.00_);_(* \(#,##0.00\);_(* "-"??_);_(@_)</c:formatCode>
                <c:ptCount val="6"/>
                <c:pt idx="0">
                  <c:v>-8.286677442218001E-3</c:v>
                </c:pt>
                <c:pt idx="1">
                  <c:v>-5.017276265702774E-2</c:v>
                </c:pt>
                <c:pt idx="2">
                  <c:v>-0.10422703224377296</c:v>
                </c:pt>
                <c:pt idx="3">
                  <c:v>-0.29821579578031981</c:v>
                </c:pt>
                <c:pt idx="4">
                  <c:v>-0.4527420084676147</c:v>
                </c:pt>
                <c:pt idx="5">
                  <c:v>-0.14940453336650925</c:v>
                </c:pt>
              </c:numCache>
            </c:numRef>
          </c:val>
          <c:extLst>
            <c:ext xmlns:c16="http://schemas.microsoft.com/office/drawing/2014/chart" uri="{C3380CC4-5D6E-409C-BE32-E72D297353CC}">
              <c16:uniqueId val="{0000000B-2943-4BA4-B00C-6DE626EF6439}"/>
            </c:ext>
          </c:extLst>
        </c:ser>
        <c:ser>
          <c:idx val="5"/>
          <c:order val="6"/>
          <c:tx>
            <c:v>Cotisations sociales</c:v>
          </c:tx>
          <c:spPr>
            <a:solidFill>
              <a:schemeClr val="accent2"/>
            </a:solidFill>
            <a:ln>
              <a:noFill/>
            </a:ln>
            <a:effectLst/>
          </c:spPr>
          <c:invertIfNegative val="0"/>
          <c:cat>
            <c:strRef>
              <c:f>Data6!$B$6:$G$6</c:f>
              <c:strCache>
                <c:ptCount val="6"/>
                <c:pt idx="0">
                  <c:v>génération 1971-80 (30-39 ans en 2010)</c:v>
                </c:pt>
                <c:pt idx="1">
                  <c:v>génération 1961-70 (40-49 ans en 2010)</c:v>
                </c:pt>
                <c:pt idx="2">
                  <c:v>génération 1956-60 (50-54 ans en 2010)</c:v>
                </c:pt>
                <c:pt idx="3">
                  <c:v>génération 1946-55 (55-64 ans en 2010)</c:v>
                </c:pt>
                <c:pt idx="4">
                  <c:v>génération 1941-45 (65-69 ans en 2010)</c:v>
                </c:pt>
                <c:pt idx="5">
                  <c:v>ensemble</c:v>
                </c:pt>
              </c:strCache>
            </c:strRef>
          </c:cat>
          <c:val>
            <c:numRef>
              <c:f>Data6!$B$12:$G$12</c:f>
              <c:numCache>
                <c:formatCode>_(* #,##0.00_);_(* \(#,##0.00\);_(* "-"??_);_(@_)</c:formatCode>
                <c:ptCount val="6"/>
                <c:pt idx="0">
                  <c:v>-1.7667961121131435</c:v>
                </c:pt>
                <c:pt idx="1">
                  <c:v>-2.2030812619239266</c:v>
                </c:pt>
                <c:pt idx="2">
                  <c:v>-3.6367484038869651</c:v>
                </c:pt>
                <c:pt idx="3">
                  <c:v>-4.3822886205734459</c:v>
                </c:pt>
                <c:pt idx="4">
                  <c:v>-1.1444842161735238</c:v>
                </c:pt>
                <c:pt idx="5">
                  <c:v>-2.6051064541787823</c:v>
                </c:pt>
              </c:numCache>
            </c:numRef>
          </c:val>
          <c:extLst>
            <c:ext xmlns:c16="http://schemas.microsoft.com/office/drawing/2014/chart" uri="{C3380CC4-5D6E-409C-BE32-E72D297353CC}">
              <c16:uniqueId val="{0000000D-2943-4BA4-B00C-6DE626EF6439}"/>
            </c:ext>
          </c:extLst>
        </c:ser>
        <c:dLbls>
          <c:showLegendKey val="0"/>
          <c:showVal val="0"/>
          <c:showCatName val="0"/>
          <c:showSerName val="0"/>
          <c:showPercent val="0"/>
          <c:showBubbleSize val="0"/>
        </c:dLbls>
        <c:gapWidth val="150"/>
        <c:overlap val="100"/>
        <c:axId val="1277093791"/>
        <c:axId val="1176235551"/>
      </c:barChart>
      <c:lineChart>
        <c:grouping val="standard"/>
        <c:varyColors val="0"/>
        <c:ser>
          <c:idx val="7"/>
          <c:order val="7"/>
          <c:tx>
            <c:v>Taux global</c:v>
          </c:tx>
          <c:spPr>
            <a:ln w="25400" cap="rnd">
              <a:noFill/>
              <a:round/>
            </a:ln>
            <a:effectLst/>
          </c:spPr>
          <c:marker>
            <c:symbol val="circle"/>
            <c:size val="13"/>
            <c:spPr>
              <a:noFill/>
              <a:ln w="22225">
                <a:solidFill>
                  <a:schemeClr val="accent5"/>
                </a:solidFill>
              </a:ln>
              <a:effectLst/>
            </c:spPr>
          </c:marker>
          <c:dLbls>
            <c:dLbl>
              <c:idx val="0"/>
              <c:layout>
                <c:manualLayout>
                  <c:x val="-8.6419752152989728E-3"/>
                  <c:y val="6.87241938867359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943-4BA4-B00C-6DE626EF6439}"/>
                </c:ext>
              </c:extLst>
            </c:dLbl>
            <c:dLbl>
              <c:idx val="1"/>
              <c:layout>
                <c:manualLayout>
                  <c:x val="-2.8806584050996577E-3"/>
                  <c:y val="2.63199040417286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943-4BA4-B00C-6DE626EF6439}"/>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Data6!$B$14:$G$14</c:f>
              <c:numCache>
                <c:formatCode>_(* #,##0.00_);_(* \(#,##0.00\);_(* "-"??_);_(@_)</c:formatCode>
                <c:ptCount val="6"/>
                <c:pt idx="0">
                  <c:v>1.6173938531368144</c:v>
                </c:pt>
                <c:pt idx="1">
                  <c:v>1.5352124315761995</c:v>
                </c:pt>
                <c:pt idx="2">
                  <c:v>-1.6829806368721723</c:v>
                </c:pt>
                <c:pt idx="3">
                  <c:v>-3.5879762290102759</c:v>
                </c:pt>
                <c:pt idx="4">
                  <c:v>-0.54229979601518874</c:v>
                </c:pt>
                <c:pt idx="5">
                  <c:v>-0.3026038274135473</c:v>
                </c:pt>
              </c:numCache>
            </c:numRef>
          </c:val>
          <c:smooth val="0"/>
          <c:extLst>
            <c:ext xmlns:c16="http://schemas.microsoft.com/office/drawing/2014/chart" uri="{C3380CC4-5D6E-409C-BE32-E72D297353CC}">
              <c16:uniqueId val="{00000011-2943-4BA4-B00C-6DE626EF6439}"/>
            </c:ext>
          </c:extLst>
        </c:ser>
        <c:dLbls>
          <c:showLegendKey val="0"/>
          <c:showVal val="0"/>
          <c:showCatName val="0"/>
          <c:showSerName val="0"/>
          <c:showPercent val="0"/>
          <c:showBubbleSize val="0"/>
        </c:dLbls>
        <c:marker val="1"/>
        <c:smooth val="0"/>
        <c:axId val="1277093791"/>
        <c:axId val="1176235551"/>
      </c:lineChart>
      <c:catAx>
        <c:axId val="127709379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176235551"/>
        <c:crosses val="autoZero"/>
        <c:auto val="1"/>
        <c:lblAlgn val="ctr"/>
        <c:lblOffset val="100"/>
        <c:noMultiLvlLbl val="0"/>
      </c:catAx>
      <c:valAx>
        <c:axId val="11762355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fr-FR"/>
          </a:p>
        </c:txPr>
        <c:crossAx val="1277093791"/>
        <c:crosses val="autoZero"/>
        <c:crossBetween val="between"/>
      </c:valAx>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15875" cap="flat" cmpd="sng" algn="ctr">
      <a:solidFill>
        <a:schemeClr val="accent1"/>
      </a:solidFill>
      <a:round/>
    </a:ln>
    <a:effectLst/>
  </c:spPr>
  <c:txPr>
    <a:bodyPr/>
    <a:lstStyle/>
    <a:p>
      <a:pPr>
        <a:defRPr/>
      </a:pPr>
      <a:endParaRPr lang="fr-FR"/>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973645046946454E-2"/>
          <c:y val="2.3084578955952409E-2"/>
          <c:w val="0.93981892469626882"/>
          <c:h val="0.87236912052660087"/>
        </c:manualLayout>
      </c:layout>
      <c:barChart>
        <c:barDir val="col"/>
        <c:grouping val="clustered"/>
        <c:varyColors val="0"/>
        <c:ser>
          <c:idx val="3"/>
          <c:order val="0"/>
          <c:tx>
            <c:v>Photographies successives</c:v>
          </c:tx>
          <c:spPr>
            <a:solidFill>
              <a:schemeClr val="accent1"/>
            </a:solidFill>
            <a:ln w="25400">
              <a:noFill/>
            </a:ln>
            <a:effectLst/>
          </c:spPr>
          <c:invertIfNegative val="0"/>
          <c:dPt>
            <c:idx val="0"/>
            <c:invertIfNegative val="0"/>
            <c:bubble3D val="0"/>
            <c:spPr>
              <a:solidFill>
                <a:schemeClr val="accent1"/>
              </a:solidFill>
              <a:ln w="28575" cap="rnd">
                <a:noFill/>
                <a:round/>
              </a:ln>
              <a:effectLst/>
            </c:spPr>
            <c:extLst>
              <c:ext xmlns:c16="http://schemas.microsoft.com/office/drawing/2014/chart" uri="{C3380CC4-5D6E-409C-BE32-E72D297353CC}">
                <c16:uniqueId val="{00000001-63F2-4E37-9084-9CA9A37F802F}"/>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Data10a!$J$8:$J$12</c:f>
              <c:strCache>
                <c:ptCount val="5"/>
                <c:pt idx="0">
                  <c:v>Q1</c:v>
                </c:pt>
                <c:pt idx="1">
                  <c:v>Q2</c:v>
                </c:pt>
                <c:pt idx="2">
                  <c:v>Q3</c:v>
                </c:pt>
                <c:pt idx="3">
                  <c:v>Q4</c:v>
                </c:pt>
                <c:pt idx="4">
                  <c:v>Q5</c:v>
                </c:pt>
              </c:strCache>
            </c:strRef>
          </c:cat>
          <c:val>
            <c:numRef>
              <c:f>Data7!$B$7:$B$11</c:f>
              <c:numCache>
                <c:formatCode>0.0%</c:formatCode>
                <c:ptCount val="5"/>
                <c:pt idx="0">
                  <c:v>8.5999999999999993E-2</c:v>
                </c:pt>
                <c:pt idx="1">
                  <c:v>7.6999999999999999E-2</c:v>
                </c:pt>
                <c:pt idx="2">
                  <c:v>5.6000000000000001E-2</c:v>
                </c:pt>
                <c:pt idx="3">
                  <c:v>0.03</c:v>
                </c:pt>
                <c:pt idx="4">
                  <c:v>3.6999999999999998E-2</c:v>
                </c:pt>
              </c:numCache>
            </c:numRef>
          </c:val>
          <c:extLst>
            <c:ext xmlns:c16="http://schemas.microsoft.com/office/drawing/2014/chart" uri="{C3380CC4-5D6E-409C-BE32-E72D297353CC}">
              <c16:uniqueId val="{00000006-B9AA-4FC9-892B-49C251C38ACF}"/>
            </c:ext>
          </c:extLst>
        </c:ser>
        <c:ser>
          <c:idx val="0"/>
          <c:order val="1"/>
          <c:tx>
            <c:v>Panel</c:v>
          </c:tx>
          <c:spPr>
            <a:solidFill>
              <a:schemeClr val="accent2"/>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Data10a!$J$8:$J$12</c:f>
              <c:strCache>
                <c:ptCount val="5"/>
                <c:pt idx="0">
                  <c:v>Q1</c:v>
                </c:pt>
                <c:pt idx="1">
                  <c:v>Q2</c:v>
                </c:pt>
                <c:pt idx="2">
                  <c:v>Q3</c:v>
                </c:pt>
                <c:pt idx="3">
                  <c:v>Q4</c:v>
                </c:pt>
                <c:pt idx="4">
                  <c:v>Q5</c:v>
                </c:pt>
              </c:strCache>
            </c:strRef>
          </c:cat>
          <c:val>
            <c:numRef>
              <c:f>Data7!$C$7:$C$11</c:f>
              <c:numCache>
                <c:formatCode>0.0%</c:formatCode>
                <c:ptCount val="5"/>
                <c:pt idx="0">
                  <c:v>0.36699999999999999</c:v>
                </c:pt>
                <c:pt idx="1">
                  <c:v>0.157</c:v>
                </c:pt>
                <c:pt idx="2">
                  <c:v>9.5000000000000001E-2</c:v>
                </c:pt>
                <c:pt idx="3">
                  <c:v>2.9000000000000001E-2</c:v>
                </c:pt>
                <c:pt idx="4">
                  <c:v>-4.8000000000000001E-2</c:v>
                </c:pt>
              </c:numCache>
            </c:numRef>
          </c:val>
          <c:extLst>
            <c:ext xmlns:c16="http://schemas.microsoft.com/office/drawing/2014/chart" uri="{C3380CC4-5D6E-409C-BE32-E72D297353CC}">
              <c16:uniqueId val="{00000000-10FE-43E0-9059-D5B9ABBE6B24}"/>
            </c:ext>
          </c:extLst>
        </c:ser>
        <c:dLbls>
          <c:showLegendKey val="0"/>
          <c:showVal val="0"/>
          <c:showCatName val="0"/>
          <c:showSerName val="0"/>
          <c:showPercent val="0"/>
          <c:showBubbleSize val="0"/>
        </c:dLbls>
        <c:gapWidth val="150"/>
        <c:axId val="1269243471"/>
        <c:axId val="1269244719"/>
      </c:barChart>
      <c:catAx>
        <c:axId val="12692434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4719"/>
        <c:crosses val="autoZero"/>
        <c:auto val="1"/>
        <c:lblAlgn val="ctr"/>
        <c:lblOffset val="100"/>
        <c:noMultiLvlLbl val="0"/>
      </c:catAx>
      <c:valAx>
        <c:axId val="1269244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6924347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tabColor theme="5"/>
  </sheetPr>
  <sheetViews>
    <sheetView zoomScale="110"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tabColor theme="5"/>
  </sheetPr>
  <sheetViews>
    <sheetView zoomScale="90"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tabColor theme="5"/>
  </sheetPr>
  <sheetViews>
    <sheetView zoomScale="90"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tabColor theme="5"/>
  </sheetPr>
  <sheetViews>
    <sheetView zoomScale="123"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tabColor theme="5"/>
  </sheetPr>
  <sheetViews>
    <sheetView zoomScale="12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5"/>
  </sheetPr>
  <sheetViews>
    <sheetView zoomScale="123"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5"/>
  </sheetPr>
  <sheetViews>
    <sheetView zoomScale="12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theme="5"/>
  </sheetPr>
  <sheetViews>
    <sheetView zoomScale="12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theme="5"/>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theme="5"/>
  </sheetPr>
  <sheetViews>
    <sheetView zoomScale="123"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5"/>
  </sheetPr>
  <sheetViews>
    <sheetView zoomScale="123"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tabColor theme="5"/>
  </sheetPr>
  <sheetViews>
    <sheetView zoomScale="110"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tabColor theme="5"/>
  </sheetPr>
  <sheetViews>
    <sheetView zoomScale="11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82545" cy="604404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2545" cy="604404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82545" cy="604404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81583" cy="604308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81583" cy="604308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92683" cy="60557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2683" cy="60557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2683" cy="60557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0.80667</cdr:x>
      <cdr:y>0.73893</cdr:y>
    </cdr:from>
    <cdr:to>
      <cdr:x>0.98167</cdr:x>
      <cdr:y>0.83504</cdr:y>
    </cdr:to>
    <cdr:sp macro="" textlink="">
      <cdr:nvSpPr>
        <cdr:cNvPr id="2" name="ZoneTexte 1"/>
        <cdr:cNvSpPr txBox="1"/>
      </cdr:nvSpPr>
      <cdr:spPr>
        <a:xfrm xmlns:a="http://schemas.openxmlformats.org/drawingml/2006/main">
          <a:off x="7496099" y="4474781"/>
          <a:ext cx="1626220" cy="5819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50" b="1">
              <a:solidFill>
                <a:schemeClr val="accent2"/>
              </a:solidFill>
              <a:latin typeface="Arial" panose="020B0604020202020204" pitchFamily="34" charset="0"/>
              <a:cs typeface="Arial" panose="020B0604020202020204" pitchFamily="34" charset="0"/>
            </a:rPr>
            <a:t>Génération 1971-80 (30-39 ans en 2010)</a:t>
          </a:r>
        </a:p>
        <a:p xmlns:a="http://schemas.openxmlformats.org/drawingml/2006/main">
          <a:pPr algn="ctr"/>
          <a:r>
            <a:rPr lang="fr-FR" sz="1050" b="1">
              <a:solidFill>
                <a:schemeClr val="accent2"/>
              </a:solidFill>
              <a:latin typeface="Arial" panose="020B0604020202020204" pitchFamily="34" charset="0"/>
              <a:cs typeface="Arial" panose="020B0604020202020204" pitchFamily="34" charset="0"/>
            </a:rPr>
            <a:t>+7,0%</a:t>
          </a:r>
        </a:p>
      </cdr:txBody>
    </cdr:sp>
  </cdr:relSizeAnchor>
  <cdr:relSizeAnchor xmlns:cdr="http://schemas.openxmlformats.org/drawingml/2006/chartDrawing">
    <cdr:from>
      <cdr:x>0.70917</cdr:x>
      <cdr:y>0.28532</cdr:y>
    </cdr:from>
    <cdr:to>
      <cdr:x>0.8725</cdr:x>
      <cdr:y>0.35677</cdr:y>
    </cdr:to>
    <cdr:sp macro="" textlink="">
      <cdr:nvSpPr>
        <cdr:cNvPr id="3" name="ZoneTexte 1"/>
        <cdr:cNvSpPr txBox="1"/>
      </cdr:nvSpPr>
      <cdr:spPr>
        <a:xfrm xmlns:a="http://schemas.openxmlformats.org/drawingml/2006/main">
          <a:off x="6590092" y="1727848"/>
          <a:ext cx="1517774" cy="432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accent4"/>
              </a:solidFill>
              <a:latin typeface="Arial" panose="020B0604020202020204" pitchFamily="34" charset="0"/>
              <a:cs typeface="Arial" panose="020B0604020202020204" pitchFamily="34" charset="0"/>
            </a:rPr>
            <a:t>Génération 1961-70 (40-49 ans en 2010)</a:t>
          </a:r>
          <a:r>
            <a:rPr lang="fr-FR" sz="1000" b="1" baseline="0">
              <a:solidFill>
                <a:schemeClr val="accent4"/>
              </a:solidFill>
              <a:latin typeface="Arial" panose="020B0604020202020204" pitchFamily="34" charset="0"/>
              <a:cs typeface="Arial" panose="020B0604020202020204" pitchFamily="34" charset="0"/>
            </a:rPr>
            <a:t> </a:t>
          </a:r>
          <a:r>
            <a:rPr lang="fr-FR" sz="1000" b="1">
              <a:solidFill>
                <a:schemeClr val="accent4"/>
              </a:solidFill>
              <a:latin typeface="Arial" panose="020B0604020202020204" pitchFamily="34" charset="0"/>
              <a:cs typeface="Arial" panose="020B0604020202020204" pitchFamily="34" charset="0"/>
            </a:rPr>
            <a:t>+15,4%</a:t>
          </a:r>
        </a:p>
      </cdr:txBody>
    </cdr:sp>
  </cdr:relSizeAnchor>
  <cdr:relSizeAnchor xmlns:cdr="http://schemas.openxmlformats.org/drawingml/2006/chartDrawing">
    <cdr:from>
      <cdr:x>0.65833</cdr:x>
      <cdr:y>0.14057</cdr:y>
    </cdr:from>
    <cdr:to>
      <cdr:x>0.83167</cdr:x>
      <cdr:y>0.23146</cdr:y>
    </cdr:to>
    <cdr:sp macro="" textlink="">
      <cdr:nvSpPr>
        <cdr:cNvPr id="4" name="ZoneTexte 1"/>
        <cdr:cNvSpPr txBox="1"/>
      </cdr:nvSpPr>
      <cdr:spPr>
        <a:xfrm xmlns:a="http://schemas.openxmlformats.org/drawingml/2006/main">
          <a:off x="6117683" y="851264"/>
          <a:ext cx="1610732" cy="550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accent1"/>
              </a:solidFill>
              <a:latin typeface="Arial" panose="020B0604020202020204" pitchFamily="34" charset="0"/>
              <a:cs typeface="Arial" panose="020B0604020202020204" pitchFamily="34" charset="0"/>
            </a:rPr>
            <a:t>Génération 1956-60</a:t>
          </a:r>
          <a:r>
            <a:rPr lang="fr-FR" sz="1000" b="1" baseline="0">
              <a:solidFill>
                <a:schemeClr val="accent1"/>
              </a:solidFill>
              <a:latin typeface="Arial" panose="020B0604020202020204" pitchFamily="34" charset="0"/>
              <a:cs typeface="Arial" panose="020B0604020202020204" pitchFamily="34" charset="0"/>
            </a:rPr>
            <a:t> (50-54 ans en 2010)</a:t>
          </a:r>
          <a:endParaRPr lang="fr-FR" sz="1000" b="1">
            <a:solidFill>
              <a:schemeClr val="accent1"/>
            </a:solidFill>
            <a:latin typeface="Arial" panose="020B0604020202020204" pitchFamily="34" charset="0"/>
            <a:cs typeface="Arial" panose="020B0604020202020204" pitchFamily="34" charset="0"/>
          </a:endParaRPr>
        </a:p>
        <a:p xmlns:a="http://schemas.openxmlformats.org/drawingml/2006/main">
          <a:pPr algn="ctr"/>
          <a:r>
            <a:rPr lang="fr-FR" sz="1000" b="1">
              <a:solidFill>
                <a:schemeClr val="accent1"/>
              </a:solidFill>
              <a:latin typeface="Arial" panose="020B0604020202020204" pitchFamily="34" charset="0"/>
              <a:cs typeface="Arial" panose="020B0604020202020204" pitchFamily="34" charset="0"/>
            </a:rPr>
            <a:t>+10,0%</a:t>
          </a:r>
        </a:p>
      </cdr:txBody>
    </cdr:sp>
  </cdr:relSizeAnchor>
  <cdr:relSizeAnchor xmlns:cdr="http://schemas.openxmlformats.org/drawingml/2006/chartDrawing">
    <cdr:from>
      <cdr:x>0.84583</cdr:x>
      <cdr:y>0.46065</cdr:y>
    </cdr:from>
    <cdr:to>
      <cdr:x>1</cdr:x>
      <cdr:y>0.53069</cdr:y>
    </cdr:to>
    <cdr:sp macro="" textlink="">
      <cdr:nvSpPr>
        <cdr:cNvPr id="5" name="ZoneTexte 1"/>
        <cdr:cNvSpPr txBox="1"/>
      </cdr:nvSpPr>
      <cdr:spPr>
        <a:xfrm xmlns:a="http://schemas.openxmlformats.org/drawingml/2006/main">
          <a:off x="7860030" y="2789555"/>
          <a:ext cx="1432653" cy="4241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b="1">
              <a:solidFill>
                <a:schemeClr val="accent3"/>
              </a:solidFill>
              <a:latin typeface="Arial" panose="020B0604020202020204" pitchFamily="34" charset="0"/>
              <a:cs typeface="Arial" panose="020B0604020202020204" pitchFamily="34" charset="0"/>
            </a:rPr>
            <a:t>Génération 1946-55 (55-64 ans en 2010)</a:t>
          </a:r>
        </a:p>
        <a:p xmlns:a="http://schemas.openxmlformats.org/drawingml/2006/main">
          <a:pPr algn="ctr"/>
          <a:r>
            <a:rPr lang="fr-FR" sz="1050" b="1">
              <a:solidFill>
                <a:schemeClr val="accent3"/>
              </a:solidFill>
              <a:latin typeface="Arial" panose="020B0604020202020204" pitchFamily="34" charset="0"/>
              <a:cs typeface="Arial" panose="020B0604020202020204" pitchFamily="34" charset="0"/>
            </a:rPr>
            <a:t>-7,3%</a:t>
          </a:r>
        </a:p>
      </cdr:txBody>
    </cdr:sp>
  </cdr:relSizeAnchor>
  <cdr:relSizeAnchor xmlns:cdr="http://schemas.openxmlformats.org/drawingml/2006/chartDrawing">
    <cdr:from>
      <cdr:x>0.67167</cdr:x>
      <cdr:y>0.60897</cdr:y>
    </cdr:from>
    <cdr:to>
      <cdr:x>0.83083</cdr:x>
      <cdr:y>0.67391</cdr:y>
    </cdr:to>
    <cdr:sp macro="" textlink="">
      <cdr:nvSpPr>
        <cdr:cNvPr id="6" name="ZoneTexte 1"/>
        <cdr:cNvSpPr txBox="1"/>
      </cdr:nvSpPr>
      <cdr:spPr>
        <a:xfrm xmlns:a="http://schemas.openxmlformats.org/drawingml/2006/main">
          <a:off x="6241585" y="3687744"/>
          <a:ext cx="1479087" cy="3932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50" b="1">
              <a:solidFill>
                <a:schemeClr val="accent5"/>
              </a:solidFill>
              <a:latin typeface="Arial" panose="020B0604020202020204" pitchFamily="34" charset="0"/>
              <a:cs typeface="Arial" panose="020B0604020202020204" pitchFamily="34" charset="0"/>
            </a:rPr>
            <a:t>Génération 1941-45 (65-69 ans en 2010)</a:t>
          </a:r>
          <a:r>
            <a:rPr lang="fr-FR" sz="1050" b="1" baseline="0">
              <a:solidFill>
                <a:schemeClr val="accent5"/>
              </a:solidFill>
              <a:latin typeface="Arial" panose="020B0604020202020204" pitchFamily="34" charset="0"/>
              <a:cs typeface="Arial" panose="020B0604020202020204" pitchFamily="34" charset="0"/>
            </a:rPr>
            <a:t>                    -7,2%</a:t>
          </a:r>
          <a:endParaRPr lang="fr-FR" sz="1050" b="1">
            <a:solidFill>
              <a:schemeClr val="accent5"/>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90911" cy="604595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733425</xdr:colOff>
      <xdr:row>14</xdr:row>
      <xdr:rowOff>76200</xdr:rowOff>
    </xdr:to>
    <xdr:grpSp>
      <xdr:nvGrpSpPr>
        <xdr:cNvPr id="2" name="Groupe 1"/>
        <xdr:cNvGrpSpPr/>
      </xdr:nvGrpSpPr>
      <xdr:grpSpPr>
        <a:xfrm>
          <a:off x="0" y="0"/>
          <a:ext cx="9115425" cy="2743200"/>
          <a:chOff x="371475" y="3467100"/>
          <a:chExt cx="9115425" cy="2743200"/>
        </a:xfrm>
      </xdr:grpSpPr>
      <xdr:graphicFrame macro="">
        <xdr:nvGraphicFramePr>
          <xdr:cNvPr id="3" name="Graphique 2"/>
          <xdr:cNvGraphicFramePr>
            <a:graphicFrameLocks/>
          </xdr:cNvGraphicFramePr>
        </xdr:nvGraphicFramePr>
        <xdr:xfrm>
          <a:off x="371475" y="3467100"/>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xdr:cNvGraphicFramePr>
            <a:graphicFrameLocks/>
          </xdr:cNvGraphicFramePr>
        </xdr:nvGraphicFramePr>
        <xdr:xfrm>
          <a:off x="4914900" y="346710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absoluteAnchor>
    <xdr:pos x="0" y="0"/>
    <xdr:ext cx="9292683" cy="60557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6875" cy="60483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2683" cy="60557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2683" cy="60557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MVIENNOT\1.%20France%20Strat&#233;gie\1.%20DSPS\1.%20Etudes\4.%20Fiscalit&#233;%20panel%202007-2017\8.%20Graphiques\Graphiques_NA_Vinit_juin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dherbecourt/AppData/Local/Microsoft/Windows/INetCache/Content.Outlook/5J2P86W7/sorties_ER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pte.cas.pm.gouv.fr\MVIENNOT\1.%20France%20Strat&#233;gie\1.%20DSPS\1.%20Etudes\4.%20Fiscalit&#233;%20panel%202007-2017\8.%20Graphiques\Graphiques_NA_V3a_juin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brut"/>
      <sheetName val="Gr2_data"/>
      <sheetName val="DecAGE"/>
      <sheetName val="DecUC"/>
      <sheetName val="DecREV30-39"/>
      <sheetName val="DecREV65-69"/>
      <sheetName val="Data_panel"/>
      <sheetName val="Tab1"/>
      <sheetName val="Tab2"/>
      <sheetName val="Fig0"/>
      <sheetName val="Fig1"/>
      <sheetName val="Fig2"/>
      <sheetName val="Fig3"/>
      <sheetName val="Fig4"/>
      <sheetName val="FigA"/>
      <sheetName val="FigB"/>
      <sheetName val="Fig5"/>
      <sheetName val="Fig6"/>
      <sheetName val="Fig7"/>
      <sheetName val="Fig8"/>
      <sheetName val="Fig9"/>
      <sheetName val="Fig10"/>
      <sheetName val="Fig9all"/>
    </sheetNames>
    <sheetDataSet>
      <sheetData sheetId="0" refreshError="1"/>
      <sheetData sheetId="1" refreshError="1"/>
      <sheetData sheetId="2" refreshError="1">
        <row r="4">
          <cell r="Q4">
            <v>0</v>
          </cell>
          <cell r="Z4">
            <v>6.2827262954170904E-2</v>
          </cell>
        </row>
        <row r="5">
          <cell r="Z5">
            <v>-2.3942102740074956E-2</v>
          </cell>
        </row>
        <row r="6">
          <cell r="Z6">
            <v>-3.9586869163260471E-2</v>
          </cell>
        </row>
        <row r="7">
          <cell r="Z7">
            <v>0.12635623485750633</v>
          </cell>
        </row>
        <row r="8">
          <cell r="Z8">
            <v>0.12505803491950482</v>
          </cell>
        </row>
        <row r="9">
          <cell r="Z9">
            <v>1.2981999380015099E-3</v>
          </cell>
        </row>
        <row r="10">
          <cell r="Z10">
            <v>6.1958121685504776E-2</v>
          </cell>
        </row>
        <row r="11">
          <cell r="Z11">
            <v>-1.169436835811696E-2</v>
          </cell>
        </row>
        <row r="12">
          <cell r="Z12">
            <v>-7.2302879752749225E-2</v>
          </cell>
        </row>
        <row r="13">
          <cell r="Z13">
            <v>0.14595536979637097</v>
          </cell>
        </row>
        <row r="14">
          <cell r="Z14">
            <v>0.14141435234987454</v>
          </cell>
        </row>
        <row r="15">
          <cell r="Z15">
            <v>4.5410174464964393E-3</v>
          </cell>
        </row>
        <row r="16">
          <cell r="Z16">
            <v>5.0195704638686799E-2</v>
          </cell>
        </row>
        <row r="17">
          <cell r="Z17">
            <v>-1.1198207841131524E-2</v>
          </cell>
        </row>
        <row r="18">
          <cell r="Z18">
            <v>-8.3509221976275846E-2</v>
          </cell>
        </row>
        <row r="19">
          <cell r="Z19">
            <v>0.14490313445609418</v>
          </cell>
        </row>
        <row r="20">
          <cell r="Z20">
            <v>0.13969963062787244</v>
          </cell>
        </row>
        <row r="21">
          <cell r="Z21">
            <v>5.203503828221742E-3</v>
          </cell>
        </row>
        <row r="22">
          <cell r="Z22">
            <v>4.7188611216765534E-2</v>
          </cell>
        </row>
        <row r="23">
          <cell r="Z23">
            <v>-3.0398282289122631E-2</v>
          </cell>
        </row>
        <row r="24">
          <cell r="Z24">
            <v>-9.2008971188605432E-2</v>
          </cell>
        </row>
        <row r="25">
          <cell r="Z25">
            <v>0.16959586469449361</v>
          </cell>
        </row>
        <row r="26">
          <cell r="Z26">
            <v>0.16216635944362706</v>
          </cell>
        </row>
        <row r="27">
          <cell r="Z27">
            <v>7.429505250866544E-3</v>
          </cell>
        </row>
        <row r="28">
          <cell r="Z28">
            <v>9.9674793807357026E-2</v>
          </cell>
        </row>
        <row r="29">
          <cell r="Z29">
            <v>-7.2894080090571758E-2</v>
          </cell>
        </row>
        <row r="30">
          <cell r="Z30">
            <v>-0.12570414750888331</v>
          </cell>
        </row>
        <row r="31">
          <cell r="Z31">
            <v>0.29827302140681211</v>
          </cell>
        </row>
        <row r="32">
          <cell r="Z32">
            <v>0.26465814832423473</v>
          </cell>
        </row>
        <row r="33">
          <cell r="Z33">
            <v>3.3614873082577393E-2</v>
          </cell>
        </row>
        <row r="34">
          <cell r="Q34">
            <v>0</v>
          </cell>
          <cell r="R34">
            <v>8.3685525342014441E-2</v>
          </cell>
          <cell r="S34">
            <v>-1.0048014321834236E-2</v>
          </cell>
          <cell r="T34">
            <v>-0.12267771226417956</v>
          </cell>
          <cell r="U34">
            <v>-0.11210848050077019</v>
          </cell>
          <cell r="V34">
            <v>-6.5995228184926494E-2</v>
          </cell>
          <cell r="W34">
            <v>-3.8619882905862817E-2</v>
          </cell>
          <cell r="X34">
            <v>-5.5690921198376389E-2</v>
          </cell>
          <cell r="Y34">
            <v>6.0242046849283061E-2</v>
          </cell>
          <cell r="Z34">
            <v>8.2966819508793338E-2</v>
          </cell>
        </row>
        <row r="35">
          <cell r="Q35">
            <v>0</v>
          </cell>
          <cell r="R35">
            <v>-6.3439198917237746E-3</v>
          </cell>
          <cell r="S35">
            <v>-3.4395869730342803E-2</v>
          </cell>
          <cell r="T35">
            <v>-7.4569591388675735E-2</v>
          </cell>
          <cell r="U35">
            <v>-6.6016591434634037E-2</v>
          </cell>
          <cell r="V35">
            <v>-5.0135500328772606E-2</v>
          </cell>
          <cell r="W35">
            <v>-6.5948721675133215E-2</v>
          </cell>
          <cell r="X35">
            <v>-4.9678662306977699E-2</v>
          </cell>
          <cell r="Y35">
            <v>-6.4810649537645468E-2</v>
          </cell>
          <cell r="Z35">
            <v>-2.9956578479245408E-2</v>
          </cell>
        </row>
        <row r="36">
          <cell r="Q36">
            <v>1.7069476811083694E-16</v>
          </cell>
          <cell r="R36">
            <v>-9.6882036063942138E-3</v>
          </cell>
          <cell r="S36">
            <v>-1.0664678653588446E-2</v>
          </cell>
          <cell r="T36">
            <v>2.1208002311675547E-2</v>
          </cell>
          <cell r="U36">
            <v>1.5822445298048996E-2</v>
          </cell>
          <cell r="V36">
            <v>2.2568395956131377E-2</v>
          </cell>
          <cell r="W36">
            <v>2.5315196750113497E-2</v>
          </cell>
          <cell r="X36">
            <v>3.0014456617515391E-2</v>
          </cell>
          <cell r="Y36">
            <v>2.6468995671991152E-2</v>
          </cell>
          <cell r="Z36">
            <v>2.7939097215610813E-2</v>
          </cell>
        </row>
        <row r="37">
          <cell r="Q37">
            <v>-1.7069476811083694E-16</v>
          </cell>
          <cell r="R37">
            <v>9.9717648840132442E-2</v>
          </cell>
          <cell r="S37">
            <v>3.5012534062097013E-2</v>
          </cell>
          <cell r="T37">
            <v>-6.9316123187179376E-2</v>
          </cell>
          <cell r="U37">
            <v>-6.1914334364185142E-2</v>
          </cell>
          <cell r="V37">
            <v>-3.8428123812285254E-2</v>
          </cell>
          <cell r="W37">
            <v>2.0136420191568965E-3</v>
          </cell>
          <cell r="X37">
            <v>-3.6026715508914085E-2</v>
          </cell>
          <cell r="Y37">
            <v>9.8583700714937383E-2</v>
          </cell>
          <cell r="Z37">
            <v>8.498430077242794E-2</v>
          </cell>
        </row>
        <row r="38">
          <cell r="Z38">
            <v>7.0469331391216666E-2</v>
          </cell>
        </row>
        <row r="39">
          <cell r="Z39">
            <v>-3.928466700468209E-2</v>
          </cell>
        </row>
        <row r="40">
          <cell r="Z40">
            <v>-8.456742239105694E-2</v>
          </cell>
        </row>
        <row r="41">
          <cell r="Z41">
            <v>0.19432142078695569</v>
          </cell>
        </row>
        <row r="42">
          <cell r="Z42">
            <v>-9.4278093078931632E-2</v>
          </cell>
        </row>
        <row r="43">
          <cell r="Z43">
            <v>9.7106706878749196E-3</v>
          </cell>
        </row>
        <row r="44">
          <cell r="Z44">
            <v>0.1795549263618689</v>
          </cell>
        </row>
        <row r="45">
          <cell r="Z45">
            <v>1.4765973011194615E-2</v>
          </cell>
        </row>
        <row r="46">
          <cell r="Q46">
            <v>0</v>
          </cell>
          <cell r="R46">
            <v>-7.5586181994386596E-3</v>
          </cell>
          <cell r="S46">
            <v>-5.4062509358176868E-3</v>
          </cell>
          <cell r="T46">
            <v>2.5466078296271608E-2</v>
          </cell>
          <cell r="U46">
            <v>2.0053946903701308E-2</v>
          </cell>
          <cell r="V46">
            <v>2.8013312769101996E-2</v>
          </cell>
          <cell r="W46">
            <v>3.0829310715356127E-2</v>
          </cell>
          <cell r="X46">
            <v>3.5942121098533154E-2</v>
          </cell>
          <cell r="Y46">
            <v>3.1659459223302426E-2</v>
          </cell>
          <cell r="Z46">
            <v>3.3087386537729219E-2</v>
          </cell>
        </row>
        <row r="47">
          <cell r="Q47">
            <v>0</v>
          </cell>
          <cell r="R47">
            <v>-2.12958540695549E-3</v>
          </cell>
          <cell r="S47">
            <v>-5.2584277177706463E-3</v>
          </cell>
          <cell r="T47">
            <v>-4.2580759845961651E-3</v>
          </cell>
          <cell r="U47">
            <v>-4.2315016056524192E-3</v>
          </cell>
          <cell r="V47">
            <v>-5.4449168129705834E-3</v>
          </cell>
          <cell r="W47">
            <v>-5.5141139652425579E-3</v>
          </cell>
          <cell r="X47">
            <v>-5.927664481017828E-3</v>
          </cell>
          <cell r="Y47">
            <v>-5.1904635513111905E-3</v>
          </cell>
          <cell r="Z47">
            <v>-5.1482893221184182E-3</v>
          </cell>
        </row>
        <row r="48">
          <cell r="Q48">
            <v>-1.7069476811083694E-16</v>
          </cell>
          <cell r="R48">
            <v>3.8021777799064044E-2</v>
          </cell>
          <cell r="S48">
            <v>6.7839260085705358E-3</v>
          </cell>
          <cell r="T48">
            <v>8.5378991684839228E-3</v>
          </cell>
          <cell r="U48">
            <v>2.1850834889326126E-2</v>
          </cell>
          <cell r="V48">
            <v>3.7444716115512748E-2</v>
          </cell>
          <cell r="W48">
            <v>5.2337375233481823E-2</v>
          </cell>
          <cell r="X48">
            <v>5.2998858203154205E-2</v>
          </cell>
          <cell r="Y48">
            <v>4.1283545910165018E-2</v>
          </cell>
          <cell r="Z48">
            <v>3.0200742694336216E-2</v>
          </cell>
        </row>
        <row r="49">
          <cell r="Q49">
            <v>0</v>
          </cell>
          <cell r="R49">
            <v>6.1695871041068398E-2</v>
          </cell>
          <cell r="S49">
            <v>2.8228608053526477E-2</v>
          </cell>
          <cell r="T49">
            <v>-7.7854022355663299E-2</v>
          </cell>
          <cell r="U49">
            <v>-8.3765169253511268E-2</v>
          </cell>
          <cell r="V49">
            <v>-7.5872839927798003E-2</v>
          </cell>
          <cell r="W49">
            <v>-5.0323733214324928E-2</v>
          </cell>
          <cell r="X49">
            <v>-8.902557371206829E-2</v>
          </cell>
          <cell r="Y49">
            <v>5.7300154804772366E-2</v>
          </cell>
          <cell r="Z49">
            <v>5.4783558078091724E-2</v>
          </cell>
        </row>
        <row r="124">
          <cell r="Z124">
            <v>0.15416573099993172</v>
          </cell>
        </row>
        <row r="125">
          <cell r="Z125">
            <v>-6.6978308478429838E-2</v>
          </cell>
        </row>
        <row r="126">
          <cell r="Z126">
            <v>0.13447846793604945</v>
          </cell>
        </row>
        <row r="127">
          <cell r="Z127">
            <v>8.6665571542312109E-2</v>
          </cell>
        </row>
        <row r="128">
          <cell r="Z128">
            <v>0.12014839081649428</v>
          </cell>
        </row>
        <row r="129">
          <cell r="Z129">
            <v>1.4330077119555555E-2</v>
          </cell>
        </row>
        <row r="130">
          <cell r="Z130">
            <v>8.1840806204730429E-2</v>
          </cell>
        </row>
        <row r="131">
          <cell r="Z131">
            <v>4.8247653375816735E-3</v>
          </cell>
        </row>
        <row r="156">
          <cell r="Z156">
            <v>9.9931620009561406E-2</v>
          </cell>
        </row>
        <row r="157">
          <cell r="Z157">
            <v>-3.162716069757267E-4</v>
          </cell>
        </row>
        <row r="158">
          <cell r="Z158">
            <v>0.20785172657209253</v>
          </cell>
        </row>
        <row r="159">
          <cell r="Z159">
            <v>-0.10760383495555539</v>
          </cell>
        </row>
        <row r="160">
          <cell r="Z160">
            <v>0.19747261155422033</v>
          </cell>
        </row>
        <row r="161">
          <cell r="Z161">
            <v>1.0379115017872221E-2</v>
          </cell>
        </row>
        <row r="162">
          <cell r="Z162">
            <v>-0.10127278999846205</v>
          </cell>
        </row>
        <row r="163">
          <cell r="Z163">
            <v>-6.331044957093343E-3</v>
          </cell>
        </row>
      </sheetData>
      <sheetData sheetId="3" refreshError="1">
        <row r="28">
          <cell r="Q28">
            <v>0</v>
          </cell>
          <cell r="Z28">
            <v>7.0469331391216666E-2</v>
          </cell>
        </row>
        <row r="29">
          <cell r="Z29">
            <v>-3.928466700468209E-2</v>
          </cell>
        </row>
        <row r="30">
          <cell r="Z30">
            <v>-8.456742239105694E-2</v>
          </cell>
        </row>
        <row r="31">
          <cell r="Z31">
            <v>0.19432142078695569</v>
          </cell>
        </row>
        <row r="66">
          <cell r="Z66">
            <v>-5.3349777540567037E-2</v>
          </cell>
        </row>
        <row r="70">
          <cell r="Z70">
            <v>-7.9838861167676689E-2</v>
          </cell>
        </row>
        <row r="74">
          <cell r="Z74">
            <v>-9.3633986352796267E-2</v>
          </cell>
        </row>
        <row r="78">
          <cell r="Z78">
            <v>-9.9455819291694378E-2</v>
          </cell>
        </row>
        <row r="82">
          <cell r="Z82">
            <v>-0.12902542354640337</v>
          </cell>
        </row>
        <row r="86">
          <cell r="Z86">
            <v>-9.4278093078931632E-2</v>
          </cell>
        </row>
        <row r="94">
          <cell r="Z94">
            <v>1.3762908377306511E-2</v>
          </cell>
        </row>
        <row r="98">
          <cell r="Z98">
            <v>7.5359814149272885E-3</v>
          </cell>
        </row>
        <row r="102">
          <cell r="Z102">
            <v>1.0124764376520377E-2</v>
          </cell>
        </row>
        <row r="106">
          <cell r="Z106">
            <v>7.4468481030890059E-3</v>
          </cell>
        </row>
        <row r="110">
          <cell r="Z110">
            <v>3.3212760375199916E-3</v>
          </cell>
        </row>
        <row r="114">
          <cell r="Z114">
            <v>9.7106706878749196E-3</v>
          </cell>
        </row>
      </sheetData>
      <sheetData sheetId="4" refreshError="1"/>
      <sheetData sheetId="5" refreshError="1"/>
      <sheetData sheetId="6" refreshError="1">
        <row r="15">
          <cell r="AK15">
            <v>4.9378452913365171E-2</v>
          </cell>
          <cell r="AL15">
            <v>4.8695417777281702E-2</v>
          </cell>
          <cell r="AM15">
            <v>5.7802999201241496E-2</v>
          </cell>
          <cell r="AN15">
            <v>6.0108223365618912E-2</v>
          </cell>
          <cell r="AO15">
            <v>6.072171390897517E-2</v>
          </cell>
          <cell r="AP15">
            <v>6.0058742703373476E-2</v>
          </cell>
          <cell r="AQ15">
            <v>5.8474639798189433E-2</v>
          </cell>
          <cell r="AR15">
            <v>5.8441488225359849E-2</v>
          </cell>
          <cell r="AS15">
            <v>5.805393032176779E-2</v>
          </cell>
          <cell r="AT15">
            <v>5.6022068466177764E-2</v>
          </cell>
        </row>
        <row r="16">
          <cell r="AK16">
            <v>7.0809588590016945E-2</v>
          </cell>
          <cell r="AL16">
            <v>7.1209627765800865E-2</v>
          </cell>
          <cell r="AM16">
            <v>7.2758895790072761E-2</v>
          </cell>
          <cell r="AN16">
            <v>7.27593690154094E-2</v>
          </cell>
          <cell r="AO16">
            <v>7.2528674197779086E-2</v>
          </cell>
          <cell r="AP16">
            <v>7.2698198530853117E-2</v>
          </cell>
          <cell r="AQ16">
            <v>7.2648602003046236E-2</v>
          </cell>
          <cell r="AR16">
            <v>7.2059157438082624E-2</v>
          </cell>
          <cell r="AS16">
            <v>8.4825785058774056E-2</v>
          </cell>
          <cell r="AT16">
            <v>8.2919548389840475E-2</v>
          </cell>
        </row>
        <row r="17">
          <cell r="AK17">
            <v>1.2225730417323099E-2</v>
          </cell>
          <cell r="AL17">
            <v>1.2373266910768774E-2</v>
          </cell>
          <cell r="AM17">
            <v>1.2746768172790064E-2</v>
          </cell>
          <cell r="AN17">
            <v>1.2686210504677161E-2</v>
          </cell>
          <cell r="AO17">
            <v>1.2729467847321164E-2</v>
          </cell>
          <cell r="AP17">
            <v>1.3208460695318889E-2</v>
          </cell>
          <cell r="AQ17">
            <v>1.3355006762147955E-2</v>
          </cell>
          <cell r="AR17">
            <v>1.3558771567188184E-2</v>
          </cell>
          <cell r="AS17">
            <v>1.1428034303450754E-2</v>
          </cell>
          <cell r="AT17">
            <v>9.6229990838652846E-3</v>
          </cell>
        </row>
        <row r="18">
          <cell r="AK18">
            <v>6.901997893818422E-3</v>
          </cell>
          <cell r="AL18">
            <v>7.135467049946935E-3</v>
          </cell>
          <cell r="AM18">
            <v>7.4978494947447729E-3</v>
          </cell>
          <cell r="AN18">
            <v>7.6077287193275518E-3</v>
          </cell>
          <cell r="AO18">
            <v>7.7914706203330531E-3</v>
          </cell>
          <cell r="AP18">
            <v>8.1968122720922059E-3</v>
          </cell>
          <cell r="AQ18">
            <v>8.5425958017482893E-3</v>
          </cell>
          <cell r="AR18">
            <v>8.7427050463094458E-3</v>
          </cell>
          <cell r="AS18">
            <v>8.370713471262118E-3</v>
          </cell>
          <cell r="AT18">
            <v>8.2873569209904324E-3</v>
          </cell>
        </row>
        <row r="19">
          <cell r="AK19">
            <v>1.9477622917385307E-3</v>
          </cell>
          <cell r="AL19">
            <v>2.1810427522377549E-3</v>
          </cell>
          <cell r="AM19">
            <v>2.1368678582217057E-3</v>
          </cell>
          <cell r="AN19">
            <v>2.1432188927949856E-3</v>
          </cell>
          <cell r="AO19">
            <v>2.2376142865380868E-3</v>
          </cell>
          <cell r="AP19">
            <v>1.8789602516309126E-3</v>
          </cell>
          <cell r="AQ19">
            <v>1.7287034620429424E-3</v>
          </cell>
          <cell r="AR19">
            <v>1.6765773226964759E-3</v>
          </cell>
          <cell r="AS19">
            <v>4.5823514693887462E-4</v>
          </cell>
          <cell r="AT19">
            <v>4.5371695807343824E-4</v>
          </cell>
        </row>
        <row r="20">
          <cell r="AK20">
            <v>8.5880745418064827E-2</v>
          </cell>
          <cell r="AL20">
            <v>8.311863480464185E-2</v>
          </cell>
          <cell r="AM20">
            <v>8.2766733797127276E-2</v>
          </cell>
          <cell r="AN20">
            <v>9.4010591110139569E-2</v>
          </cell>
          <cell r="AO20">
            <v>9.3392079267391667E-2</v>
          </cell>
          <cell r="AP20">
            <v>8.9846747726187351E-2</v>
          </cell>
          <cell r="AQ20">
            <v>8.735236496239876E-2</v>
          </cell>
          <cell r="AR20">
            <v>8.218929710945877E-2</v>
          </cell>
          <cell r="AS20">
            <v>6.7655693323129318E-2</v>
          </cell>
          <cell r="AT20">
            <v>5.9829680876277005E-2</v>
          </cell>
        </row>
        <row r="21">
          <cell r="AK21">
            <v>-3.3063124435074399E-2</v>
          </cell>
          <cell r="AL21">
            <v>-3.1450782657307344E-2</v>
          </cell>
          <cell r="AM21">
            <v>-3.0918577561138555E-2</v>
          </cell>
          <cell r="AN21">
            <v>-2.9988939413471433E-2</v>
          </cell>
          <cell r="AO21">
            <v>-2.9469612585948522E-2</v>
          </cell>
          <cell r="AP21">
            <v>-2.8422701031012087E-2</v>
          </cell>
          <cell r="AQ21">
            <v>-2.7171701424261497E-2</v>
          </cell>
          <cell r="AR21">
            <v>-2.6751839310117952E-2</v>
          </cell>
          <cell r="AS21">
            <v>-2.6356448184736429E-2</v>
          </cell>
          <cell r="AT21">
            <v>-2.6080255880107255E-2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ies_ERFS"/>
      <sheetName val="graph_ERFS_note"/>
    </sheetNames>
    <sheetDataSet>
      <sheetData sheetId="0">
        <row r="29">
          <cell r="AA29">
            <v>0.19124157781440765</v>
          </cell>
        </row>
        <row r="30">
          <cell r="AA30">
            <v>0.24826947569760938</v>
          </cell>
        </row>
        <row r="31">
          <cell r="AA31">
            <v>0.11959941408542551</v>
          </cell>
        </row>
        <row r="32">
          <cell r="AA32">
            <v>7.1188956863097008E-2</v>
          </cell>
        </row>
        <row r="33">
          <cell r="AA33">
            <v>6.8953207458740451E-2</v>
          </cell>
        </row>
        <row r="47">
          <cell r="AA47">
            <v>3.1373305181366051E-2</v>
          </cell>
        </row>
        <row r="48">
          <cell r="AA48">
            <v>0.12969840570476809</v>
          </cell>
        </row>
        <row r="49">
          <cell r="AA49">
            <v>5.692244849934891E-2</v>
          </cell>
        </row>
        <row r="52">
          <cell r="AA52">
            <v>-2.9164662653704765E-2</v>
          </cell>
        </row>
        <row r="53">
          <cell r="AA53">
            <v>-6.5361581789980971E-2</v>
          </cell>
        </row>
      </sheetData>
      <sheetData sheetId="1">
        <row r="1">
          <cell r="B1" t="str">
            <v>2000-2009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brut"/>
      <sheetName val="Gr2_data"/>
      <sheetName val="DecAGE"/>
      <sheetName val="DecUC"/>
      <sheetName val="DecREV30-39"/>
      <sheetName val="DecREV65-69"/>
      <sheetName val="Data_panel"/>
      <sheetName val="Tab1"/>
      <sheetName val="Tab2"/>
      <sheetName val="Fig0"/>
      <sheetName val="Fig1"/>
      <sheetName val="Fig2"/>
      <sheetName val="Fig3"/>
      <sheetName val="Fig4"/>
      <sheetName val="FigA"/>
      <sheetName val="FigB"/>
      <sheetName val="Fig5"/>
      <sheetName val="Fig6"/>
      <sheetName val="Fig7"/>
      <sheetName val="Fig8"/>
      <sheetName val="Fig9"/>
      <sheetName val="Fig10"/>
      <sheetName val="Fig9all"/>
    </sheetNames>
    <sheetDataSet>
      <sheetData sheetId="0"/>
      <sheetData sheetId="1"/>
      <sheetData sheetId="2">
        <row r="4">
          <cell r="Q4">
            <v>0</v>
          </cell>
          <cell r="Z4">
            <v>0.2350063507075017</v>
          </cell>
        </row>
        <row r="5">
          <cell r="Z5">
            <v>-4.1426615783615089E-2</v>
          </cell>
        </row>
        <row r="6">
          <cell r="Z6">
            <v>-4.2481528026621015E-2</v>
          </cell>
        </row>
        <row r="7">
          <cell r="Z7">
            <v>0.31891449451773779</v>
          </cell>
        </row>
        <row r="8">
          <cell r="Z8">
            <v>0.30230472798978908</v>
          </cell>
        </row>
        <row r="9">
          <cell r="Z9">
            <v>1.6609766527948707E-2</v>
          </cell>
        </row>
        <row r="10">
          <cell r="Z10">
            <v>7.3758589381205386E-2</v>
          </cell>
        </row>
        <row r="11">
          <cell r="Z11">
            <v>-2.5886546984385417E-2</v>
          </cell>
        </row>
        <row r="12">
          <cell r="Z12">
            <v>-6.4935445985453727E-2</v>
          </cell>
        </row>
        <row r="13">
          <cell r="Z13">
            <v>0.16458058235104453</v>
          </cell>
        </row>
        <row r="14">
          <cell r="Z14">
            <v>0.15509913411735468</v>
          </cell>
        </row>
        <row r="15">
          <cell r="Z15">
            <v>9.4814482336898608E-3</v>
          </cell>
        </row>
        <row r="16">
          <cell r="Z16">
            <v>2.3887299495121375E-2</v>
          </cell>
        </row>
        <row r="17">
          <cell r="Z17">
            <v>-1.5817036519730987E-2</v>
          </cell>
        </row>
        <row r="18">
          <cell r="Z18">
            <v>-7.9698434191429593E-2</v>
          </cell>
        </row>
        <row r="19">
          <cell r="Z19">
            <v>0.11940277020628196</v>
          </cell>
        </row>
        <row r="20">
          <cell r="Z20">
            <v>0.11083287691310854</v>
          </cell>
        </row>
        <row r="21">
          <cell r="Z21">
            <v>8.5698932931734164E-3</v>
          </cell>
        </row>
        <row r="22">
          <cell r="Z22">
            <v>-5.005326709214308E-3</v>
          </cell>
        </row>
        <row r="23">
          <cell r="Z23">
            <v>-2.3681842840697721E-2</v>
          </cell>
        </row>
        <row r="24">
          <cell r="Z24">
            <v>-8.8600916337754326E-2</v>
          </cell>
        </row>
        <row r="25">
          <cell r="Z25">
            <v>0.10727743246923774</v>
          </cell>
        </row>
        <row r="26">
          <cell r="Z26">
            <v>9.8876904007755548E-2</v>
          </cell>
        </row>
        <row r="27">
          <cell r="Z27">
            <v>8.4005284614821919E-3</v>
          </cell>
        </row>
        <row r="28">
          <cell r="Z28">
            <v>-1.9299710321405584E-2</v>
          </cell>
        </row>
        <row r="29">
          <cell r="Z29">
            <v>-5.1072258579978685E-2</v>
          </cell>
        </row>
        <row r="30">
          <cell r="Z30">
            <v>-0.12705716963701955</v>
          </cell>
        </row>
        <row r="31">
          <cell r="Z31">
            <v>0.15882971789559264</v>
          </cell>
        </row>
        <row r="32">
          <cell r="Z32">
            <v>0.13727167750103669</v>
          </cell>
        </row>
        <row r="33">
          <cell r="Z33">
            <v>2.1558040394555951E-2</v>
          </cell>
        </row>
        <row r="34">
          <cell r="Q34">
            <v>0</v>
          </cell>
          <cell r="R34">
            <v>0.16992801690986725</v>
          </cell>
          <cell r="S34">
            <v>-2.912907021815369E-2</v>
          </cell>
          <cell r="T34">
            <v>-0.19698903964994946</v>
          </cell>
          <cell r="U34">
            <v>-0.17900541765911562</v>
          </cell>
          <cell r="V34">
            <v>-0.18085243457635053</v>
          </cell>
          <cell r="W34">
            <v>-0.2069112652434219</v>
          </cell>
          <cell r="X34">
            <v>-0.2319236038177272</v>
          </cell>
          <cell r="Y34">
            <v>-0.15761694601970877</v>
          </cell>
          <cell r="Z34">
            <v>-0.14879176796405816</v>
          </cell>
        </row>
        <row r="35">
          <cell r="Q35">
            <v>0</v>
          </cell>
          <cell r="R35">
            <v>-8.001481937419043E-3</v>
          </cell>
          <cell r="S35">
            <v>-6.9770774587624887E-2</v>
          </cell>
          <cell r="T35">
            <v>-7.5447437753818777E-2</v>
          </cell>
          <cell r="U35">
            <v>-4.6569485428316709E-2</v>
          </cell>
          <cell r="V35">
            <v>-3.5665711063197769E-2</v>
          </cell>
          <cell r="W35">
            <v>-3.5345328240997419E-2</v>
          </cell>
          <cell r="X35">
            <v>-1.6991767710161157E-2</v>
          </cell>
          <cell r="Y35">
            <v>-2.1077879295689023E-2</v>
          </cell>
          <cell r="Z35">
            <v>1.1257144241483653E-2</v>
          </cell>
        </row>
        <row r="36">
          <cell r="Q36">
            <v>0</v>
          </cell>
          <cell r="R36">
            <v>-1.026150088618865E-2</v>
          </cell>
          <cell r="S36">
            <v>-1.0776958439818941E-2</v>
          </cell>
          <cell r="T36">
            <v>2.000150440408165E-2</v>
          </cell>
          <cell r="U36">
            <v>1.4769134474843498E-2</v>
          </cell>
          <cell r="V36">
            <v>2.038203155267684E-2</v>
          </cell>
          <cell r="W36">
            <v>2.1676248424792925E-2</v>
          </cell>
          <cell r="X36">
            <v>2.5373408505347375E-2</v>
          </cell>
          <cell r="Y36">
            <v>2.1801568557895858E-2</v>
          </cell>
          <cell r="Z36">
            <v>2.2757334679566373E-2</v>
          </cell>
        </row>
        <row r="37">
          <cell r="Q37">
            <v>0</v>
          </cell>
          <cell r="R37">
            <v>0.18819099973347495</v>
          </cell>
          <cell r="S37">
            <v>5.1418662809290132E-2</v>
          </cell>
          <cell r="T37">
            <v>-0.14154310630021233</v>
          </cell>
          <cell r="U37">
            <v>-0.1472050667056424</v>
          </cell>
          <cell r="V37">
            <v>-0.16556875506582958</v>
          </cell>
          <cell r="W37">
            <v>-0.19324218542721741</v>
          </cell>
          <cell r="X37">
            <v>-0.24030524461291342</v>
          </cell>
          <cell r="Y37">
            <v>-0.15834063528191561</v>
          </cell>
          <cell r="Z37">
            <v>-0.18280624688510819</v>
          </cell>
        </row>
        <row r="46">
          <cell r="Q46">
            <v>0</v>
          </cell>
          <cell r="R46">
            <v>-8.0058977394643575E-3</v>
          </cell>
          <cell r="S46">
            <v>-5.4631689845559828E-3</v>
          </cell>
          <cell r="T46">
            <v>2.4017343534386202E-2</v>
          </cell>
          <cell r="U46">
            <v>1.8718942173158299E-2</v>
          </cell>
          <cell r="V46">
            <v>2.5299459734076581E-2</v>
          </cell>
          <cell r="W46">
            <v>2.6397732730565799E-2</v>
          </cell>
          <cell r="X46">
            <v>3.0384495471743916E-2</v>
          </cell>
          <cell r="Y46">
            <v>2.6076768431872007E-2</v>
          </cell>
          <cell r="Z46">
            <v>2.6950789544143136E-2</v>
          </cell>
        </row>
        <row r="47">
          <cell r="Q47">
            <v>0</v>
          </cell>
          <cell r="R47">
            <v>-2.2556031467242795E-3</v>
          </cell>
          <cell r="S47">
            <v>-5.3137894552630635E-3</v>
          </cell>
          <cell r="T47">
            <v>-4.0158391303045078E-3</v>
          </cell>
          <cell r="U47">
            <v>-3.9498076983147234E-3</v>
          </cell>
          <cell r="V47">
            <v>-4.9174281813996867E-3</v>
          </cell>
          <cell r="W47">
            <v>-4.7214843057730022E-3</v>
          </cell>
          <cell r="X47">
            <v>-5.0110869663964807E-3</v>
          </cell>
          <cell r="Y47">
            <v>-4.2751998739760976E-3</v>
          </cell>
          <cell r="Z47">
            <v>-4.1934548645767783E-3</v>
          </cell>
        </row>
        <row r="48">
          <cell r="Q48">
            <v>0</v>
          </cell>
          <cell r="R48">
            <v>0.11573373987910762</v>
          </cell>
          <cell r="S48">
            <v>1.5798246164593424E-2</v>
          </cell>
          <cell r="T48">
            <v>-6.4346459583810689E-2</v>
          </cell>
          <cell r="U48">
            <v>-5.7972842717870135E-2</v>
          </cell>
          <cell r="V48">
            <v>-6.6473573486567503E-2</v>
          </cell>
          <cell r="W48">
            <v>-8.900573575887108E-2</v>
          </cell>
          <cell r="X48">
            <v>-0.1225764983049404</v>
          </cell>
          <cell r="Y48">
            <v>-0.14404491431723188</v>
          </cell>
          <cell r="Z48">
            <v>-0.16434108391080274</v>
          </cell>
        </row>
        <row r="49">
          <cell r="Q49">
            <v>0</v>
          </cell>
          <cell r="R49">
            <v>7.2457259854367323E-2</v>
          </cell>
          <cell r="S49">
            <v>3.5620416644696708E-2</v>
          </cell>
          <cell r="T49">
            <v>-7.719664671640164E-2</v>
          </cell>
          <cell r="U49">
            <v>-8.9232223987772266E-2</v>
          </cell>
          <cell r="V49">
            <v>-9.9095181579262073E-2</v>
          </cell>
          <cell r="W49">
            <v>-0.10423644966834633</v>
          </cell>
          <cell r="X49">
            <v>-0.11772874630797302</v>
          </cell>
          <cell r="Y49">
            <v>-1.4295720964683744E-2</v>
          </cell>
          <cell r="Z49">
            <v>-1.8465162974305459E-2</v>
          </cell>
        </row>
      </sheetData>
      <sheetData sheetId="3">
        <row r="66">
          <cell r="Q66">
            <v>0</v>
          </cell>
          <cell r="Z66">
            <v>-4.6759642905002702E-2</v>
          </cell>
        </row>
        <row r="70">
          <cell r="Z70">
            <v>-7.5599338427103729E-2</v>
          </cell>
        </row>
        <row r="74">
          <cell r="Z74">
            <v>-9.1936296834666253E-2</v>
          </cell>
        </row>
        <row r="78">
          <cell r="Z78">
            <v>-0.10124208857986032</v>
          </cell>
        </row>
        <row r="82">
          <cell r="Z82">
            <v>-0.1332341619705093</v>
          </cell>
        </row>
        <row r="94">
          <cell r="Z94">
            <v>4.2781148783816803E-3</v>
          </cell>
        </row>
        <row r="98">
          <cell r="Z98">
            <v>1.0663892441649871E-2</v>
          </cell>
        </row>
        <row r="102">
          <cell r="Z102">
            <v>1.2237862643236683E-2</v>
          </cell>
        </row>
        <row r="106">
          <cell r="Z106">
            <v>1.2641172242105999E-2</v>
          </cell>
        </row>
        <row r="110">
          <cell r="Z110">
            <v>6.1769923334897628E-3</v>
          </cell>
        </row>
      </sheetData>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France Stratégie">
  <a:themeElements>
    <a:clrScheme name="France Stratégie">
      <a:dk1>
        <a:sysClr val="windowText" lastClr="000000"/>
      </a:dk1>
      <a:lt1>
        <a:sysClr val="window" lastClr="FFFFFF"/>
      </a:lt1>
      <a:dk2>
        <a:srgbClr val="44546A"/>
      </a:dk2>
      <a:lt2>
        <a:srgbClr val="E7E6E6"/>
      </a:lt2>
      <a:accent1>
        <a:srgbClr val="142882"/>
      </a:accent1>
      <a:accent2>
        <a:srgbClr val="F59100"/>
      </a:accent2>
      <a:accent3>
        <a:srgbClr val="B2B2B2"/>
      </a:accent3>
      <a:accent4>
        <a:srgbClr val="0087CD"/>
      </a:accent4>
      <a:accent5>
        <a:srgbClr val="E10014"/>
      </a:accent5>
      <a:accent6>
        <a:srgbClr val="64B43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H60"/>
  <sheetViews>
    <sheetView tabSelected="1" zoomScale="80" zoomScaleNormal="80" workbookViewId="0">
      <selection activeCell="F26" sqref="F26"/>
    </sheetView>
  </sheetViews>
  <sheetFormatPr baseColWidth="10" defaultRowHeight="12.75" x14ac:dyDescent="0.2"/>
  <cols>
    <col min="1" max="1" width="11.42578125" style="2"/>
    <col min="2" max="2" width="31.7109375" style="2" bestFit="1" customWidth="1"/>
    <col min="3" max="8" width="14.85546875" style="2" customWidth="1"/>
    <col min="9" max="16384" width="11.42578125" style="2"/>
  </cols>
  <sheetData>
    <row r="2" spans="1:8" ht="15.75" x14ac:dyDescent="0.25">
      <c r="B2" s="60" t="s">
        <v>54</v>
      </c>
    </row>
    <row r="4" spans="1:8" ht="81" customHeight="1" x14ac:dyDescent="0.2">
      <c r="A4" s="7"/>
      <c r="B4" s="21"/>
      <c r="C4" s="26" t="s">
        <v>47</v>
      </c>
      <c r="D4" s="26" t="s">
        <v>48</v>
      </c>
      <c r="E4" s="26" t="s">
        <v>49</v>
      </c>
      <c r="F4" s="26" t="s">
        <v>50</v>
      </c>
      <c r="G4" s="26" t="s">
        <v>51</v>
      </c>
      <c r="H4" s="27" t="s">
        <v>45</v>
      </c>
    </row>
    <row r="5" spans="1:8" ht="12.75" customHeight="1" x14ac:dyDescent="0.2">
      <c r="A5" s="10"/>
      <c r="B5" s="22" t="s">
        <v>8</v>
      </c>
      <c r="C5" s="23">
        <f>[1]DecUC!Z$28</f>
        <v>7.0469331391216666E-2</v>
      </c>
      <c r="D5" s="23">
        <f>[1]DecAGE!Z124</f>
        <v>0.15416573099993172</v>
      </c>
      <c r="E5" s="23">
        <f>[1]DecAGE!Z156</f>
        <v>9.9931620009561406E-2</v>
      </c>
      <c r="F5" s="23">
        <v>-7.2881967521470678E-2</v>
      </c>
      <c r="G5" s="23">
        <v>-7.2086720815718028E-2</v>
      </c>
      <c r="H5" s="23">
        <v>5.3634251035273715E-2</v>
      </c>
    </row>
    <row r="6" spans="1:8" x14ac:dyDescent="0.2">
      <c r="A6" s="10"/>
      <c r="B6" s="24" t="s">
        <v>27</v>
      </c>
      <c r="C6" s="23">
        <f>[1]DecUC!Z$29</f>
        <v>-3.928466700468209E-2</v>
      </c>
      <c r="D6" s="23">
        <f>[1]DecAGE!Z125</f>
        <v>-6.6978308478429838E-2</v>
      </c>
      <c r="E6" s="23">
        <f>[1]DecAGE!Z157</f>
        <v>-3.162716069757267E-4</v>
      </c>
      <c r="F6" s="23">
        <v>6.8012320200749904E-2</v>
      </c>
      <c r="G6" s="23">
        <v>1.9298637696259703E-2</v>
      </c>
      <c r="H6" s="23">
        <v>-7.9022573334031777E-3</v>
      </c>
    </row>
    <row r="7" spans="1:8" x14ac:dyDescent="0.2">
      <c r="A7" s="10"/>
      <c r="B7" s="24" t="s">
        <v>9</v>
      </c>
      <c r="C7" s="23">
        <f>[1]DecUC!Z$30</f>
        <v>-8.456742239105694E-2</v>
      </c>
      <c r="D7" s="23">
        <f>[1]DecAGE!Z126</f>
        <v>0.13447846793604945</v>
      </c>
      <c r="E7" s="23">
        <f>[1]DecAGE!Z158</f>
        <v>0.20785172657209253</v>
      </c>
      <c r="F7" s="23">
        <v>9.4125869483968685E-2</v>
      </c>
      <c r="G7" s="23">
        <v>4.6156654481685037E-2</v>
      </c>
      <c r="H7" s="23">
        <v>7.0609185675865119E-2</v>
      </c>
    </row>
    <row r="8" spans="1:8" x14ac:dyDescent="0.2">
      <c r="A8" s="10"/>
      <c r="B8" s="21" t="s">
        <v>10</v>
      </c>
      <c r="C8" s="23">
        <f>[1]DecAGE!Z$43</f>
        <v>9.7106706878749196E-3</v>
      </c>
      <c r="D8" s="23">
        <f>[1]DecAGE!Z$129</f>
        <v>1.4330077119555555E-2</v>
      </c>
      <c r="E8" s="23">
        <f>[1]DecAGE!Z$161</f>
        <v>1.0379115017872221E-2</v>
      </c>
      <c r="F8" s="23">
        <v>9.6868952176785393E-3</v>
      </c>
      <c r="G8" s="23">
        <v>1.6761744990392839E-2</v>
      </c>
      <c r="H8" s="23">
        <v>1.1596747685171839E-2</v>
      </c>
    </row>
    <row r="9" spans="1:8" x14ac:dyDescent="0.2">
      <c r="A9" s="10"/>
      <c r="B9" s="21" t="s">
        <v>11</v>
      </c>
      <c r="C9" s="23">
        <f>[1]DecAGE!Z$42</f>
        <v>-9.4278093078931632E-2</v>
      </c>
      <c r="D9" s="23">
        <f>[1]DecAGE!Z$128</f>
        <v>0.12014839081649428</v>
      </c>
      <c r="E9" s="23">
        <f>[1]DecAGE!Z$160</f>
        <v>0.19747261155422033</v>
      </c>
      <c r="F9" s="23">
        <v>8.4438974266290059E-2</v>
      </c>
      <c r="G9" s="23">
        <v>2.939490949129216E-2</v>
      </c>
      <c r="H9" s="23">
        <v>5.9012437990693278E-2</v>
      </c>
    </row>
    <row r="10" spans="1:8" x14ac:dyDescent="0.2">
      <c r="A10" s="10"/>
      <c r="B10" s="24" t="s">
        <v>12</v>
      </c>
      <c r="C10" s="23">
        <f>[1]DecUC!Z$31</f>
        <v>0.19432142078695569</v>
      </c>
      <c r="D10" s="23">
        <f>[1]DecAGE!Z$127</f>
        <v>8.6665571542312109E-2</v>
      </c>
      <c r="E10" s="23">
        <f>[1]DecAGE!Z$159</f>
        <v>-0.10760383495555539</v>
      </c>
      <c r="F10" s="23">
        <v>-0.23502015720618927</v>
      </c>
      <c r="G10" s="23">
        <v>-0.13754201299366275</v>
      </c>
      <c r="H10" s="23">
        <v>-9.0726773071883645E-3</v>
      </c>
    </row>
    <row r="11" spans="1:8" x14ac:dyDescent="0.2">
      <c r="A11" s="10"/>
      <c r="B11" s="21" t="s">
        <v>13</v>
      </c>
      <c r="C11" s="23">
        <f>[1]DecAGE!Z$44</f>
        <v>0.1795549263618689</v>
      </c>
      <c r="D11" s="23">
        <f>[1]DecAGE!Z130</f>
        <v>8.1840806204730429E-2</v>
      </c>
      <c r="E11" s="23">
        <f>[1]DecAGE!Z162</f>
        <v>-0.10127278999846205</v>
      </c>
      <c r="F11" s="23">
        <v>-0.21201813374941911</v>
      </c>
      <c r="G11" s="23">
        <v>7.4949311062268709E-3</v>
      </c>
      <c r="H11" s="23">
        <v>-7.1036318890161446E-3</v>
      </c>
    </row>
    <row r="12" spans="1:8" x14ac:dyDescent="0.2">
      <c r="A12" s="10"/>
      <c r="B12" s="21" t="s">
        <v>14</v>
      </c>
      <c r="C12" s="23">
        <f>[1]DecAGE!Z$45</f>
        <v>1.4765973011194615E-2</v>
      </c>
      <c r="D12" s="23">
        <f>[1]DecAGE!Z131</f>
        <v>4.8247653375816735E-3</v>
      </c>
      <c r="E12" s="23">
        <f>[1]DecAGE!Z163</f>
        <v>-6.331044957093343E-3</v>
      </c>
      <c r="F12" s="23">
        <v>-2.3002023456770146E-2</v>
      </c>
      <c r="G12" s="23">
        <v>-0.14503694409988963</v>
      </c>
      <c r="H12" s="23">
        <v>-1.9690454181722195E-3</v>
      </c>
    </row>
    <row r="13" spans="1:8" ht="12.75" customHeight="1" x14ac:dyDescent="0.2">
      <c r="A13" s="10"/>
      <c r="B13" s="8"/>
    </row>
    <row r="14" spans="1:8" x14ac:dyDescent="0.2">
      <c r="A14" s="10"/>
      <c r="B14" s="9"/>
    </row>
    <row r="15" spans="1:8" x14ac:dyDescent="0.2">
      <c r="A15" s="10"/>
      <c r="B15" s="9"/>
    </row>
    <row r="16" spans="1:8" x14ac:dyDescent="0.2">
      <c r="A16" s="10"/>
      <c r="B16" s="7"/>
    </row>
    <row r="17" spans="1:2" x14ac:dyDescent="0.2">
      <c r="A17" s="10"/>
      <c r="B17" s="7"/>
    </row>
    <row r="18" spans="1:2" x14ac:dyDescent="0.2">
      <c r="A18" s="10"/>
      <c r="B18" s="9"/>
    </row>
    <row r="19" spans="1:2" x14ac:dyDescent="0.2">
      <c r="A19" s="10"/>
      <c r="B19" s="7"/>
    </row>
    <row r="20" spans="1:2" x14ac:dyDescent="0.2">
      <c r="A20" s="10"/>
      <c r="B20" s="7"/>
    </row>
    <row r="21" spans="1:2" ht="12.75" customHeight="1" x14ac:dyDescent="0.2">
      <c r="A21" s="10"/>
      <c r="B21" s="8"/>
    </row>
    <row r="22" spans="1:2" x14ac:dyDescent="0.2">
      <c r="A22" s="10"/>
      <c r="B22" s="9"/>
    </row>
    <row r="23" spans="1:2" x14ac:dyDescent="0.2">
      <c r="A23" s="10"/>
      <c r="B23" s="9"/>
    </row>
    <row r="24" spans="1:2" x14ac:dyDescent="0.2">
      <c r="A24" s="10"/>
      <c r="B24" s="7"/>
    </row>
    <row r="25" spans="1:2" x14ac:dyDescent="0.2">
      <c r="A25" s="10"/>
      <c r="B25" s="7"/>
    </row>
    <row r="26" spans="1:2" x14ac:dyDescent="0.2">
      <c r="A26" s="10"/>
      <c r="B26" s="9"/>
    </row>
    <row r="27" spans="1:2" x14ac:dyDescent="0.2">
      <c r="A27" s="10"/>
      <c r="B27" s="7"/>
    </row>
    <row r="28" spans="1:2" x14ac:dyDescent="0.2">
      <c r="A28" s="10"/>
      <c r="B28" s="7"/>
    </row>
    <row r="29" spans="1:2" ht="12.75" customHeight="1" x14ac:dyDescent="0.2">
      <c r="A29" s="10"/>
      <c r="B29" s="8"/>
    </row>
    <row r="30" spans="1:2" x14ac:dyDescent="0.2">
      <c r="A30" s="10"/>
      <c r="B30" s="9"/>
    </row>
    <row r="31" spans="1:2" x14ac:dyDescent="0.2">
      <c r="A31" s="10"/>
      <c r="B31" s="9"/>
    </row>
    <row r="32" spans="1:2" x14ac:dyDescent="0.2">
      <c r="A32" s="10"/>
      <c r="B32" s="7"/>
    </row>
    <row r="33" spans="1:2" x14ac:dyDescent="0.2">
      <c r="A33" s="10"/>
      <c r="B33" s="7"/>
    </row>
    <row r="34" spans="1:2" x14ac:dyDescent="0.2">
      <c r="A34" s="10"/>
      <c r="B34" s="9"/>
    </row>
    <row r="35" spans="1:2" x14ac:dyDescent="0.2">
      <c r="A35" s="10"/>
      <c r="B35" s="7"/>
    </row>
    <row r="36" spans="1:2" x14ac:dyDescent="0.2">
      <c r="A36" s="10"/>
      <c r="B36" s="7"/>
    </row>
    <row r="37" spans="1:2" ht="12.75" customHeight="1" x14ac:dyDescent="0.2">
      <c r="A37" s="10"/>
      <c r="B37" s="8"/>
    </row>
    <row r="38" spans="1:2" x14ac:dyDescent="0.2">
      <c r="A38" s="10"/>
      <c r="B38" s="9"/>
    </row>
    <row r="39" spans="1:2" x14ac:dyDescent="0.2">
      <c r="A39" s="10"/>
      <c r="B39" s="9"/>
    </row>
    <row r="40" spans="1:2" x14ac:dyDescent="0.2">
      <c r="A40" s="10"/>
      <c r="B40" s="7"/>
    </row>
    <row r="41" spans="1:2" x14ac:dyDescent="0.2">
      <c r="A41" s="10"/>
      <c r="B41" s="7"/>
    </row>
    <row r="42" spans="1:2" x14ac:dyDescent="0.2">
      <c r="A42" s="10"/>
      <c r="B42" s="9"/>
    </row>
    <row r="43" spans="1:2" x14ac:dyDescent="0.2">
      <c r="A43" s="10"/>
      <c r="B43" s="7"/>
    </row>
    <row r="44" spans="1:2" x14ac:dyDescent="0.2">
      <c r="A44" s="10"/>
      <c r="B44" s="7"/>
    </row>
    <row r="45" spans="1:2" ht="12.75" customHeight="1" x14ac:dyDescent="0.2">
      <c r="A45" s="10"/>
      <c r="B45" s="8"/>
    </row>
    <row r="46" spans="1:2" x14ac:dyDescent="0.2">
      <c r="A46" s="10"/>
      <c r="B46" s="9"/>
    </row>
    <row r="47" spans="1:2" x14ac:dyDescent="0.2">
      <c r="A47" s="10"/>
      <c r="B47" s="9"/>
    </row>
    <row r="48" spans="1:2" x14ac:dyDescent="0.2">
      <c r="A48" s="10"/>
      <c r="B48" s="7"/>
    </row>
    <row r="49" spans="1:3" x14ac:dyDescent="0.2">
      <c r="A49" s="10"/>
      <c r="B49" s="7"/>
    </row>
    <row r="50" spans="1:3" x14ac:dyDescent="0.2">
      <c r="A50" s="10"/>
      <c r="B50" s="9"/>
    </row>
    <row r="51" spans="1:3" x14ac:dyDescent="0.2">
      <c r="A51" s="10"/>
      <c r="B51" s="7"/>
    </row>
    <row r="52" spans="1:3" x14ac:dyDescent="0.2">
      <c r="A52" s="10"/>
      <c r="B52" s="7"/>
    </row>
    <row r="53" spans="1:3" x14ac:dyDescent="0.2">
      <c r="A53" s="10"/>
      <c r="B53" s="8"/>
      <c r="C53" s="5"/>
    </row>
    <row r="54" spans="1:3" x14ac:dyDescent="0.2">
      <c r="A54" s="10"/>
      <c r="B54" s="9"/>
      <c r="C54" s="5"/>
    </row>
    <row r="55" spans="1:3" x14ac:dyDescent="0.2">
      <c r="A55" s="10"/>
      <c r="B55" s="9"/>
      <c r="C55" s="5"/>
    </row>
    <row r="56" spans="1:3" x14ac:dyDescent="0.2">
      <c r="A56" s="10"/>
      <c r="B56" s="7"/>
      <c r="C56" s="5"/>
    </row>
    <row r="57" spans="1:3" x14ac:dyDescent="0.2">
      <c r="A57" s="10"/>
      <c r="B57" s="7"/>
      <c r="C57" s="5"/>
    </row>
    <row r="58" spans="1:3" x14ac:dyDescent="0.2">
      <c r="A58" s="10"/>
      <c r="B58" s="9"/>
      <c r="C58" s="5"/>
    </row>
    <row r="59" spans="1:3" x14ac:dyDescent="0.2">
      <c r="A59" s="10"/>
      <c r="B59" s="7"/>
      <c r="C59" s="5"/>
    </row>
    <row r="60" spans="1:3" x14ac:dyDescent="0.2">
      <c r="A60" s="10"/>
      <c r="B60" s="7"/>
      <c r="C60" s="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L61"/>
  <sheetViews>
    <sheetView workbookViewId="0">
      <selection activeCell="C17" sqref="C17"/>
    </sheetView>
  </sheetViews>
  <sheetFormatPr baseColWidth="10" defaultRowHeight="12.75" x14ac:dyDescent="0.2"/>
  <cols>
    <col min="1" max="1" width="11.42578125" style="2"/>
    <col min="2" max="2" width="31.7109375" style="2" bestFit="1" customWidth="1"/>
    <col min="3" max="16384" width="11.42578125" style="2"/>
  </cols>
  <sheetData>
    <row r="2" spans="1:12" s="16" customFormat="1" x14ac:dyDescent="0.2">
      <c r="A2" s="35" t="s">
        <v>59</v>
      </c>
    </row>
    <row r="3" spans="1:12" x14ac:dyDescent="0.2">
      <c r="A3" s="38" t="s">
        <v>62</v>
      </c>
    </row>
    <row r="5" spans="1:12" x14ac:dyDescent="0.2">
      <c r="B5" s="7"/>
      <c r="C5" s="8">
        <v>2010</v>
      </c>
      <c r="D5" s="8">
        <v>2011</v>
      </c>
      <c r="E5" s="8">
        <v>2012</v>
      </c>
      <c r="F5" s="8">
        <v>2013</v>
      </c>
      <c r="G5" s="8">
        <v>2014</v>
      </c>
      <c r="H5" s="8">
        <v>2015</v>
      </c>
      <c r="I5" s="8">
        <v>2016</v>
      </c>
      <c r="J5" s="8">
        <v>2017</v>
      </c>
      <c r="K5" s="8">
        <v>2018</v>
      </c>
      <c r="L5" s="8">
        <v>2019</v>
      </c>
    </row>
    <row r="6" spans="1:12" x14ac:dyDescent="0.2">
      <c r="A6" s="18" t="s">
        <v>21</v>
      </c>
      <c r="B6" s="8" t="s">
        <v>8</v>
      </c>
      <c r="C6" s="5">
        <f>[1]DecAGE!Q34</f>
        <v>0</v>
      </c>
      <c r="D6" s="5">
        <f>[1]DecAGE!R34</f>
        <v>8.3685525342014441E-2</v>
      </c>
      <c r="E6" s="5">
        <f>[1]DecAGE!S34</f>
        <v>-1.0048014321834236E-2</v>
      </c>
      <c r="F6" s="5">
        <f>[1]DecAGE!T34</f>
        <v>-0.12267771226417956</v>
      </c>
      <c r="G6" s="5">
        <f>[1]DecAGE!U34</f>
        <v>-0.11210848050077019</v>
      </c>
      <c r="H6" s="5">
        <f>[1]DecAGE!V34</f>
        <v>-6.5995228184926494E-2</v>
      </c>
      <c r="I6" s="5">
        <f>[1]DecAGE!W34</f>
        <v>-3.8619882905862817E-2</v>
      </c>
      <c r="J6" s="5">
        <f>[1]DecAGE!X34</f>
        <v>-5.5690921198376389E-2</v>
      </c>
      <c r="K6" s="5">
        <f>[1]DecAGE!Y34</f>
        <v>6.0242046849283061E-2</v>
      </c>
      <c r="L6" s="5">
        <f>[1]DecAGE!Z34</f>
        <v>8.2966819508793338E-2</v>
      </c>
    </row>
    <row r="7" spans="1:12" x14ac:dyDescent="0.2">
      <c r="A7" s="18"/>
      <c r="B7" s="9" t="s">
        <v>27</v>
      </c>
      <c r="C7" s="5">
        <f>[1]DecAGE!Q35</f>
        <v>0</v>
      </c>
      <c r="D7" s="5">
        <f>[1]DecAGE!R35</f>
        <v>-6.3439198917237746E-3</v>
      </c>
      <c r="E7" s="5">
        <f>[1]DecAGE!S35</f>
        <v>-3.4395869730342803E-2</v>
      </c>
      <c r="F7" s="5">
        <f>[1]DecAGE!T35</f>
        <v>-7.4569591388675735E-2</v>
      </c>
      <c r="G7" s="5">
        <f>[1]DecAGE!U35</f>
        <v>-6.6016591434634037E-2</v>
      </c>
      <c r="H7" s="5">
        <f>[1]DecAGE!V35</f>
        <v>-5.0135500328772606E-2</v>
      </c>
      <c r="I7" s="5">
        <f>[1]DecAGE!W35</f>
        <v>-6.5948721675133215E-2</v>
      </c>
      <c r="J7" s="5">
        <f>[1]DecAGE!X35</f>
        <v>-4.9678662306977699E-2</v>
      </c>
      <c r="K7" s="5">
        <f>[1]DecAGE!Y35</f>
        <v>-6.4810649537645468E-2</v>
      </c>
      <c r="L7" s="5">
        <f>[1]DecAGE!Z35</f>
        <v>-2.9956578479245408E-2</v>
      </c>
    </row>
    <row r="8" spans="1:12" x14ac:dyDescent="0.2">
      <c r="A8" s="18"/>
      <c r="B8" s="9" t="s">
        <v>9</v>
      </c>
      <c r="C8" s="5">
        <f>[1]DecAGE!Q36</f>
        <v>1.7069476811083694E-16</v>
      </c>
      <c r="D8" s="5">
        <f>[1]DecAGE!R36</f>
        <v>-9.6882036063942138E-3</v>
      </c>
      <c r="E8" s="5">
        <f>[1]DecAGE!S36</f>
        <v>-1.0664678653588446E-2</v>
      </c>
      <c r="F8" s="5">
        <f>[1]DecAGE!T36</f>
        <v>2.1208002311675547E-2</v>
      </c>
      <c r="G8" s="5">
        <f>[1]DecAGE!U36</f>
        <v>1.5822445298048996E-2</v>
      </c>
      <c r="H8" s="5">
        <f>[1]DecAGE!V36</f>
        <v>2.2568395956131377E-2</v>
      </c>
      <c r="I8" s="5">
        <f>[1]DecAGE!W36</f>
        <v>2.5315196750113497E-2</v>
      </c>
      <c r="J8" s="5">
        <f>[1]DecAGE!X36</f>
        <v>3.0014456617515391E-2</v>
      </c>
      <c r="K8" s="5">
        <f>[1]DecAGE!Y36</f>
        <v>2.6468995671991152E-2</v>
      </c>
      <c r="L8" s="5">
        <f>[1]DecAGE!Z36</f>
        <v>2.7939097215610813E-2</v>
      </c>
    </row>
    <row r="9" spans="1:12" x14ac:dyDescent="0.2">
      <c r="A9" s="18"/>
      <c r="B9" s="7" t="s">
        <v>10</v>
      </c>
      <c r="C9" s="5">
        <f>[1]DecAGE!Q$47</f>
        <v>0</v>
      </c>
      <c r="D9" s="5">
        <f>[1]DecAGE!R$47</f>
        <v>-2.12958540695549E-3</v>
      </c>
      <c r="E9" s="5">
        <f>[1]DecAGE!S$47</f>
        <v>-5.2584277177706463E-3</v>
      </c>
      <c r="F9" s="5">
        <f>[1]DecAGE!T$47</f>
        <v>-4.2580759845961651E-3</v>
      </c>
      <c r="G9" s="5">
        <f>[1]DecAGE!U$47</f>
        <v>-4.2315016056524192E-3</v>
      </c>
      <c r="H9" s="5">
        <f>[1]DecAGE!V$47</f>
        <v>-5.4449168129705834E-3</v>
      </c>
      <c r="I9" s="5">
        <f>[1]DecAGE!W$47</f>
        <v>-5.5141139652425579E-3</v>
      </c>
      <c r="J9" s="5">
        <f>[1]DecAGE!X$47</f>
        <v>-5.927664481017828E-3</v>
      </c>
      <c r="K9" s="5">
        <f>[1]DecAGE!Y$47</f>
        <v>-5.1904635513111905E-3</v>
      </c>
      <c r="L9" s="5">
        <f>[1]DecAGE!Z$47</f>
        <v>-5.1482893221184182E-3</v>
      </c>
    </row>
    <row r="10" spans="1:12" x14ac:dyDescent="0.2">
      <c r="A10" s="18"/>
      <c r="B10" s="7" t="s">
        <v>11</v>
      </c>
      <c r="C10" s="5">
        <f>[1]DecAGE!Q$46</f>
        <v>0</v>
      </c>
      <c r="D10" s="5">
        <f>[1]DecAGE!R$46</f>
        <v>-7.5586181994386596E-3</v>
      </c>
      <c r="E10" s="5">
        <f>[1]DecAGE!S$46</f>
        <v>-5.4062509358176868E-3</v>
      </c>
      <c r="F10" s="5">
        <f>[1]DecAGE!T$46</f>
        <v>2.5466078296271608E-2</v>
      </c>
      <c r="G10" s="5">
        <f>[1]DecAGE!U$46</f>
        <v>2.0053946903701308E-2</v>
      </c>
      <c r="H10" s="5">
        <f>[1]DecAGE!V$46</f>
        <v>2.8013312769101996E-2</v>
      </c>
      <c r="I10" s="5">
        <f>[1]DecAGE!W$46</f>
        <v>3.0829310715356127E-2</v>
      </c>
      <c r="J10" s="5">
        <f>[1]DecAGE!X$46</f>
        <v>3.5942121098533154E-2</v>
      </c>
      <c r="K10" s="5">
        <f>[1]DecAGE!Y$46</f>
        <v>3.1659459223302426E-2</v>
      </c>
      <c r="L10" s="5">
        <f>[1]DecAGE!Z$46</f>
        <v>3.3087386537729219E-2</v>
      </c>
    </row>
    <row r="11" spans="1:12" x14ac:dyDescent="0.2">
      <c r="A11" s="18"/>
      <c r="B11" s="9" t="s">
        <v>12</v>
      </c>
      <c r="C11" s="5">
        <f>[1]DecAGE!Q$37</f>
        <v>-1.7069476811083694E-16</v>
      </c>
      <c r="D11" s="5">
        <f>[1]DecAGE!R$37</f>
        <v>9.9717648840132442E-2</v>
      </c>
      <c r="E11" s="5">
        <f>[1]DecAGE!S$37</f>
        <v>3.5012534062097013E-2</v>
      </c>
      <c r="F11" s="5">
        <f>[1]DecAGE!T$37</f>
        <v>-6.9316123187179376E-2</v>
      </c>
      <c r="G11" s="5">
        <f>[1]DecAGE!U$37</f>
        <v>-6.1914334364185142E-2</v>
      </c>
      <c r="H11" s="5">
        <f>[1]DecAGE!V$37</f>
        <v>-3.8428123812285254E-2</v>
      </c>
      <c r="I11" s="5">
        <f>[1]DecAGE!W$37</f>
        <v>2.0136420191568965E-3</v>
      </c>
      <c r="J11" s="5">
        <f>[1]DecAGE!X$37</f>
        <v>-3.6026715508914085E-2</v>
      </c>
      <c r="K11" s="5">
        <f>[1]DecAGE!Y$37</f>
        <v>9.8583700714937383E-2</v>
      </c>
      <c r="L11" s="5">
        <f>[1]DecAGE!Z$37</f>
        <v>8.498430077242794E-2</v>
      </c>
    </row>
    <row r="12" spans="1:12" x14ac:dyDescent="0.2">
      <c r="A12" s="18"/>
      <c r="B12" s="7" t="s">
        <v>13</v>
      </c>
      <c r="C12" s="5">
        <f>[1]DecAGE!Q$48</f>
        <v>-1.7069476811083694E-16</v>
      </c>
      <c r="D12" s="5">
        <f>[1]DecAGE!R$48</f>
        <v>3.8021777799064044E-2</v>
      </c>
      <c r="E12" s="5">
        <f>[1]DecAGE!S$48</f>
        <v>6.7839260085705358E-3</v>
      </c>
      <c r="F12" s="5">
        <f>[1]DecAGE!T$48</f>
        <v>8.5378991684839228E-3</v>
      </c>
      <c r="G12" s="5">
        <f>[1]DecAGE!U$48</f>
        <v>2.1850834889326126E-2</v>
      </c>
      <c r="H12" s="5">
        <f>[1]DecAGE!V$48</f>
        <v>3.7444716115512748E-2</v>
      </c>
      <c r="I12" s="5">
        <f>[1]DecAGE!W$48</f>
        <v>5.2337375233481823E-2</v>
      </c>
      <c r="J12" s="5">
        <f>[1]DecAGE!X$48</f>
        <v>5.2998858203154205E-2</v>
      </c>
      <c r="K12" s="5">
        <f>[1]DecAGE!Y$48</f>
        <v>4.1283545910165018E-2</v>
      </c>
      <c r="L12" s="5">
        <f>[1]DecAGE!Z$48</f>
        <v>3.0200742694336216E-2</v>
      </c>
    </row>
    <row r="13" spans="1:12" x14ac:dyDescent="0.2">
      <c r="A13" s="18"/>
      <c r="B13" s="7" t="s">
        <v>14</v>
      </c>
      <c r="C13" s="5">
        <f>[1]DecAGE!Q$49</f>
        <v>0</v>
      </c>
      <c r="D13" s="5">
        <f>[1]DecAGE!R$49</f>
        <v>6.1695871041068398E-2</v>
      </c>
      <c r="E13" s="5">
        <f>[1]DecAGE!S$49</f>
        <v>2.8228608053526477E-2</v>
      </c>
      <c r="F13" s="5">
        <f>[1]DecAGE!T$49</f>
        <v>-7.7854022355663299E-2</v>
      </c>
      <c r="G13" s="5">
        <f>[1]DecAGE!U$49</f>
        <v>-8.3765169253511268E-2</v>
      </c>
      <c r="H13" s="5">
        <f>[1]DecAGE!V$49</f>
        <v>-7.5872839927798003E-2</v>
      </c>
      <c r="I13" s="5">
        <f>[1]DecAGE!W$49</f>
        <v>-5.0323733214324928E-2</v>
      </c>
      <c r="J13" s="5">
        <f>[1]DecAGE!X$49</f>
        <v>-8.902557371206829E-2</v>
      </c>
      <c r="K13" s="5">
        <f>[1]DecAGE!Y$49</f>
        <v>5.7300154804772366E-2</v>
      </c>
      <c r="L13" s="5">
        <f>[1]DecAGE!Z$49</f>
        <v>5.4783558078091724E-2</v>
      </c>
    </row>
    <row r="14" spans="1:12" x14ac:dyDescent="0.2">
      <c r="A14" s="10"/>
      <c r="B14" s="8"/>
      <c r="C14" s="5"/>
      <c r="D14" s="5"/>
      <c r="E14" s="5"/>
      <c r="F14" s="5"/>
      <c r="G14" s="5"/>
      <c r="H14" s="5"/>
      <c r="I14" s="5"/>
      <c r="J14" s="5"/>
      <c r="K14" s="5"/>
      <c r="L14" s="5"/>
    </row>
    <row r="15" spans="1:12" x14ac:dyDescent="0.2">
      <c r="A15" s="10"/>
      <c r="B15" s="9"/>
      <c r="C15" s="5"/>
      <c r="D15" s="5"/>
      <c r="E15" s="5"/>
      <c r="F15" s="5"/>
      <c r="G15" s="5"/>
      <c r="H15" s="5"/>
      <c r="I15" s="5"/>
      <c r="J15" s="5"/>
      <c r="K15" s="5"/>
      <c r="L15" s="5"/>
    </row>
    <row r="16" spans="1:12" x14ac:dyDescent="0.2">
      <c r="A16" s="10"/>
      <c r="B16" s="9"/>
      <c r="C16" s="5"/>
      <c r="D16" s="5"/>
      <c r="E16" s="5"/>
      <c r="F16" s="5"/>
      <c r="G16" s="5"/>
      <c r="H16" s="5"/>
      <c r="I16" s="5"/>
      <c r="J16" s="5"/>
      <c r="K16" s="5"/>
      <c r="L16" s="5"/>
    </row>
    <row r="17" spans="1:12" x14ac:dyDescent="0.2">
      <c r="A17" s="10"/>
      <c r="B17" s="7"/>
      <c r="C17" s="5"/>
      <c r="D17" s="5"/>
      <c r="E17" s="5"/>
      <c r="F17" s="5"/>
      <c r="G17" s="5"/>
      <c r="H17" s="5"/>
      <c r="I17" s="5"/>
      <c r="J17" s="5"/>
      <c r="K17" s="5"/>
      <c r="L17" s="5"/>
    </row>
    <row r="18" spans="1:12" x14ac:dyDescent="0.2">
      <c r="A18" s="10"/>
      <c r="B18" s="7"/>
      <c r="C18" s="5"/>
      <c r="D18" s="5"/>
      <c r="E18" s="5"/>
      <c r="F18" s="5"/>
      <c r="G18" s="5"/>
      <c r="H18" s="5"/>
      <c r="I18" s="5"/>
      <c r="J18" s="5"/>
      <c r="K18" s="5"/>
      <c r="L18" s="5"/>
    </row>
    <row r="19" spans="1:12" x14ac:dyDescent="0.2">
      <c r="A19" s="10"/>
      <c r="B19" s="9"/>
      <c r="C19" s="5"/>
      <c r="D19" s="5"/>
      <c r="E19" s="5"/>
      <c r="F19" s="5"/>
      <c r="G19" s="5"/>
      <c r="H19" s="5"/>
      <c r="I19" s="5"/>
      <c r="J19" s="5"/>
      <c r="K19" s="5"/>
      <c r="L19" s="5"/>
    </row>
    <row r="20" spans="1:12" x14ac:dyDescent="0.2">
      <c r="A20" s="10"/>
      <c r="B20" s="7"/>
      <c r="C20" s="5"/>
      <c r="D20" s="5"/>
      <c r="E20" s="5"/>
      <c r="F20" s="5"/>
      <c r="G20" s="5"/>
      <c r="H20" s="5"/>
      <c r="I20" s="5"/>
      <c r="J20" s="5"/>
      <c r="K20" s="5"/>
      <c r="L20" s="5"/>
    </row>
    <row r="21" spans="1:12" x14ac:dyDescent="0.2">
      <c r="A21" s="10"/>
      <c r="B21" s="7"/>
      <c r="C21" s="5"/>
      <c r="D21" s="5"/>
      <c r="E21" s="5"/>
      <c r="F21" s="5"/>
      <c r="G21" s="5"/>
      <c r="H21" s="5"/>
      <c r="I21" s="5"/>
      <c r="J21" s="5"/>
      <c r="K21" s="5"/>
      <c r="L21" s="5"/>
    </row>
    <row r="22" spans="1:12" x14ac:dyDescent="0.2">
      <c r="A22" s="10"/>
      <c r="B22" s="8"/>
      <c r="C22" s="5"/>
      <c r="D22" s="5"/>
      <c r="E22" s="5"/>
      <c r="F22" s="5"/>
      <c r="G22" s="5"/>
      <c r="H22" s="5"/>
      <c r="I22" s="5"/>
      <c r="J22" s="5"/>
      <c r="K22" s="5"/>
      <c r="L22" s="5"/>
    </row>
    <row r="23" spans="1:12" x14ac:dyDescent="0.2">
      <c r="A23" s="10"/>
      <c r="B23" s="9"/>
      <c r="C23" s="5"/>
      <c r="D23" s="5"/>
      <c r="E23" s="5"/>
      <c r="F23" s="5"/>
      <c r="G23" s="5"/>
      <c r="H23" s="5"/>
      <c r="I23" s="5"/>
      <c r="J23" s="5"/>
      <c r="K23" s="5"/>
      <c r="L23" s="5"/>
    </row>
    <row r="24" spans="1:12" x14ac:dyDescent="0.2">
      <c r="A24" s="10"/>
      <c r="B24" s="9"/>
      <c r="C24" s="5"/>
      <c r="D24" s="5"/>
      <c r="E24" s="5"/>
      <c r="F24" s="5"/>
      <c r="G24" s="5"/>
      <c r="H24" s="5"/>
      <c r="I24" s="5"/>
      <c r="J24" s="5"/>
      <c r="K24" s="5"/>
      <c r="L24" s="5"/>
    </row>
    <row r="25" spans="1:12" x14ac:dyDescent="0.2">
      <c r="A25" s="10"/>
      <c r="B25" s="7"/>
      <c r="C25" s="5"/>
      <c r="D25" s="5"/>
      <c r="E25" s="5"/>
      <c r="F25" s="5"/>
      <c r="G25" s="5"/>
      <c r="H25" s="5"/>
      <c r="I25" s="5"/>
      <c r="J25" s="5"/>
      <c r="K25" s="5"/>
      <c r="L25" s="5"/>
    </row>
    <row r="26" spans="1:12" x14ac:dyDescent="0.2">
      <c r="A26" s="10"/>
      <c r="B26" s="7"/>
      <c r="C26" s="5"/>
      <c r="D26" s="5"/>
      <c r="E26" s="5"/>
      <c r="F26" s="5"/>
      <c r="G26" s="5"/>
      <c r="H26" s="5"/>
      <c r="I26" s="5"/>
      <c r="J26" s="5"/>
      <c r="K26" s="5"/>
      <c r="L26" s="5"/>
    </row>
    <row r="27" spans="1:12" x14ac:dyDescent="0.2">
      <c r="A27" s="10"/>
      <c r="B27" s="9"/>
      <c r="C27" s="5"/>
      <c r="D27" s="5"/>
      <c r="E27" s="5"/>
      <c r="F27" s="5"/>
      <c r="G27" s="5"/>
      <c r="H27" s="5"/>
      <c r="I27" s="5"/>
      <c r="J27" s="5"/>
      <c r="K27" s="5"/>
      <c r="L27" s="5"/>
    </row>
    <row r="28" spans="1:12" x14ac:dyDescent="0.2">
      <c r="A28" s="10"/>
      <c r="B28" s="7"/>
      <c r="C28" s="5"/>
      <c r="D28" s="5"/>
      <c r="E28" s="5"/>
      <c r="F28" s="5"/>
      <c r="G28" s="5"/>
      <c r="H28" s="5"/>
      <c r="I28" s="5"/>
      <c r="J28" s="5"/>
      <c r="K28" s="5"/>
      <c r="L28" s="5"/>
    </row>
    <row r="29" spans="1:12" x14ac:dyDescent="0.2">
      <c r="A29" s="10"/>
      <c r="B29" s="7"/>
      <c r="C29" s="5"/>
      <c r="D29" s="5"/>
      <c r="E29" s="5"/>
      <c r="F29" s="5"/>
      <c r="G29" s="5"/>
      <c r="H29" s="5"/>
      <c r="I29" s="5"/>
      <c r="J29" s="5"/>
      <c r="K29" s="5"/>
      <c r="L29" s="5"/>
    </row>
    <row r="30" spans="1:12" x14ac:dyDescent="0.2">
      <c r="A30" s="10"/>
      <c r="B30" s="8"/>
      <c r="C30" s="5"/>
      <c r="D30" s="5"/>
      <c r="E30" s="5"/>
      <c r="F30" s="5"/>
      <c r="G30" s="5"/>
      <c r="H30" s="5"/>
      <c r="I30" s="5"/>
      <c r="J30" s="5"/>
      <c r="K30" s="5"/>
      <c r="L30" s="5"/>
    </row>
    <row r="31" spans="1:12" x14ac:dyDescent="0.2">
      <c r="A31" s="10"/>
      <c r="B31" s="9"/>
      <c r="C31" s="5"/>
      <c r="D31" s="5"/>
      <c r="E31" s="5"/>
      <c r="F31" s="5"/>
      <c r="G31" s="5"/>
      <c r="H31" s="5"/>
      <c r="I31" s="5"/>
      <c r="J31" s="5"/>
      <c r="K31" s="5"/>
      <c r="L31" s="5"/>
    </row>
    <row r="32" spans="1:12" x14ac:dyDescent="0.2">
      <c r="A32" s="10"/>
      <c r="B32" s="9"/>
      <c r="C32" s="5"/>
      <c r="D32" s="5"/>
      <c r="E32" s="5"/>
      <c r="F32" s="5"/>
      <c r="G32" s="5"/>
      <c r="H32" s="5"/>
      <c r="I32" s="5"/>
      <c r="J32" s="5"/>
      <c r="K32" s="5"/>
      <c r="L32" s="5"/>
    </row>
    <row r="33" spans="1:12" x14ac:dyDescent="0.2">
      <c r="A33" s="10"/>
      <c r="B33" s="7"/>
      <c r="C33" s="5"/>
      <c r="D33" s="5"/>
      <c r="E33" s="5"/>
      <c r="F33" s="5"/>
      <c r="G33" s="5"/>
      <c r="H33" s="5"/>
      <c r="I33" s="5"/>
      <c r="J33" s="5"/>
      <c r="K33" s="5"/>
      <c r="L33" s="5"/>
    </row>
    <row r="34" spans="1:12" x14ac:dyDescent="0.2">
      <c r="A34" s="10"/>
      <c r="B34" s="7"/>
      <c r="C34" s="5"/>
      <c r="D34" s="5"/>
      <c r="E34" s="5"/>
      <c r="F34" s="5"/>
      <c r="G34" s="5"/>
      <c r="H34" s="5"/>
      <c r="I34" s="5"/>
      <c r="J34" s="5"/>
      <c r="K34" s="5"/>
      <c r="L34" s="5"/>
    </row>
    <row r="35" spans="1:12" x14ac:dyDescent="0.2">
      <c r="A35" s="10"/>
      <c r="B35" s="9"/>
      <c r="C35" s="5"/>
      <c r="D35" s="5"/>
      <c r="E35" s="5"/>
      <c r="F35" s="5"/>
      <c r="G35" s="5"/>
      <c r="H35" s="5"/>
      <c r="I35" s="5"/>
      <c r="J35" s="5"/>
      <c r="K35" s="5"/>
      <c r="L35" s="5"/>
    </row>
    <row r="36" spans="1:12" x14ac:dyDescent="0.2">
      <c r="A36" s="10"/>
      <c r="B36" s="7"/>
      <c r="C36" s="5"/>
      <c r="D36" s="5"/>
      <c r="E36" s="5"/>
      <c r="F36" s="5"/>
      <c r="G36" s="5"/>
      <c r="H36" s="5"/>
      <c r="I36" s="5"/>
      <c r="J36" s="5"/>
      <c r="K36" s="5"/>
      <c r="L36" s="5"/>
    </row>
    <row r="37" spans="1:12" x14ac:dyDescent="0.2">
      <c r="A37" s="10"/>
      <c r="B37" s="7"/>
      <c r="C37" s="5"/>
      <c r="D37" s="5"/>
      <c r="E37" s="5"/>
      <c r="F37" s="5"/>
      <c r="G37" s="5"/>
      <c r="H37" s="5"/>
      <c r="I37" s="5"/>
      <c r="J37" s="5"/>
      <c r="K37" s="5"/>
      <c r="L37" s="5"/>
    </row>
    <row r="38" spans="1:12" x14ac:dyDescent="0.2">
      <c r="A38" s="10"/>
      <c r="B38" s="8"/>
      <c r="C38" s="5"/>
      <c r="D38" s="5"/>
      <c r="E38" s="5"/>
      <c r="F38" s="5"/>
      <c r="G38" s="5"/>
      <c r="H38" s="5"/>
      <c r="I38" s="5"/>
      <c r="J38" s="5"/>
      <c r="K38" s="5"/>
      <c r="L38" s="5"/>
    </row>
    <row r="39" spans="1:12" x14ac:dyDescent="0.2">
      <c r="A39" s="10"/>
      <c r="B39" s="9"/>
      <c r="C39" s="5"/>
      <c r="D39" s="5"/>
      <c r="E39" s="5"/>
      <c r="F39" s="5"/>
      <c r="G39" s="5"/>
      <c r="H39" s="5"/>
      <c r="I39" s="5"/>
      <c r="J39" s="5"/>
      <c r="K39" s="5"/>
      <c r="L39" s="5"/>
    </row>
    <row r="40" spans="1:12" x14ac:dyDescent="0.2">
      <c r="A40" s="10"/>
      <c r="B40" s="9"/>
      <c r="C40" s="5"/>
      <c r="D40" s="5"/>
      <c r="E40" s="5"/>
      <c r="F40" s="5"/>
      <c r="G40" s="5"/>
      <c r="H40" s="5"/>
      <c r="I40" s="5"/>
      <c r="J40" s="5"/>
      <c r="K40" s="5"/>
      <c r="L40" s="5"/>
    </row>
    <row r="41" spans="1:12" x14ac:dyDescent="0.2">
      <c r="A41" s="10"/>
      <c r="B41" s="7"/>
      <c r="C41" s="5"/>
      <c r="D41" s="5"/>
      <c r="E41" s="5"/>
      <c r="F41" s="5"/>
      <c r="G41" s="5"/>
      <c r="H41" s="5"/>
      <c r="I41" s="5"/>
      <c r="J41" s="5"/>
      <c r="K41" s="5"/>
      <c r="L41" s="5"/>
    </row>
    <row r="42" spans="1:12" x14ac:dyDescent="0.2">
      <c r="A42" s="10"/>
      <c r="B42" s="7"/>
      <c r="C42" s="5"/>
      <c r="D42" s="5"/>
      <c r="E42" s="5"/>
      <c r="F42" s="5"/>
      <c r="G42" s="5"/>
      <c r="H42" s="5"/>
      <c r="I42" s="5"/>
      <c r="J42" s="5"/>
      <c r="K42" s="5"/>
      <c r="L42" s="5"/>
    </row>
    <row r="43" spans="1:12" x14ac:dyDescent="0.2">
      <c r="A43" s="10"/>
      <c r="B43" s="9"/>
      <c r="C43" s="5"/>
      <c r="D43" s="5"/>
      <c r="E43" s="5"/>
      <c r="F43" s="5"/>
      <c r="G43" s="5"/>
      <c r="H43" s="5"/>
      <c r="I43" s="5"/>
      <c r="J43" s="5"/>
      <c r="K43" s="5"/>
      <c r="L43" s="5"/>
    </row>
    <row r="44" spans="1:12" x14ac:dyDescent="0.2">
      <c r="A44" s="10"/>
      <c r="B44" s="7"/>
      <c r="C44" s="5"/>
      <c r="D44" s="5"/>
      <c r="E44" s="5"/>
      <c r="F44" s="5"/>
      <c r="G44" s="5"/>
      <c r="H44" s="5"/>
      <c r="I44" s="5"/>
      <c r="J44" s="5"/>
      <c r="K44" s="5"/>
      <c r="L44" s="5"/>
    </row>
    <row r="45" spans="1:12" x14ac:dyDescent="0.2">
      <c r="A45" s="10"/>
      <c r="B45" s="7"/>
      <c r="C45" s="5"/>
      <c r="D45" s="5"/>
      <c r="E45" s="5"/>
      <c r="F45" s="5"/>
      <c r="G45" s="5"/>
      <c r="H45" s="5"/>
      <c r="I45" s="5"/>
      <c r="J45" s="5"/>
      <c r="K45" s="5"/>
      <c r="L45" s="5"/>
    </row>
    <row r="46" spans="1:12" x14ac:dyDescent="0.2">
      <c r="A46" s="10"/>
      <c r="B46" s="8"/>
      <c r="C46" s="5"/>
      <c r="D46" s="5"/>
      <c r="E46" s="5"/>
      <c r="F46" s="5"/>
      <c r="G46" s="5"/>
      <c r="H46" s="5"/>
      <c r="I46" s="5"/>
      <c r="J46" s="5"/>
      <c r="K46" s="5"/>
      <c r="L46" s="5"/>
    </row>
    <row r="47" spans="1:12" x14ac:dyDescent="0.2">
      <c r="A47" s="10"/>
      <c r="B47" s="9"/>
      <c r="C47" s="5"/>
      <c r="D47" s="5"/>
      <c r="E47" s="5"/>
      <c r="F47" s="5"/>
      <c r="G47" s="5"/>
      <c r="H47" s="5"/>
      <c r="I47" s="5"/>
      <c r="J47" s="5"/>
      <c r="K47" s="5"/>
      <c r="L47" s="5"/>
    </row>
    <row r="48" spans="1:12" x14ac:dyDescent="0.2">
      <c r="A48" s="10"/>
      <c r="B48" s="9"/>
      <c r="C48" s="5"/>
      <c r="D48" s="5"/>
      <c r="E48" s="5"/>
      <c r="F48" s="5"/>
      <c r="G48" s="5"/>
      <c r="H48" s="5"/>
      <c r="I48" s="5"/>
      <c r="J48" s="5"/>
      <c r="K48" s="5"/>
      <c r="L48" s="5"/>
    </row>
    <row r="49" spans="1:12" x14ac:dyDescent="0.2">
      <c r="A49" s="10"/>
      <c r="B49" s="7"/>
      <c r="C49" s="5"/>
      <c r="D49" s="5"/>
      <c r="E49" s="5"/>
      <c r="F49" s="5"/>
      <c r="G49" s="5"/>
      <c r="H49" s="5"/>
      <c r="I49" s="5"/>
      <c r="J49" s="5"/>
      <c r="K49" s="5"/>
      <c r="L49" s="5"/>
    </row>
    <row r="50" spans="1:12" x14ac:dyDescent="0.2">
      <c r="A50" s="10"/>
      <c r="B50" s="7"/>
      <c r="C50" s="5"/>
      <c r="D50" s="5"/>
      <c r="E50" s="5"/>
      <c r="F50" s="5"/>
      <c r="G50" s="5"/>
      <c r="H50" s="5"/>
      <c r="I50" s="5"/>
      <c r="J50" s="5"/>
      <c r="K50" s="5"/>
      <c r="L50" s="5"/>
    </row>
    <row r="51" spans="1:12" x14ac:dyDescent="0.2">
      <c r="A51" s="10"/>
      <c r="B51" s="9"/>
      <c r="C51" s="5"/>
      <c r="D51" s="5"/>
      <c r="E51" s="5"/>
      <c r="F51" s="5"/>
      <c r="G51" s="5"/>
      <c r="H51" s="5"/>
      <c r="I51" s="5"/>
      <c r="J51" s="5"/>
      <c r="K51" s="5"/>
      <c r="L51" s="5"/>
    </row>
    <row r="52" spans="1:12" x14ac:dyDescent="0.2">
      <c r="A52" s="10"/>
      <c r="B52" s="7"/>
      <c r="C52" s="5"/>
      <c r="D52" s="5"/>
      <c r="E52" s="5"/>
      <c r="F52" s="5"/>
      <c r="G52" s="5"/>
      <c r="H52" s="5"/>
      <c r="I52" s="5"/>
      <c r="J52" s="5"/>
      <c r="K52" s="5"/>
      <c r="L52" s="5"/>
    </row>
    <row r="53" spans="1:12" x14ac:dyDescent="0.2">
      <c r="A53" s="10"/>
      <c r="B53" s="7"/>
      <c r="C53" s="5"/>
      <c r="D53" s="5"/>
      <c r="E53" s="5"/>
      <c r="F53" s="5"/>
      <c r="G53" s="5"/>
      <c r="H53" s="5"/>
      <c r="I53" s="5"/>
      <c r="J53" s="5"/>
      <c r="K53" s="5"/>
      <c r="L53" s="5"/>
    </row>
    <row r="54" spans="1:12" x14ac:dyDescent="0.2">
      <c r="A54" s="10"/>
      <c r="B54" s="8"/>
      <c r="C54" s="5"/>
      <c r="D54" s="5"/>
      <c r="E54" s="5"/>
      <c r="F54" s="5"/>
      <c r="G54" s="5"/>
      <c r="H54" s="5"/>
      <c r="I54" s="5"/>
      <c r="J54" s="5"/>
      <c r="K54" s="5"/>
      <c r="L54" s="5"/>
    </row>
    <row r="55" spans="1:12" x14ac:dyDescent="0.2">
      <c r="A55" s="10"/>
      <c r="B55" s="9"/>
      <c r="C55" s="5"/>
      <c r="D55" s="5"/>
      <c r="E55" s="5"/>
      <c r="F55" s="5"/>
      <c r="G55" s="5"/>
      <c r="H55" s="5"/>
      <c r="I55" s="5"/>
      <c r="J55" s="5"/>
      <c r="K55" s="5"/>
      <c r="L55" s="5"/>
    </row>
    <row r="56" spans="1:12" x14ac:dyDescent="0.2">
      <c r="A56" s="10"/>
      <c r="B56" s="9"/>
      <c r="C56" s="5"/>
      <c r="D56" s="5"/>
      <c r="E56" s="5"/>
      <c r="F56" s="5"/>
      <c r="G56" s="5"/>
      <c r="H56" s="5"/>
      <c r="I56" s="5"/>
      <c r="J56" s="5"/>
      <c r="K56" s="5"/>
      <c r="L56" s="5"/>
    </row>
    <row r="57" spans="1:12" x14ac:dyDescent="0.2">
      <c r="A57" s="10"/>
      <c r="B57" s="7"/>
      <c r="C57" s="5"/>
      <c r="D57" s="5"/>
      <c r="E57" s="5"/>
      <c r="F57" s="5"/>
      <c r="G57" s="5"/>
      <c r="H57" s="5"/>
      <c r="I57" s="5"/>
      <c r="J57" s="5"/>
      <c r="K57" s="5"/>
      <c r="L57" s="5"/>
    </row>
    <row r="58" spans="1:12" x14ac:dyDescent="0.2">
      <c r="A58" s="10"/>
      <c r="B58" s="7"/>
      <c r="C58" s="5"/>
      <c r="D58" s="5"/>
      <c r="E58" s="5"/>
      <c r="F58" s="5"/>
      <c r="G58" s="5"/>
      <c r="H58" s="5"/>
      <c r="I58" s="5"/>
      <c r="J58" s="5"/>
      <c r="K58" s="5"/>
      <c r="L58" s="5"/>
    </row>
    <row r="59" spans="1:12" x14ac:dyDescent="0.2">
      <c r="A59" s="10"/>
      <c r="B59" s="9"/>
      <c r="C59" s="5"/>
      <c r="D59" s="5"/>
      <c r="E59" s="5"/>
      <c r="F59" s="5"/>
      <c r="G59" s="5"/>
      <c r="H59" s="5"/>
      <c r="I59" s="5"/>
      <c r="J59" s="5"/>
      <c r="K59" s="5"/>
      <c r="L59" s="5"/>
    </row>
    <row r="60" spans="1:12" x14ac:dyDescent="0.2">
      <c r="A60" s="10"/>
      <c r="B60" s="7"/>
      <c r="C60" s="5"/>
      <c r="D60" s="5"/>
      <c r="E60" s="5"/>
      <c r="F60" s="5"/>
      <c r="G60" s="5"/>
      <c r="H60" s="5"/>
      <c r="I60" s="5"/>
      <c r="J60" s="5"/>
      <c r="K60" s="5"/>
      <c r="L60" s="5"/>
    </row>
    <row r="61" spans="1:12" x14ac:dyDescent="0.2">
      <c r="A61" s="10"/>
      <c r="B61" s="7"/>
      <c r="C61" s="5"/>
      <c r="D61" s="5"/>
      <c r="E61" s="5"/>
      <c r="F61" s="5"/>
      <c r="G61" s="5"/>
      <c r="H61" s="5"/>
      <c r="I61" s="5"/>
      <c r="J61" s="5"/>
      <c r="K61" s="5"/>
      <c r="L61" s="5"/>
    </row>
  </sheetData>
  <mergeCells count="1">
    <mergeCell ref="A6:A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L61"/>
  <sheetViews>
    <sheetView workbookViewId="0">
      <selection activeCell="D27" sqref="D27"/>
    </sheetView>
  </sheetViews>
  <sheetFormatPr baseColWidth="10" defaultRowHeight="12.75" x14ac:dyDescent="0.2"/>
  <cols>
    <col min="1" max="1" width="11.42578125" style="2"/>
    <col min="2" max="2" width="31.7109375" style="2" bestFit="1" customWidth="1"/>
    <col min="3" max="16384" width="11.42578125" style="2"/>
  </cols>
  <sheetData>
    <row r="2" spans="1:12" s="16" customFormat="1" x14ac:dyDescent="0.2">
      <c r="A2" s="35" t="s">
        <v>59</v>
      </c>
    </row>
    <row r="3" spans="1:12" s="16" customFormat="1" x14ac:dyDescent="0.2">
      <c r="A3" s="38" t="s">
        <v>61</v>
      </c>
    </row>
    <row r="4" spans="1:12" x14ac:dyDescent="0.2">
      <c r="A4" s="38"/>
    </row>
    <row r="5" spans="1:12" x14ac:dyDescent="0.2">
      <c r="A5" s="8"/>
      <c r="B5" s="7"/>
      <c r="C5" s="8">
        <v>2010</v>
      </c>
      <c r="D5" s="8">
        <v>2011</v>
      </c>
      <c r="E5" s="8">
        <v>2012</v>
      </c>
      <c r="F5" s="8">
        <v>2013</v>
      </c>
      <c r="G5" s="8">
        <v>2014</v>
      </c>
      <c r="H5" s="8">
        <v>2015</v>
      </c>
      <c r="I5" s="8">
        <v>2016</v>
      </c>
      <c r="J5" s="8">
        <v>2017</v>
      </c>
      <c r="K5" s="8">
        <v>2018</v>
      </c>
      <c r="L5" s="8">
        <v>2019</v>
      </c>
    </row>
    <row r="6" spans="1:12" x14ac:dyDescent="0.2">
      <c r="A6" s="18" t="s">
        <v>21</v>
      </c>
      <c r="B6" s="8" t="s">
        <v>8</v>
      </c>
      <c r="C6" s="12">
        <f>[3]DecAGE!Q34</f>
        <v>0</v>
      </c>
      <c r="D6" s="12">
        <f>[3]DecAGE!R34</f>
        <v>0.16992801690986725</v>
      </c>
      <c r="E6" s="12">
        <f>[3]DecAGE!S34</f>
        <v>-2.912907021815369E-2</v>
      </c>
      <c r="F6" s="12">
        <f>[3]DecAGE!T34</f>
        <v>-0.19698903964994946</v>
      </c>
      <c r="G6" s="12">
        <f>[3]DecAGE!U34</f>
        <v>-0.17900541765911562</v>
      </c>
      <c r="H6" s="12">
        <f>[3]DecAGE!V34</f>
        <v>-0.18085243457635053</v>
      </c>
      <c r="I6" s="12">
        <f>[3]DecAGE!W34</f>
        <v>-0.2069112652434219</v>
      </c>
      <c r="J6" s="12">
        <f>[3]DecAGE!X34</f>
        <v>-0.2319236038177272</v>
      </c>
      <c r="K6" s="12">
        <f>[3]DecAGE!Y34</f>
        <v>-0.15761694601970877</v>
      </c>
      <c r="L6" s="12">
        <f>[3]DecAGE!Z34</f>
        <v>-0.14879176796405816</v>
      </c>
    </row>
    <row r="7" spans="1:12" x14ac:dyDescent="0.2">
      <c r="A7" s="18"/>
      <c r="B7" s="9" t="s">
        <v>27</v>
      </c>
      <c r="C7" s="12">
        <f>[3]DecAGE!Q35</f>
        <v>0</v>
      </c>
      <c r="D7" s="12">
        <f>[3]DecAGE!R35</f>
        <v>-8.001481937419043E-3</v>
      </c>
      <c r="E7" s="12">
        <f>[3]DecAGE!S35</f>
        <v>-6.9770774587624887E-2</v>
      </c>
      <c r="F7" s="12">
        <f>[3]DecAGE!T35</f>
        <v>-7.5447437753818777E-2</v>
      </c>
      <c r="G7" s="12">
        <f>[3]DecAGE!U35</f>
        <v>-4.6569485428316709E-2</v>
      </c>
      <c r="H7" s="12">
        <f>[3]DecAGE!V35</f>
        <v>-3.5665711063197769E-2</v>
      </c>
      <c r="I7" s="12">
        <f>[3]DecAGE!W35</f>
        <v>-3.5345328240997419E-2</v>
      </c>
      <c r="J7" s="12">
        <f>[3]DecAGE!X35</f>
        <v>-1.6991767710161157E-2</v>
      </c>
      <c r="K7" s="12">
        <f>[3]DecAGE!Y35</f>
        <v>-2.1077879295689023E-2</v>
      </c>
      <c r="L7" s="12">
        <f>[3]DecAGE!Z35</f>
        <v>1.1257144241483653E-2</v>
      </c>
    </row>
    <row r="8" spans="1:12" x14ac:dyDescent="0.2">
      <c r="A8" s="18"/>
      <c r="B8" s="9" t="s">
        <v>9</v>
      </c>
      <c r="C8" s="12">
        <f>[3]DecAGE!Q36</f>
        <v>0</v>
      </c>
      <c r="D8" s="12">
        <f>[3]DecAGE!R36</f>
        <v>-1.026150088618865E-2</v>
      </c>
      <c r="E8" s="12">
        <f>[3]DecAGE!S36</f>
        <v>-1.0776958439818941E-2</v>
      </c>
      <c r="F8" s="12">
        <f>[3]DecAGE!T36</f>
        <v>2.000150440408165E-2</v>
      </c>
      <c r="G8" s="12">
        <f>[3]DecAGE!U36</f>
        <v>1.4769134474843498E-2</v>
      </c>
      <c r="H8" s="12">
        <f>[3]DecAGE!V36</f>
        <v>2.038203155267684E-2</v>
      </c>
      <c r="I8" s="12">
        <f>[3]DecAGE!W36</f>
        <v>2.1676248424792925E-2</v>
      </c>
      <c r="J8" s="12">
        <f>[3]DecAGE!X36</f>
        <v>2.5373408505347375E-2</v>
      </c>
      <c r="K8" s="12">
        <f>[3]DecAGE!Y36</f>
        <v>2.1801568557895858E-2</v>
      </c>
      <c r="L8" s="12">
        <f>[3]DecAGE!Z36</f>
        <v>2.2757334679566373E-2</v>
      </c>
    </row>
    <row r="9" spans="1:12" x14ac:dyDescent="0.2">
      <c r="A9" s="18"/>
      <c r="B9" s="7" t="s">
        <v>10</v>
      </c>
      <c r="C9" s="12">
        <f>[3]DecAGE!Q$47</f>
        <v>0</v>
      </c>
      <c r="D9" s="12">
        <f>[3]DecAGE!R$47</f>
        <v>-2.2556031467242795E-3</v>
      </c>
      <c r="E9" s="12">
        <f>[3]DecAGE!S$47</f>
        <v>-5.3137894552630635E-3</v>
      </c>
      <c r="F9" s="12">
        <f>[3]DecAGE!T$47</f>
        <v>-4.0158391303045078E-3</v>
      </c>
      <c r="G9" s="12">
        <f>[3]DecAGE!U$47</f>
        <v>-3.9498076983147234E-3</v>
      </c>
      <c r="H9" s="12">
        <f>[3]DecAGE!V$47</f>
        <v>-4.9174281813996867E-3</v>
      </c>
      <c r="I9" s="12">
        <f>[3]DecAGE!W$47</f>
        <v>-4.7214843057730022E-3</v>
      </c>
      <c r="J9" s="12">
        <f>[3]DecAGE!X$47</f>
        <v>-5.0110869663964807E-3</v>
      </c>
      <c r="K9" s="12">
        <f>[3]DecAGE!Y$47</f>
        <v>-4.2751998739760976E-3</v>
      </c>
      <c r="L9" s="12">
        <f>[3]DecAGE!Z$47</f>
        <v>-4.1934548645767783E-3</v>
      </c>
    </row>
    <row r="10" spans="1:12" x14ac:dyDescent="0.2">
      <c r="A10" s="18"/>
      <c r="B10" s="7" t="s">
        <v>11</v>
      </c>
      <c r="C10" s="12">
        <f>[3]DecAGE!Q$46</f>
        <v>0</v>
      </c>
      <c r="D10" s="12">
        <f>[3]DecAGE!R$46</f>
        <v>-8.0058977394643575E-3</v>
      </c>
      <c r="E10" s="12">
        <f>[3]DecAGE!S$46</f>
        <v>-5.4631689845559828E-3</v>
      </c>
      <c r="F10" s="12">
        <f>[3]DecAGE!T$46</f>
        <v>2.4017343534386202E-2</v>
      </c>
      <c r="G10" s="12">
        <f>[3]DecAGE!U$46</f>
        <v>1.8718942173158299E-2</v>
      </c>
      <c r="H10" s="12">
        <f>[3]DecAGE!V$46</f>
        <v>2.5299459734076581E-2</v>
      </c>
      <c r="I10" s="12">
        <f>[3]DecAGE!W$46</f>
        <v>2.6397732730565799E-2</v>
      </c>
      <c r="J10" s="12">
        <f>[3]DecAGE!X$46</f>
        <v>3.0384495471743916E-2</v>
      </c>
      <c r="K10" s="12">
        <f>[3]DecAGE!Y$46</f>
        <v>2.6076768431872007E-2</v>
      </c>
      <c r="L10" s="12">
        <f>[3]DecAGE!Z$46</f>
        <v>2.6950789544143136E-2</v>
      </c>
    </row>
    <row r="11" spans="1:12" x14ac:dyDescent="0.2">
      <c r="A11" s="18"/>
      <c r="B11" s="9" t="s">
        <v>12</v>
      </c>
      <c r="C11" s="12">
        <f>[3]DecAGE!Q$37</f>
        <v>0</v>
      </c>
      <c r="D11" s="12">
        <f>[3]DecAGE!R$37</f>
        <v>0.18819099973347495</v>
      </c>
      <c r="E11" s="12">
        <f>[3]DecAGE!S$37</f>
        <v>5.1418662809290132E-2</v>
      </c>
      <c r="F11" s="12">
        <f>[3]DecAGE!T$37</f>
        <v>-0.14154310630021233</v>
      </c>
      <c r="G11" s="12">
        <f>[3]DecAGE!U$37</f>
        <v>-0.1472050667056424</v>
      </c>
      <c r="H11" s="12">
        <f>[3]DecAGE!V$37</f>
        <v>-0.16556875506582958</v>
      </c>
      <c r="I11" s="12">
        <f>[3]DecAGE!W$37</f>
        <v>-0.19324218542721741</v>
      </c>
      <c r="J11" s="12">
        <f>[3]DecAGE!X$37</f>
        <v>-0.24030524461291342</v>
      </c>
      <c r="K11" s="12">
        <f>[3]DecAGE!Y$37</f>
        <v>-0.15834063528191561</v>
      </c>
      <c r="L11" s="12">
        <f>[3]DecAGE!Z$37</f>
        <v>-0.18280624688510819</v>
      </c>
    </row>
    <row r="12" spans="1:12" x14ac:dyDescent="0.2">
      <c r="A12" s="18"/>
      <c r="B12" s="7" t="s">
        <v>13</v>
      </c>
      <c r="C12" s="12">
        <f>[3]DecAGE!Q48</f>
        <v>0</v>
      </c>
      <c r="D12" s="12">
        <f>[3]DecAGE!R48</f>
        <v>0.11573373987910762</v>
      </c>
      <c r="E12" s="12">
        <f>[3]DecAGE!S48</f>
        <v>1.5798246164593424E-2</v>
      </c>
      <c r="F12" s="12">
        <f>[3]DecAGE!T48</f>
        <v>-6.4346459583810689E-2</v>
      </c>
      <c r="G12" s="12">
        <f>[3]DecAGE!U48</f>
        <v>-5.7972842717870135E-2</v>
      </c>
      <c r="H12" s="12">
        <f>[3]DecAGE!V48</f>
        <v>-6.6473573486567503E-2</v>
      </c>
      <c r="I12" s="12">
        <f>[3]DecAGE!W48</f>
        <v>-8.900573575887108E-2</v>
      </c>
      <c r="J12" s="12">
        <f>[3]DecAGE!X48</f>
        <v>-0.1225764983049404</v>
      </c>
      <c r="K12" s="12">
        <f>[3]DecAGE!Y48</f>
        <v>-0.14404491431723188</v>
      </c>
      <c r="L12" s="12">
        <f>[3]DecAGE!Z48</f>
        <v>-0.16434108391080274</v>
      </c>
    </row>
    <row r="13" spans="1:12" x14ac:dyDescent="0.2">
      <c r="A13" s="18"/>
      <c r="B13" s="7" t="s">
        <v>14</v>
      </c>
      <c r="C13" s="12">
        <f>[3]DecAGE!Q49</f>
        <v>0</v>
      </c>
      <c r="D13" s="12">
        <f>[3]DecAGE!R49</f>
        <v>7.2457259854367323E-2</v>
      </c>
      <c r="E13" s="12">
        <f>[3]DecAGE!S49</f>
        <v>3.5620416644696708E-2</v>
      </c>
      <c r="F13" s="12">
        <f>[3]DecAGE!T49</f>
        <v>-7.719664671640164E-2</v>
      </c>
      <c r="G13" s="12">
        <f>[3]DecAGE!U49</f>
        <v>-8.9232223987772266E-2</v>
      </c>
      <c r="H13" s="12">
        <f>[3]DecAGE!V49</f>
        <v>-9.9095181579262073E-2</v>
      </c>
      <c r="I13" s="12">
        <f>[3]DecAGE!W49</f>
        <v>-0.10423644966834633</v>
      </c>
      <c r="J13" s="12">
        <f>[3]DecAGE!X49</f>
        <v>-0.11772874630797302</v>
      </c>
      <c r="K13" s="12">
        <f>[3]DecAGE!Y49</f>
        <v>-1.4295720964683744E-2</v>
      </c>
      <c r="L13" s="12">
        <f>[3]DecAGE!Z49</f>
        <v>-1.8465162974305459E-2</v>
      </c>
    </row>
    <row r="14" spans="1:12" x14ac:dyDescent="0.2">
      <c r="A14" s="10"/>
      <c r="B14" s="8"/>
      <c r="C14" s="5"/>
      <c r="D14" s="5"/>
      <c r="E14" s="5"/>
      <c r="F14" s="5"/>
      <c r="G14" s="5"/>
      <c r="H14" s="5"/>
      <c r="I14" s="5"/>
      <c r="J14" s="5"/>
      <c r="K14" s="5"/>
      <c r="L14" s="5"/>
    </row>
    <row r="15" spans="1:12" x14ac:dyDescent="0.2">
      <c r="A15" s="10"/>
      <c r="B15" s="9"/>
      <c r="C15" s="5"/>
      <c r="D15" s="5"/>
      <c r="E15" s="5"/>
      <c r="F15" s="5"/>
      <c r="G15" s="5"/>
      <c r="H15" s="5"/>
      <c r="I15" s="5"/>
      <c r="J15" s="5"/>
      <c r="K15" s="5"/>
      <c r="L15" s="5"/>
    </row>
    <row r="16" spans="1:12" x14ac:dyDescent="0.2">
      <c r="A16" s="10"/>
      <c r="B16" s="9"/>
      <c r="C16" s="5"/>
      <c r="D16" s="5"/>
      <c r="E16" s="5"/>
      <c r="F16" s="5"/>
      <c r="G16" s="5"/>
      <c r="H16" s="5"/>
      <c r="I16" s="5"/>
      <c r="J16" s="5"/>
      <c r="K16" s="5"/>
      <c r="L16" s="5"/>
    </row>
    <row r="17" spans="1:12" x14ac:dyDescent="0.2">
      <c r="A17" s="10"/>
      <c r="B17" s="7"/>
      <c r="C17" s="5"/>
      <c r="D17" s="5"/>
      <c r="E17" s="5"/>
      <c r="F17" s="5"/>
      <c r="G17" s="5"/>
      <c r="H17" s="5"/>
      <c r="I17" s="5"/>
      <c r="J17" s="5"/>
      <c r="K17" s="5"/>
      <c r="L17" s="5"/>
    </row>
    <row r="18" spans="1:12" x14ac:dyDescent="0.2">
      <c r="A18" s="10"/>
      <c r="B18" s="7"/>
      <c r="C18" s="5"/>
      <c r="D18" s="5"/>
      <c r="E18" s="5"/>
      <c r="F18" s="5"/>
      <c r="G18" s="5"/>
      <c r="H18" s="5"/>
      <c r="I18" s="5"/>
      <c r="J18" s="5"/>
      <c r="K18" s="5"/>
      <c r="L18" s="5"/>
    </row>
    <row r="19" spans="1:12" x14ac:dyDescent="0.2">
      <c r="A19" s="10"/>
      <c r="B19" s="9"/>
      <c r="C19" s="5"/>
      <c r="D19" s="5"/>
      <c r="E19" s="5"/>
      <c r="F19" s="5"/>
      <c r="G19" s="5"/>
      <c r="H19" s="5"/>
      <c r="I19" s="5"/>
      <c r="J19" s="5"/>
      <c r="K19" s="5"/>
      <c r="L19" s="5"/>
    </row>
    <row r="20" spans="1:12" x14ac:dyDescent="0.2">
      <c r="A20" s="10"/>
      <c r="B20" s="7"/>
      <c r="C20" s="5"/>
      <c r="D20" s="5"/>
      <c r="E20" s="5"/>
      <c r="F20" s="5"/>
      <c r="G20" s="5"/>
      <c r="H20" s="5"/>
      <c r="I20" s="5"/>
      <c r="J20" s="5"/>
      <c r="K20" s="5"/>
      <c r="L20" s="5"/>
    </row>
    <row r="21" spans="1:12" x14ac:dyDescent="0.2">
      <c r="A21" s="10"/>
      <c r="B21" s="7"/>
      <c r="C21" s="5"/>
      <c r="D21" s="5"/>
      <c r="E21" s="5"/>
      <c r="F21" s="5"/>
      <c r="G21" s="5"/>
      <c r="H21" s="5"/>
      <c r="I21" s="5"/>
      <c r="J21" s="5"/>
      <c r="K21" s="5"/>
      <c r="L21" s="5"/>
    </row>
    <row r="22" spans="1:12" x14ac:dyDescent="0.2">
      <c r="A22" s="10"/>
      <c r="B22" s="8"/>
      <c r="C22" s="5"/>
      <c r="D22" s="5"/>
      <c r="E22" s="5"/>
      <c r="F22" s="5"/>
      <c r="G22" s="5"/>
      <c r="H22" s="5"/>
      <c r="I22" s="5"/>
      <c r="J22" s="5"/>
      <c r="K22" s="5"/>
      <c r="L22" s="5"/>
    </row>
    <row r="23" spans="1:12" x14ac:dyDescent="0.2">
      <c r="A23" s="10"/>
      <c r="B23" s="9"/>
      <c r="C23" s="5"/>
      <c r="D23" s="5"/>
      <c r="E23" s="5"/>
      <c r="F23" s="5"/>
      <c r="G23" s="5"/>
      <c r="H23" s="5"/>
      <c r="I23" s="5"/>
      <c r="J23" s="5"/>
      <c r="K23" s="5"/>
      <c r="L23" s="5"/>
    </row>
    <row r="24" spans="1:12" x14ac:dyDescent="0.2">
      <c r="A24" s="10"/>
      <c r="B24" s="9"/>
      <c r="C24" s="5"/>
      <c r="D24" s="5"/>
      <c r="E24" s="5"/>
      <c r="F24" s="5"/>
      <c r="G24" s="5"/>
      <c r="H24" s="5"/>
      <c r="I24" s="5"/>
      <c r="J24" s="5"/>
      <c r="K24" s="5"/>
      <c r="L24" s="5"/>
    </row>
    <row r="25" spans="1:12" x14ac:dyDescent="0.2">
      <c r="A25" s="10"/>
      <c r="B25" s="7"/>
      <c r="C25" s="5"/>
      <c r="D25" s="5"/>
      <c r="E25" s="5"/>
      <c r="F25" s="5"/>
      <c r="G25" s="5"/>
      <c r="H25" s="5"/>
      <c r="I25" s="5"/>
      <c r="J25" s="5"/>
      <c r="K25" s="5"/>
      <c r="L25" s="5"/>
    </row>
    <row r="26" spans="1:12" x14ac:dyDescent="0.2">
      <c r="A26" s="10"/>
      <c r="B26" s="7"/>
      <c r="C26" s="5"/>
      <c r="D26" s="5"/>
      <c r="E26" s="5"/>
      <c r="F26" s="5"/>
      <c r="G26" s="5"/>
      <c r="H26" s="5"/>
      <c r="I26" s="5"/>
      <c r="J26" s="5"/>
      <c r="K26" s="5"/>
      <c r="L26" s="5"/>
    </row>
    <row r="27" spans="1:12" x14ac:dyDescent="0.2">
      <c r="A27" s="10"/>
      <c r="B27" s="9"/>
      <c r="C27" s="5"/>
      <c r="D27" s="5"/>
      <c r="E27" s="5"/>
      <c r="F27" s="5"/>
      <c r="G27" s="5"/>
      <c r="H27" s="5"/>
      <c r="I27" s="5"/>
      <c r="J27" s="5"/>
      <c r="K27" s="5"/>
      <c r="L27" s="5"/>
    </row>
    <row r="28" spans="1:12" x14ac:dyDescent="0.2">
      <c r="A28" s="10"/>
      <c r="B28" s="7"/>
      <c r="C28" s="5"/>
      <c r="D28" s="5"/>
      <c r="E28" s="5"/>
      <c r="F28" s="5"/>
      <c r="G28" s="5"/>
      <c r="H28" s="5"/>
      <c r="I28" s="5"/>
      <c r="J28" s="5"/>
      <c r="K28" s="5"/>
      <c r="L28" s="5"/>
    </row>
    <row r="29" spans="1:12" x14ac:dyDescent="0.2">
      <c r="A29" s="10"/>
      <c r="B29" s="7"/>
      <c r="C29" s="5"/>
      <c r="D29" s="5"/>
      <c r="E29" s="5"/>
      <c r="F29" s="5"/>
      <c r="G29" s="5"/>
      <c r="H29" s="5"/>
      <c r="I29" s="5"/>
      <c r="J29" s="5"/>
      <c r="K29" s="5"/>
      <c r="L29" s="5"/>
    </row>
    <row r="30" spans="1:12" x14ac:dyDescent="0.2">
      <c r="A30" s="10"/>
      <c r="B30" s="8"/>
      <c r="C30" s="5"/>
      <c r="D30" s="5"/>
      <c r="E30" s="5"/>
      <c r="F30" s="5"/>
      <c r="G30" s="5"/>
      <c r="H30" s="5"/>
      <c r="I30" s="5"/>
      <c r="J30" s="5"/>
      <c r="K30" s="5"/>
      <c r="L30" s="5"/>
    </row>
    <row r="31" spans="1:12" x14ac:dyDescent="0.2">
      <c r="A31" s="10"/>
      <c r="B31" s="9"/>
      <c r="C31" s="5"/>
      <c r="D31" s="5"/>
      <c r="E31" s="5"/>
      <c r="F31" s="5"/>
      <c r="G31" s="5"/>
      <c r="H31" s="5"/>
      <c r="I31" s="5"/>
      <c r="J31" s="5"/>
      <c r="K31" s="5"/>
      <c r="L31" s="5"/>
    </row>
    <row r="32" spans="1:12" x14ac:dyDescent="0.2">
      <c r="A32" s="10"/>
      <c r="B32" s="9"/>
      <c r="C32" s="5"/>
      <c r="D32" s="5"/>
      <c r="E32" s="5"/>
      <c r="F32" s="5"/>
      <c r="G32" s="5"/>
      <c r="H32" s="5"/>
      <c r="I32" s="5"/>
      <c r="J32" s="5"/>
      <c r="K32" s="5"/>
      <c r="L32" s="5"/>
    </row>
    <row r="33" spans="1:12" x14ac:dyDescent="0.2">
      <c r="A33" s="10"/>
      <c r="B33" s="7"/>
      <c r="C33" s="5"/>
      <c r="D33" s="5"/>
      <c r="E33" s="5"/>
      <c r="F33" s="5"/>
      <c r="G33" s="5"/>
      <c r="H33" s="5"/>
      <c r="I33" s="5"/>
      <c r="J33" s="5"/>
      <c r="K33" s="5"/>
      <c r="L33" s="5"/>
    </row>
    <row r="34" spans="1:12" x14ac:dyDescent="0.2">
      <c r="A34" s="10"/>
      <c r="B34" s="7"/>
      <c r="C34" s="5"/>
      <c r="D34" s="5"/>
      <c r="E34" s="5"/>
      <c r="F34" s="5"/>
      <c r="G34" s="5"/>
      <c r="H34" s="5"/>
      <c r="I34" s="5"/>
      <c r="J34" s="5"/>
      <c r="K34" s="5"/>
      <c r="L34" s="5"/>
    </row>
    <row r="35" spans="1:12" x14ac:dyDescent="0.2">
      <c r="A35" s="10"/>
      <c r="B35" s="9"/>
      <c r="C35" s="5"/>
      <c r="D35" s="5"/>
      <c r="E35" s="5"/>
      <c r="F35" s="5"/>
      <c r="G35" s="5"/>
      <c r="H35" s="5"/>
      <c r="I35" s="5"/>
      <c r="J35" s="5"/>
      <c r="K35" s="5"/>
      <c r="L35" s="5"/>
    </row>
    <row r="36" spans="1:12" x14ac:dyDescent="0.2">
      <c r="A36" s="10"/>
      <c r="B36" s="7"/>
      <c r="C36" s="5"/>
      <c r="D36" s="5"/>
      <c r="E36" s="5"/>
      <c r="F36" s="5"/>
      <c r="G36" s="5"/>
      <c r="H36" s="5"/>
      <c r="I36" s="5"/>
      <c r="J36" s="5"/>
      <c r="K36" s="5"/>
      <c r="L36" s="5"/>
    </row>
    <row r="37" spans="1:12" x14ac:dyDescent="0.2">
      <c r="A37" s="10"/>
      <c r="B37" s="7"/>
      <c r="C37" s="5"/>
      <c r="D37" s="5"/>
      <c r="E37" s="5"/>
      <c r="F37" s="5"/>
      <c r="G37" s="5"/>
      <c r="H37" s="5"/>
      <c r="I37" s="5"/>
      <c r="J37" s="5"/>
      <c r="K37" s="5"/>
      <c r="L37" s="5"/>
    </row>
    <row r="38" spans="1:12" x14ac:dyDescent="0.2">
      <c r="A38" s="10"/>
      <c r="B38" s="8"/>
      <c r="C38" s="5"/>
      <c r="D38" s="5"/>
      <c r="E38" s="5"/>
      <c r="F38" s="5"/>
      <c r="G38" s="5"/>
      <c r="H38" s="5"/>
      <c r="I38" s="5"/>
      <c r="J38" s="5"/>
      <c r="K38" s="5"/>
      <c r="L38" s="5"/>
    </row>
    <row r="39" spans="1:12" x14ac:dyDescent="0.2">
      <c r="A39" s="10"/>
      <c r="B39" s="9"/>
      <c r="C39" s="5"/>
      <c r="D39" s="5"/>
      <c r="E39" s="5"/>
      <c r="F39" s="5"/>
      <c r="G39" s="5"/>
      <c r="H39" s="5"/>
      <c r="I39" s="5"/>
      <c r="J39" s="5"/>
      <c r="K39" s="5"/>
      <c r="L39" s="5"/>
    </row>
    <row r="40" spans="1:12" x14ac:dyDescent="0.2">
      <c r="A40" s="10"/>
      <c r="B40" s="9"/>
      <c r="C40" s="5"/>
      <c r="D40" s="5"/>
      <c r="E40" s="5"/>
      <c r="F40" s="5"/>
      <c r="G40" s="5"/>
      <c r="H40" s="5"/>
      <c r="I40" s="5"/>
      <c r="J40" s="5"/>
      <c r="K40" s="5"/>
      <c r="L40" s="5"/>
    </row>
    <row r="41" spans="1:12" x14ac:dyDescent="0.2">
      <c r="A41" s="10"/>
      <c r="B41" s="7"/>
      <c r="C41" s="5"/>
      <c r="D41" s="5"/>
      <c r="E41" s="5"/>
      <c r="F41" s="5"/>
      <c r="G41" s="5"/>
      <c r="H41" s="5"/>
      <c r="I41" s="5"/>
      <c r="J41" s="5"/>
      <c r="K41" s="5"/>
      <c r="L41" s="5"/>
    </row>
    <row r="42" spans="1:12" x14ac:dyDescent="0.2">
      <c r="A42" s="10"/>
      <c r="B42" s="7"/>
      <c r="C42" s="5"/>
      <c r="D42" s="5"/>
      <c r="E42" s="5"/>
      <c r="F42" s="5"/>
      <c r="G42" s="5"/>
      <c r="H42" s="5"/>
      <c r="I42" s="5"/>
      <c r="J42" s="5"/>
      <c r="K42" s="5"/>
      <c r="L42" s="5"/>
    </row>
    <row r="43" spans="1:12" x14ac:dyDescent="0.2">
      <c r="A43" s="10"/>
      <c r="B43" s="9"/>
      <c r="C43" s="5"/>
      <c r="D43" s="5"/>
      <c r="E43" s="5"/>
      <c r="F43" s="5"/>
      <c r="G43" s="5"/>
      <c r="H43" s="5"/>
      <c r="I43" s="5"/>
      <c r="J43" s="5"/>
      <c r="K43" s="5"/>
      <c r="L43" s="5"/>
    </row>
    <row r="44" spans="1:12" x14ac:dyDescent="0.2">
      <c r="A44" s="10"/>
      <c r="B44" s="7"/>
      <c r="C44" s="5"/>
      <c r="D44" s="5"/>
      <c r="E44" s="5"/>
      <c r="F44" s="5"/>
      <c r="G44" s="5"/>
      <c r="H44" s="5"/>
      <c r="I44" s="5"/>
      <c r="J44" s="5"/>
      <c r="K44" s="5"/>
      <c r="L44" s="5"/>
    </row>
    <row r="45" spans="1:12" x14ac:dyDescent="0.2">
      <c r="A45" s="10"/>
      <c r="B45" s="7"/>
      <c r="C45" s="5"/>
      <c r="D45" s="5"/>
      <c r="E45" s="5"/>
      <c r="F45" s="5"/>
      <c r="G45" s="5"/>
      <c r="H45" s="5"/>
      <c r="I45" s="5"/>
      <c r="J45" s="5"/>
      <c r="K45" s="5"/>
      <c r="L45" s="5"/>
    </row>
    <row r="46" spans="1:12" x14ac:dyDescent="0.2">
      <c r="A46" s="10"/>
      <c r="B46" s="8"/>
      <c r="C46" s="5"/>
      <c r="D46" s="5"/>
      <c r="E46" s="5"/>
      <c r="F46" s="5"/>
      <c r="G46" s="5"/>
      <c r="H46" s="5"/>
      <c r="I46" s="5"/>
      <c r="J46" s="5"/>
      <c r="K46" s="5"/>
      <c r="L46" s="5"/>
    </row>
    <row r="47" spans="1:12" x14ac:dyDescent="0.2">
      <c r="A47" s="10"/>
      <c r="B47" s="9"/>
      <c r="C47" s="5"/>
      <c r="D47" s="5"/>
      <c r="E47" s="5"/>
      <c r="F47" s="5"/>
      <c r="G47" s="5"/>
      <c r="H47" s="5"/>
      <c r="I47" s="5"/>
      <c r="J47" s="5"/>
      <c r="K47" s="5"/>
      <c r="L47" s="5"/>
    </row>
    <row r="48" spans="1:12" x14ac:dyDescent="0.2">
      <c r="A48" s="10"/>
      <c r="B48" s="9"/>
      <c r="C48" s="5"/>
      <c r="D48" s="5"/>
      <c r="E48" s="5"/>
      <c r="F48" s="5"/>
      <c r="G48" s="5"/>
      <c r="H48" s="5"/>
      <c r="I48" s="5"/>
      <c r="J48" s="5"/>
      <c r="K48" s="5"/>
      <c r="L48" s="5"/>
    </row>
    <row r="49" spans="1:12" x14ac:dyDescent="0.2">
      <c r="A49" s="10"/>
      <c r="B49" s="7"/>
      <c r="C49" s="5"/>
      <c r="D49" s="5"/>
      <c r="E49" s="5"/>
      <c r="F49" s="5"/>
      <c r="G49" s="5"/>
      <c r="H49" s="5"/>
      <c r="I49" s="5"/>
      <c r="J49" s="5"/>
      <c r="K49" s="5"/>
      <c r="L49" s="5"/>
    </row>
    <row r="50" spans="1:12" x14ac:dyDescent="0.2">
      <c r="A50" s="10"/>
      <c r="B50" s="7"/>
      <c r="C50" s="5"/>
      <c r="D50" s="5"/>
      <c r="E50" s="5"/>
      <c r="F50" s="5"/>
      <c r="G50" s="5"/>
      <c r="H50" s="5"/>
      <c r="I50" s="5"/>
      <c r="J50" s="5"/>
      <c r="K50" s="5"/>
      <c r="L50" s="5"/>
    </row>
    <row r="51" spans="1:12" x14ac:dyDescent="0.2">
      <c r="A51" s="10"/>
      <c r="B51" s="9"/>
      <c r="C51" s="5"/>
      <c r="D51" s="5"/>
      <c r="E51" s="5"/>
      <c r="F51" s="5"/>
      <c r="G51" s="5"/>
      <c r="H51" s="5"/>
      <c r="I51" s="5"/>
      <c r="J51" s="5"/>
      <c r="K51" s="5"/>
      <c r="L51" s="5"/>
    </row>
    <row r="52" spans="1:12" x14ac:dyDescent="0.2">
      <c r="A52" s="10"/>
      <c r="B52" s="7"/>
      <c r="C52" s="5"/>
      <c r="D52" s="5"/>
      <c r="E52" s="5"/>
      <c r="F52" s="5"/>
      <c r="G52" s="5"/>
      <c r="H52" s="5"/>
      <c r="I52" s="5"/>
      <c r="J52" s="5"/>
      <c r="K52" s="5"/>
      <c r="L52" s="5"/>
    </row>
    <row r="53" spans="1:12" x14ac:dyDescent="0.2">
      <c r="A53" s="10"/>
      <c r="B53" s="7"/>
      <c r="C53" s="5"/>
      <c r="D53" s="5"/>
      <c r="E53" s="5"/>
      <c r="F53" s="5"/>
      <c r="G53" s="5"/>
      <c r="H53" s="5"/>
      <c r="I53" s="5"/>
      <c r="J53" s="5"/>
      <c r="K53" s="5"/>
      <c r="L53" s="5"/>
    </row>
    <row r="54" spans="1:12" x14ac:dyDescent="0.2">
      <c r="A54" s="10"/>
      <c r="B54" s="8"/>
      <c r="C54" s="5"/>
      <c r="D54" s="5"/>
      <c r="E54" s="5"/>
      <c r="F54" s="5"/>
      <c r="G54" s="5"/>
      <c r="H54" s="5"/>
      <c r="I54" s="5"/>
      <c r="J54" s="5"/>
      <c r="K54" s="5"/>
      <c r="L54" s="5"/>
    </row>
    <row r="55" spans="1:12" x14ac:dyDescent="0.2">
      <c r="A55" s="10"/>
      <c r="B55" s="9"/>
      <c r="C55" s="5"/>
      <c r="D55" s="5"/>
      <c r="E55" s="5"/>
      <c r="F55" s="5"/>
      <c r="G55" s="5"/>
      <c r="H55" s="5"/>
      <c r="I55" s="5"/>
      <c r="J55" s="5"/>
      <c r="K55" s="5"/>
      <c r="L55" s="5"/>
    </row>
    <row r="56" spans="1:12" x14ac:dyDescent="0.2">
      <c r="A56" s="10"/>
      <c r="B56" s="9"/>
      <c r="C56" s="5"/>
      <c r="D56" s="5"/>
      <c r="E56" s="5"/>
      <c r="F56" s="5"/>
      <c r="G56" s="5"/>
      <c r="H56" s="5"/>
      <c r="I56" s="5"/>
      <c r="J56" s="5"/>
      <c r="K56" s="5"/>
      <c r="L56" s="5"/>
    </row>
    <row r="57" spans="1:12" x14ac:dyDescent="0.2">
      <c r="A57" s="10"/>
      <c r="B57" s="7"/>
      <c r="C57" s="5"/>
      <c r="D57" s="5"/>
      <c r="E57" s="5"/>
      <c r="F57" s="5"/>
      <c r="G57" s="5"/>
      <c r="H57" s="5"/>
      <c r="I57" s="5"/>
      <c r="J57" s="5"/>
      <c r="K57" s="5"/>
      <c r="L57" s="5"/>
    </row>
    <row r="58" spans="1:12" x14ac:dyDescent="0.2">
      <c r="A58" s="10"/>
      <c r="B58" s="7"/>
      <c r="C58" s="5"/>
      <c r="D58" s="5"/>
      <c r="E58" s="5"/>
      <c r="F58" s="5"/>
      <c r="G58" s="5"/>
      <c r="H58" s="5"/>
      <c r="I58" s="5"/>
      <c r="J58" s="5"/>
      <c r="K58" s="5"/>
      <c r="L58" s="5"/>
    </row>
    <row r="59" spans="1:12" x14ac:dyDescent="0.2">
      <c r="A59" s="10"/>
      <c r="B59" s="9"/>
      <c r="C59" s="5"/>
      <c r="D59" s="5"/>
      <c r="E59" s="5"/>
      <c r="F59" s="5"/>
      <c r="G59" s="5"/>
      <c r="H59" s="5"/>
      <c r="I59" s="5"/>
      <c r="J59" s="5"/>
      <c r="K59" s="5"/>
      <c r="L59" s="5"/>
    </row>
    <row r="60" spans="1:12" x14ac:dyDescent="0.2">
      <c r="A60" s="10"/>
      <c r="B60" s="7"/>
      <c r="C60" s="5"/>
      <c r="D60" s="5"/>
      <c r="E60" s="5"/>
      <c r="F60" s="5"/>
      <c r="G60" s="5"/>
      <c r="H60" s="5"/>
      <c r="I60" s="5"/>
      <c r="J60" s="5"/>
      <c r="K60" s="5"/>
      <c r="L60" s="5"/>
    </row>
    <row r="61" spans="1:12" x14ac:dyDescent="0.2">
      <c r="A61" s="10"/>
      <c r="B61" s="7"/>
      <c r="C61" s="5"/>
      <c r="D61" s="5"/>
      <c r="E61" s="5"/>
      <c r="F61" s="5"/>
      <c r="G61" s="5"/>
      <c r="H61" s="5"/>
      <c r="I61" s="5"/>
      <c r="J61" s="5"/>
      <c r="K61" s="5"/>
      <c r="L61" s="5"/>
    </row>
  </sheetData>
  <mergeCells count="1">
    <mergeCell ref="A6:A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I61"/>
  <sheetViews>
    <sheetView workbookViewId="0">
      <selection activeCell="E21" sqref="E21"/>
    </sheetView>
  </sheetViews>
  <sheetFormatPr baseColWidth="10" defaultRowHeight="12.75" x14ac:dyDescent="0.2"/>
  <cols>
    <col min="1" max="1" width="31.7109375" style="2" bestFit="1" customWidth="1"/>
    <col min="2" max="2" width="11.42578125" style="4"/>
    <col min="3" max="16384" width="11.42578125" style="2"/>
  </cols>
  <sheetData>
    <row r="2" spans="1:9" s="16" customFormat="1" x14ac:dyDescent="0.2">
      <c r="A2" s="35" t="s">
        <v>60</v>
      </c>
      <c r="B2" s="40"/>
    </row>
    <row r="3" spans="1:9" s="16" customFormat="1" x14ac:dyDescent="0.2">
      <c r="A3" s="41" t="s">
        <v>62</v>
      </c>
      <c r="B3" s="40"/>
    </row>
    <row r="4" spans="1:9" s="16" customFormat="1" x14ac:dyDescent="0.2">
      <c r="B4" s="40"/>
    </row>
    <row r="5" spans="1:9" s="16" customFormat="1" ht="25.5" x14ac:dyDescent="0.2">
      <c r="A5" s="8"/>
      <c r="B5" s="39" t="s">
        <v>22</v>
      </c>
      <c r="C5" s="39" t="s">
        <v>23</v>
      </c>
      <c r="D5" s="39" t="s">
        <v>24</v>
      </c>
      <c r="E5" s="39" t="s">
        <v>25</v>
      </c>
      <c r="F5" s="39" t="s">
        <v>26</v>
      </c>
      <c r="G5" s="16" t="s">
        <v>45</v>
      </c>
    </row>
    <row r="6" spans="1:9" ht="12.75" customHeight="1" x14ac:dyDescent="0.2">
      <c r="A6" s="8" t="s">
        <v>8</v>
      </c>
      <c r="B6" s="5">
        <v>4.7115161813547538E-2</v>
      </c>
      <c r="C6" s="5">
        <v>2.1954369349978475E-2</v>
      </c>
      <c r="D6" s="5">
        <v>-3.579223046704496E-3</v>
      </c>
      <c r="E6" s="5">
        <v>-5.6063024211348435E-2</v>
      </c>
      <c r="F6" s="5">
        <v>-0.1012253164556962</v>
      </c>
      <c r="G6" s="3">
        <v>-5.8846683459332708E-2</v>
      </c>
      <c r="I6" s="8"/>
    </row>
    <row r="7" spans="1:9" x14ac:dyDescent="0.2">
      <c r="A7" s="9" t="s">
        <v>27</v>
      </c>
      <c r="B7" s="5">
        <v>-8.959604541592647E-3</v>
      </c>
      <c r="C7" s="5">
        <v>2.2008179078777442E-2</v>
      </c>
      <c r="D7" s="5">
        <v>1.8769096464426014E-2</v>
      </c>
      <c r="E7" s="5">
        <v>-2.4109477401609561E-3</v>
      </c>
      <c r="F7" s="5">
        <v>-1.2556962025316455E-2</v>
      </c>
      <c r="G7" s="3">
        <v>3.0159589859814037E-3</v>
      </c>
      <c r="I7" s="7"/>
    </row>
    <row r="8" spans="1:9" x14ac:dyDescent="0.2">
      <c r="A8" s="9" t="s">
        <v>9</v>
      </c>
      <c r="B8" s="5">
        <v>5.4090218485968421E-2</v>
      </c>
      <c r="C8" s="5">
        <v>1.2209591909801804E-2</v>
      </c>
      <c r="D8" s="5">
        <v>1.5370973034195096E-2</v>
      </c>
      <c r="E8" s="5">
        <v>1.3436884266629815E-2</v>
      </c>
      <c r="F8" s="5">
        <v>1.2768089732564131E-2</v>
      </c>
      <c r="G8" s="3">
        <v>2.217715269093589E-2</v>
      </c>
      <c r="I8" s="7"/>
    </row>
    <row r="9" spans="1:9" x14ac:dyDescent="0.2">
      <c r="A9" s="7" t="s">
        <v>10</v>
      </c>
      <c r="B9" s="5">
        <v>2.9512203555970978E-2</v>
      </c>
      <c r="C9" s="5">
        <v>1.3166488212853027E-2</v>
      </c>
      <c r="D9" s="5">
        <v>1.3954759994450564E-2</v>
      </c>
      <c r="E9" s="5">
        <v>1.1774570627590606E-2</v>
      </c>
      <c r="F9" s="5">
        <v>1.4566274215441025E-2</v>
      </c>
      <c r="G9" s="3">
        <v>1.6796419031686237E-2</v>
      </c>
    </row>
    <row r="10" spans="1:9" x14ac:dyDescent="0.2">
      <c r="A10" s="7" t="s">
        <v>11</v>
      </c>
      <c r="B10" s="5">
        <v>2.4578014929997442E-2</v>
      </c>
      <c r="C10" s="5">
        <v>-9.5689630305122349E-4</v>
      </c>
      <c r="D10" s="5">
        <v>1.4162130397445318E-3</v>
      </c>
      <c r="E10" s="5">
        <v>1.662313639039209E-3</v>
      </c>
      <c r="F10" s="5">
        <v>-1.7981844828768943E-3</v>
      </c>
      <c r="G10" s="3">
        <v>5.3807336592496266E-3</v>
      </c>
    </row>
    <row r="11" spans="1:9" x14ac:dyDescent="0.2">
      <c r="A11" s="9" t="s">
        <v>12</v>
      </c>
      <c r="B11" s="5">
        <v>1.9845478691717655E-3</v>
      </c>
      <c r="C11" s="5">
        <v>-1.2263401638600771E-2</v>
      </c>
      <c r="D11" s="5">
        <v>-3.7719292545325606E-2</v>
      </c>
      <c r="E11" s="5">
        <v>-6.7088960737817296E-2</v>
      </c>
      <c r="F11" s="5">
        <v>-0.10143644416294388</v>
      </c>
      <c r="G11" s="3">
        <v>-5.7000000000000002E-2</v>
      </c>
      <c r="I11" s="7"/>
    </row>
    <row r="12" spans="1:9" x14ac:dyDescent="0.2">
      <c r="A12" s="7" t="s">
        <v>13</v>
      </c>
      <c r="B12" s="5">
        <v>1.0999404307609751E-2</v>
      </c>
      <c r="C12" s="5">
        <v>1.1369732343020305E-2</v>
      </c>
      <c r="D12" s="5">
        <v>-1.6368770158007098E-3</v>
      </c>
      <c r="E12" s="5">
        <v>-9.8291519765916213E-3</v>
      </c>
      <c r="F12" s="5">
        <v>-3.9474726154683365E-3</v>
      </c>
      <c r="G12" s="3">
        <v>6.0000000000000001E-3</v>
      </c>
      <c r="I12" s="7"/>
    </row>
    <row r="13" spans="1:9" x14ac:dyDescent="0.2">
      <c r="A13" s="7" t="s">
        <v>14</v>
      </c>
      <c r="B13" s="5">
        <v>-9.0148564384379855E-3</v>
      </c>
      <c r="C13" s="5">
        <v>-2.3633133981621077E-2</v>
      </c>
      <c r="D13" s="5">
        <v>-3.6082415529524896E-2</v>
      </c>
      <c r="E13" s="5">
        <v>-5.7259808761225675E-2</v>
      </c>
      <c r="F13" s="5">
        <v>-9.7488971547475545E-2</v>
      </c>
      <c r="G13" s="3">
        <v>-6.3E-2</v>
      </c>
      <c r="I13" s="7"/>
    </row>
    <row r="14" spans="1:9" ht="12.75" customHeight="1" x14ac:dyDescent="0.2">
      <c r="A14" s="8"/>
      <c r="I14" s="8"/>
    </row>
    <row r="15" spans="1:9" x14ac:dyDescent="0.2">
      <c r="A15" s="9"/>
      <c r="I15" s="7"/>
    </row>
    <row r="16" spans="1:9" x14ac:dyDescent="0.2">
      <c r="A16" s="9"/>
      <c r="I16" s="7"/>
    </row>
    <row r="17" spans="1:9" x14ac:dyDescent="0.2">
      <c r="A17" s="7"/>
    </row>
    <row r="18" spans="1:9" x14ac:dyDescent="0.2">
      <c r="A18" s="7"/>
    </row>
    <row r="19" spans="1:9" x14ac:dyDescent="0.2">
      <c r="A19" s="9"/>
      <c r="I19" s="7"/>
    </row>
    <row r="20" spans="1:9" x14ac:dyDescent="0.2">
      <c r="A20" s="7"/>
      <c r="I20" s="7"/>
    </row>
    <row r="21" spans="1:9" x14ac:dyDescent="0.2">
      <c r="A21" s="7"/>
      <c r="I21" s="7"/>
    </row>
    <row r="22" spans="1:9" ht="12.75" customHeight="1" x14ac:dyDescent="0.2">
      <c r="A22" s="8"/>
      <c r="I22" s="8"/>
    </row>
    <row r="23" spans="1:9" x14ac:dyDescent="0.2">
      <c r="A23" s="9"/>
      <c r="I23" s="7"/>
    </row>
    <row r="24" spans="1:9" x14ac:dyDescent="0.2">
      <c r="A24" s="9"/>
      <c r="I24" s="7"/>
    </row>
    <row r="25" spans="1:9" x14ac:dyDescent="0.2">
      <c r="A25" s="7"/>
    </row>
    <row r="26" spans="1:9" x14ac:dyDescent="0.2">
      <c r="A26" s="7"/>
    </row>
    <row r="27" spans="1:9" x14ac:dyDescent="0.2">
      <c r="A27" s="9"/>
      <c r="I27" s="7"/>
    </row>
    <row r="28" spans="1:9" x14ac:dyDescent="0.2">
      <c r="A28" s="7"/>
      <c r="I28" s="7"/>
    </row>
    <row r="29" spans="1:9" x14ac:dyDescent="0.2">
      <c r="A29" s="7"/>
      <c r="I29" s="7"/>
    </row>
    <row r="30" spans="1:9" ht="12.75" customHeight="1" x14ac:dyDescent="0.2">
      <c r="A30" s="8"/>
      <c r="I30" s="8"/>
    </row>
    <row r="31" spans="1:9" x14ac:dyDescent="0.2">
      <c r="A31" s="9"/>
      <c r="I31" s="7"/>
    </row>
    <row r="32" spans="1:9" x14ac:dyDescent="0.2">
      <c r="A32" s="9"/>
      <c r="I32" s="7"/>
    </row>
    <row r="33" spans="1:9" x14ac:dyDescent="0.2">
      <c r="A33" s="7"/>
    </row>
    <row r="34" spans="1:9" x14ac:dyDescent="0.2">
      <c r="A34" s="7"/>
    </row>
    <row r="35" spans="1:9" x14ac:dyDescent="0.2">
      <c r="A35" s="9"/>
      <c r="I35" s="7"/>
    </row>
    <row r="36" spans="1:9" x14ac:dyDescent="0.2">
      <c r="A36" s="7"/>
      <c r="I36" s="7"/>
    </row>
    <row r="37" spans="1:9" x14ac:dyDescent="0.2">
      <c r="A37" s="7"/>
      <c r="I37" s="7"/>
    </row>
    <row r="38" spans="1:9" ht="12.75" customHeight="1" x14ac:dyDescent="0.2">
      <c r="A38" s="8"/>
      <c r="I38" s="8"/>
    </row>
    <row r="39" spans="1:9" x14ac:dyDescent="0.2">
      <c r="A39" s="9"/>
      <c r="I39" s="7"/>
    </row>
    <row r="40" spans="1:9" x14ac:dyDescent="0.2">
      <c r="A40" s="9"/>
      <c r="I40" s="7"/>
    </row>
    <row r="41" spans="1:9" x14ac:dyDescent="0.2">
      <c r="A41" s="7"/>
    </row>
    <row r="42" spans="1:9" x14ac:dyDescent="0.2">
      <c r="A42" s="7"/>
    </row>
    <row r="43" spans="1:9" x14ac:dyDescent="0.2">
      <c r="A43" s="9"/>
      <c r="I43" s="7"/>
    </row>
    <row r="44" spans="1:9" x14ac:dyDescent="0.2">
      <c r="A44" s="7"/>
      <c r="I44" s="7"/>
    </row>
    <row r="45" spans="1:9" x14ac:dyDescent="0.2">
      <c r="A45" s="7"/>
      <c r="I45" s="7"/>
    </row>
    <row r="46" spans="1:9" x14ac:dyDescent="0.2">
      <c r="A46" s="8"/>
      <c r="H46" s="8"/>
      <c r="I46" s="8"/>
    </row>
    <row r="47" spans="1:9" x14ac:dyDescent="0.2">
      <c r="A47" s="9"/>
      <c r="H47" s="7"/>
      <c r="I47" s="7"/>
    </row>
    <row r="48" spans="1:9" x14ac:dyDescent="0.2">
      <c r="A48" s="9"/>
      <c r="H48" s="7"/>
      <c r="I48" s="7"/>
    </row>
    <row r="49" spans="1:9" x14ac:dyDescent="0.2">
      <c r="A49" s="7"/>
      <c r="H49" s="7"/>
      <c r="I49" s="7"/>
    </row>
    <row r="50" spans="1:9" x14ac:dyDescent="0.2">
      <c r="A50" s="7"/>
      <c r="H50" s="7"/>
      <c r="I50" s="7"/>
    </row>
    <row r="51" spans="1:9" x14ac:dyDescent="0.2">
      <c r="A51" s="9"/>
      <c r="H51" s="7"/>
      <c r="I51" s="7"/>
    </row>
    <row r="52" spans="1:9" x14ac:dyDescent="0.2">
      <c r="A52" s="7"/>
      <c r="H52" s="7"/>
      <c r="I52" s="7"/>
    </row>
    <row r="53" spans="1:9" x14ac:dyDescent="0.2">
      <c r="A53" s="7"/>
      <c r="H53" s="7"/>
      <c r="I53" s="7"/>
    </row>
    <row r="54" spans="1:9" x14ac:dyDescent="0.2">
      <c r="A54" s="8"/>
      <c r="B54" s="5"/>
    </row>
    <row r="55" spans="1:9" x14ac:dyDescent="0.2">
      <c r="A55" s="9"/>
      <c r="B55" s="5"/>
    </row>
    <row r="56" spans="1:9" x14ac:dyDescent="0.2">
      <c r="A56" s="9"/>
      <c r="B56" s="5"/>
    </row>
    <row r="57" spans="1:9" x14ac:dyDescent="0.2">
      <c r="A57" s="7"/>
      <c r="B57" s="5"/>
    </row>
    <row r="58" spans="1:9" x14ac:dyDescent="0.2">
      <c r="A58" s="7"/>
      <c r="B58" s="5"/>
    </row>
    <row r="59" spans="1:9" x14ac:dyDescent="0.2">
      <c r="A59" s="9"/>
      <c r="B59" s="5"/>
    </row>
    <row r="60" spans="1:9" x14ac:dyDescent="0.2">
      <c r="A60" s="7"/>
      <c r="B60" s="5"/>
    </row>
    <row r="61" spans="1:9" x14ac:dyDescent="0.2">
      <c r="A61" s="7"/>
      <c r="B61" s="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P61"/>
  <sheetViews>
    <sheetView workbookViewId="0">
      <selection activeCell="A26" sqref="A26"/>
    </sheetView>
  </sheetViews>
  <sheetFormatPr baseColWidth="10" defaultRowHeight="12.75" x14ac:dyDescent="0.2"/>
  <cols>
    <col min="1" max="1" width="31.7109375" style="2" bestFit="1" customWidth="1"/>
    <col min="2" max="16384" width="11.42578125" style="2"/>
  </cols>
  <sheetData>
    <row r="2" spans="1:7" x14ac:dyDescent="0.2">
      <c r="A2" s="35" t="s">
        <v>60</v>
      </c>
    </row>
    <row r="3" spans="1:7" x14ac:dyDescent="0.2">
      <c r="A3" s="35" t="s">
        <v>61</v>
      </c>
    </row>
    <row r="5" spans="1:7" ht="25.5" x14ac:dyDescent="0.2">
      <c r="A5" s="7"/>
      <c r="B5" s="39" t="s">
        <v>22</v>
      </c>
      <c r="C5" s="39" t="s">
        <v>23</v>
      </c>
      <c r="D5" s="39" t="s">
        <v>24</v>
      </c>
      <c r="E5" s="39" t="s">
        <v>25</v>
      </c>
      <c r="F5" s="39" t="s">
        <v>26</v>
      </c>
      <c r="G5" s="16" t="s">
        <v>45</v>
      </c>
    </row>
    <row r="6" spans="1:7" ht="12.75" customHeight="1" x14ac:dyDescent="0.2">
      <c r="A6" s="8" t="s">
        <v>8</v>
      </c>
      <c r="B6" s="12">
        <v>6.0363176584336445E-2</v>
      </c>
      <c r="C6" s="12">
        <v>2.7829158549848836E-2</v>
      </c>
      <c r="D6" s="12">
        <v>-1.1464490746446615E-2</v>
      </c>
      <c r="E6" s="12">
        <v>-6.4342169235172234E-2</v>
      </c>
      <c r="F6" s="12">
        <v>-0.13646438186193652</v>
      </c>
      <c r="G6" s="12">
        <v>-5.8846683459332708E-2</v>
      </c>
    </row>
    <row r="7" spans="1:7" x14ac:dyDescent="0.2">
      <c r="A7" s="9" t="s">
        <v>27</v>
      </c>
      <c r="B7" s="12">
        <v>-2.0398677359031104E-2</v>
      </c>
      <c r="C7" s="12">
        <v>2.0702513893167254E-2</v>
      </c>
      <c r="D7" s="12">
        <v>2.0704677740520195E-2</v>
      </c>
      <c r="E7" s="12">
        <v>-2.1348146895168014E-3</v>
      </c>
      <c r="F7" s="12">
        <v>-2.3027032639025562E-3</v>
      </c>
      <c r="G7" s="12">
        <v>3.0159589859814037E-3</v>
      </c>
    </row>
    <row r="8" spans="1:7" x14ac:dyDescent="0.2">
      <c r="A8" s="9" t="s">
        <v>9</v>
      </c>
      <c r="B8" s="12">
        <v>5.530074877231636E-2</v>
      </c>
      <c r="C8" s="12">
        <v>1.2349161719982715E-2</v>
      </c>
      <c r="D8" s="12">
        <v>1.5343562254545568E-2</v>
      </c>
      <c r="E8" s="12">
        <v>1.3405213278938009E-2</v>
      </c>
      <c r="F8" s="12">
        <v>1.2366633173372167E-2</v>
      </c>
      <c r="G8" s="12">
        <v>2.217715269093589E-2</v>
      </c>
    </row>
    <row r="9" spans="1:7" x14ac:dyDescent="0.2">
      <c r="A9" s="7" t="s">
        <v>10</v>
      </c>
      <c r="B9" s="12">
        <v>2.9512203555970978E-2</v>
      </c>
      <c r="C9" s="12">
        <v>1.3166488212853027E-2</v>
      </c>
      <c r="D9" s="12">
        <v>1.3954759994450564E-2</v>
      </c>
      <c r="E9" s="12">
        <v>1.1774570627590606E-2</v>
      </c>
      <c r="F9" s="12">
        <v>1.4566274215441025E-2</v>
      </c>
      <c r="G9" s="12">
        <v>1.6796419031686237E-2</v>
      </c>
    </row>
    <row r="10" spans="1:7" x14ac:dyDescent="0.2">
      <c r="A10" s="7" t="s">
        <v>11</v>
      </c>
      <c r="B10" s="12">
        <v>2.5788545216345382E-2</v>
      </c>
      <c r="C10" s="12">
        <v>-8.1732649287031243E-4</v>
      </c>
      <c r="D10" s="12">
        <v>1.3888022600950043E-3</v>
      </c>
      <c r="E10" s="12">
        <v>1.630642651347403E-3</v>
      </c>
      <c r="F10" s="12">
        <v>-2.1996410420688575E-3</v>
      </c>
      <c r="G10" s="12">
        <v>5.3807336592496266E-3</v>
      </c>
    </row>
    <row r="11" spans="1:7" x14ac:dyDescent="0.2">
      <c r="A11" s="9" t="s">
        <v>12</v>
      </c>
      <c r="B11" s="12">
        <v>2.5461105171051181E-2</v>
      </c>
      <c r="C11" s="12">
        <v>-5.2225170633011329E-3</v>
      </c>
      <c r="D11" s="12">
        <v>-4.7512730741512382E-2</v>
      </c>
      <c r="E11" s="12">
        <v>-7.5612567824593441E-2</v>
      </c>
      <c r="F11" s="12">
        <v>-0.14652831177140616</v>
      </c>
      <c r="G11" s="12">
        <v>-5.7000000000000002E-2</v>
      </c>
    </row>
    <row r="12" spans="1:7" x14ac:dyDescent="0.2">
      <c r="A12" s="7" t="s">
        <v>13</v>
      </c>
      <c r="B12" s="12">
        <v>3.4475961609489167E-2</v>
      </c>
      <c r="C12" s="12">
        <v>1.8410616918319946E-2</v>
      </c>
      <c r="D12" s="12">
        <v>-1.1430315211987487E-2</v>
      </c>
      <c r="E12" s="12">
        <v>-1.8352759063367766E-2</v>
      </c>
      <c r="F12" s="12">
        <v>-3.7909999363063662E-2</v>
      </c>
      <c r="G12" s="12">
        <v>6.0000000000000001E-3</v>
      </c>
    </row>
    <row r="13" spans="1:7" x14ac:dyDescent="0.2">
      <c r="A13" s="7" t="s">
        <v>14</v>
      </c>
      <c r="B13" s="12">
        <v>-9.0148564384379855E-3</v>
      </c>
      <c r="C13" s="12">
        <v>-2.3633133981621077E-2</v>
      </c>
      <c r="D13" s="12">
        <v>-3.6082415529524896E-2</v>
      </c>
      <c r="E13" s="12">
        <v>-5.7259808761225675E-2</v>
      </c>
      <c r="F13" s="12">
        <v>-0.10861831240834249</v>
      </c>
      <c r="G13" s="12">
        <f>G11-G12</f>
        <v>-6.3E-2</v>
      </c>
    </row>
    <row r="14" spans="1:7" x14ac:dyDescent="0.2">
      <c r="A14" s="8"/>
    </row>
    <row r="15" spans="1:7" x14ac:dyDescent="0.2">
      <c r="A15" s="9"/>
    </row>
    <row r="16" spans="1:7" x14ac:dyDescent="0.2">
      <c r="A16" s="9"/>
    </row>
    <row r="17" spans="1:1" x14ac:dyDescent="0.2">
      <c r="A17" s="7"/>
    </row>
    <row r="18" spans="1:1" x14ac:dyDescent="0.2">
      <c r="A18" s="7"/>
    </row>
    <row r="19" spans="1:1" x14ac:dyDescent="0.2">
      <c r="A19" s="9"/>
    </row>
    <row r="20" spans="1:1" x14ac:dyDescent="0.2">
      <c r="A20" s="7"/>
    </row>
    <row r="21" spans="1:1" x14ac:dyDescent="0.2">
      <c r="A21" s="7"/>
    </row>
    <row r="22" spans="1:1" x14ac:dyDescent="0.2">
      <c r="A22" s="8"/>
    </row>
    <row r="23" spans="1:1" x14ac:dyDescent="0.2">
      <c r="A23" s="9"/>
    </row>
    <row r="24" spans="1:1" x14ac:dyDescent="0.2">
      <c r="A24" s="9"/>
    </row>
    <row r="25" spans="1:1" x14ac:dyDescent="0.2">
      <c r="A25" s="7"/>
    </row>
    <row r="26" spans="1:1" x14ac:dyDescent="0.2">
      <c r="A26" s="7"/>
    </row>
    <row r="27" spans="1:1" x14ac:dyDescent="0.2">
      <c r="A27" s="9"/>
    </row>
    <row r="28" spans="1:1" x14ac:dyDescent="0.2">
      <c r="A28" s="7"/>
    </row>
    <row r="29" spans="1:1" x14ac:dyDescent="0.2">
      <c r="A29" s="7"/>
    </row>
    <row r="30" spans="1:1" x14ac:dyDescent="0.2">
      <c r="A30" s="8"/>
    </row>
    <row r="31" spans="1:1" x14ac:dyDescent="0.2">
      <c r="A31" s="9"/>
    </row>
    <row r="32" spans="1:1" x14ac:dyDescent="0.2">
      <c r="A32" s="9"/>
    </row>
    <row r="33" spans="1:3" x14ac:dyDescent="0.2">
      <c r="A33" s="7"/>
    </row>
    <row r="34" spans="1:3" x14ac:dyDescent="0.2">
      <c r="A34" s="7"/>
    </row>
    <row r="35" spans="1:3" x14ac:dyDescent="0.2">
      <c r="A35" s="9"/>
    </row>
    <row r="36" spans="1:3" x14ac:dyDescent="0.2">
      <c r="A36" s="7"/>
    </row>
    <row r="37" spans="1:3" x14ac:dyDescent="0.2">
      <c r="A37" s="7"/>
    </row>
    <row r="38" spans="1:3" x14ac:dyDescent="0.2">
      <c r="A38" s="8"/>
    </row>
    <row r="39" spans="1:3" x14ac:dyDescent="0.2">
      <c r="A39" s="9"/>
    </row>
    <row r="40" spans="1:3" x14ac:dyDescent="0.2">
      <c r="A40" s="9"/>
    </row>
    <row r="41" spans="1:3" x14ac:dyDescent="0.2">
      <c r="A41" s="7"/>
    </row>
    <row r="42" spans="1:3" x14ac:dyDescent="0.2">
      <c r="A42" s="7"/>
    </row>
    <row r="43" spans="1:3" x14ac:dyDescent="0.2">
      <c r="A43" s="9"/>
    </row>
    <row r="44" spans="1:3" x14ac:dyDescent="0.2">
      <c r="A44" s="7"/>
    </row>
    <row r="45" spans="1:3" x14ac:dyDescent="0.2">
      <c r="A45" s="7"/>
    </row>
    <row r="46" spans="1:3" x14ac:dyDescent="0.2">
      <c r="A46" s="8"/>
      <c r="C46" s="12"/>
    </row>
    <row r="47" spans="1:3" x14ac:dyDescent="0.2">
      <c r="A47" s="9"/>
      <c r="C47" s="12"/>
    </row>
    <row r="48" spans="1:3" x14ac:dyDescent="0.2">
      <c r="A48" s="9"/>
      <c r="C48" s="12"/>
    </row>
    <row r="49" spans="1:3" x14ac:dyDescent="0.2">
      <c r="A49" s="7"/>
      <c r="C49" s="12"/>
    </row>
    <row r="50" spans="1:3" x14ac:dyDescent="0.2">
      <c r="A50" s="7"/>
      <c r="C50" s="12"/>
    </row>
    <row r="51" spans="1:3" x14ac:dyDescent="0.2">
      <c r="A51" s="9"/>
      <c r="C51" s="12"/>
    </row>
    <row r="52" spans="1:3" x14ac:dyDescent="0.2">
      <c r="A52" s="7"/>
      <c r="C52" s="12"/>
    </row>
    <row r="53" spans="1:3" x14ac:dyDescent="0.2">
      <c r="A53" s="7"/>
      <c r="C53" s="12"/>
    </row>
    <row r="54" spans="1:3" x14ac:dyDescent="0.2">
      <c r="A54" s="8"/>
      <c r="B54" s="5"/>
      <c r="C54" s="5"/>
    </row>
    <row r="55" spans="1:3" x14ac:dyDescent="0.2">
      <c r="A55" s="9"/>
      <c r="B55" s="5"/>
      <c r="C55" s="5"/>
    </row>
    <row r="56" spans="1:3" x14ac:dyDescent="0.2">
      <c r="A56" s="9"/>
      <c r="B56" s="5"/>
      <c r="C56" s="5"/>
    </row>
    <row r="57" spans="1:3" x14ac:dyDescent="0.2">
      <c r="A57" s="7"/>
      <c r="B57" s="5"/>
      <c r="C57" s="5"/>
    </row>
    <row r="58" spans="1:3" x14ac:dyDescent="0.2">
      <c r="A58" s="7"/>
      <c r="B58" s="5"/>
      <c r="C58" s="5"/>
    </row>
    <row r="59" spans="1:3" x14ac:dyDescent="0.2">
      <c r="A59" s="9"/>
      <c r="B59" s="5"/>
      <c r="C59" s="5"/>
    </row>
    <row r="60" spans="1:3" x14ac:dyDescent="0.2">
      <c r="A60" s="7"/>
      <c r="B60" s="5"/>
      <c r="C60" s="5"/>
    </row>
    <row r="61" spans="1:3" x14ac:dyDescent="0.2">
      <c r="A61" s="7"/>
      <c r="B61" s="5"/>
      <c r="C61" s="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J62"/>
  <sheetViews>
    <sheetView workbookViewId="0">
      <selection activeCell="E27" sqref="E27"/>
    </sheetView>
  </sheetViews>
  <sheetFormatPr baseColWidth="10" defaultRowHeight="12.75" x14ac:dyDescent="0.2"/>
  <cols>
    <col min="1" max="1" width="31.7109375" style="2" bestFit="1" customWidth="1"/>
    <col min="2" max="16384" width="11.42578125" style="2"/>
  </cols>
  <sheetData>
    <row r="2" spans="1:10" x14ac:dyDescent="0.2">
      <c r="A2" s="30" t="s">
        <v>63</v>
      </c>
    </row>
    <row r="3" spans="1:10" x14ac:dyDescent="0.2">
      <c r="A3" s="35" t="s">
        <v>62</v>
      </c>
    </row>
    <row r="6" spans="1:10" s="16" customFormat="1" ht="25.5" x14ac:dyDescent="0.2">
      <c r="A6" s="8"/>
      <c r="B6" s="39" t="s">
        <v>22</v>
      </c>
      <c r="C6" s="39" t="s">
        <v>23</v>
      </c>
      <c r="D6" s="39" t="s">
        <v>24</v>
      </c>
      <c r="E6" s="39" t="s">
        <v>25</v>
      </c>
      <c r="F6" s="39" t="s">
        <v>26</v>
      </c>
      <c r="G6" s="16" t="s">
        <v>45</v>
      </c>
    </row>
    <row r="7" spans="1:10" ht="12.75" customHeight="1" x14ac:dyDescent="0.2">
      <c r="A7" s="8" t="s">
        <v>8</v>
      </c>
      <c r="B7" s="5">
        <f>[1]DecAGE!Z4</f>
        <v>6.2827262954170904E-2</v>
      </c>
      <c r="C7" s="5">
        <f>[1]DecAGE!Z10</f>
        <v>6.1958121685504776E-2</v>
      </c>
      <c r="D7" s="5">
        <f>[1]DecAGE!Z16</f>
        <v>5.0195704638686799E-2</v>
      </c>
      <c r="E7" s="5">
        <f>[1]DecAGE!Z22</f>
        <v>4.7188611216765534E-2</v>
      </c>
      <c r="F7" s="5">
        <f>[1]DecAGE!Z28</f>
        <v>9.9674793807357026E-2</v>
      </c>
      <c r="G7" s="5">
        <f>[1]DecAGE!Z38</f>
        <v>7.0469331391216666E-2</v>
      </c>
      <c r="H7" s="5"/>
      <c r="I7" s="5"/>
    </row>
    <row r="8" spans="1:10" x14ac:dyDescent="0.2">
      <c r="A8" s="9" t="s">
        <v>27</v>
      </c>
      <c r="B8" s="5">
        <f>[1]DecAGE!Z5</f>
        <v>-2.3942102740074956E-2</v>
      </c>
      <c r="C8" s="5">
        <f>[1]DecAGE!Z11</f>
        <v>-1.169436835811696E-2</v>
      </c>
      <c r="D8" s="5">
        <f>[1]DecAGE!Z17</f>
        <v>-1.1198207841131524E-2</v>
      </c>
      <c r="E8" s="5">
        <f>[1]DecAGE!Z23</f>
        <v>-3.0398282289122631E-2</v>
      </c>
      <c r="F8" s="5">
        <f>[1]DecAGE!Z29</f>
        <v>-7.2894080090571758E-2</v>
      </c>
      <c r="G8" s="5">
        <f>[1]DecAGE!Z39</f>
        <v>-3.928466700468209E-2</v>
      </c>
      <c r="H8" s="5"/>
      <c r="I8" s="5"/>
      <c r="J8" s="2" t="s">
        <v>3</v>
      </c>
    </row>
    <row r="9" spans="1:10" x14ac:dyDescent="0.2">
      <c r="A9" s="9" t="s">
        <v>9</v>
      </c>
      <c r="B9" s="5">
        <f>[1]DecAGE!Z6</f>
        <v>-3.9586869163260471E-2</v>
      </c>
      <c r="C9" s="5">
        <f>[1]DecAGE!Z12</f>
        <v>-7.2302879752749225E-2</v>
      </c>
      <c r="D9" s="5">
        <f>[1]DecAGE!Z18</f>
        <v>-8.3509221976275846E-2</v>
      </c>
      <c r="E9" s="5">
        <f>[1]DecAGE!Z24</f>
        <v>-9.2008971188605432E-2</v>
      </c>
      <c r="F9" s="5">
        <f>[1]DecAGE!Z30</f>
        <v>-0.12570414750888331</v>
      </c>
      <c r="G9" s="5">
        <f>[1]DecAGE!Z40</f>
        <v>-8.456742239105694E-2</v>
      </c>
      <c r="H9" s="5"/>
      <c r="I9" s="5"/>
      <c r="J9" s="2" t="s">
        <v>4</v>
      </c>
    </row>
    <row r="10" spans="1:10" x14ac:dyDescent="0.2">
      <c r="A10" s="7" t="s">
        <v>10</v>
      </c>
      <c r="B10" s="5">
        <f>[1]DecUC!Z$94</f>
        <v>1.3762908377306511E-2</v>
      </c>
      <c r="C10" s="5">
        <f>[1]DecUC!Z$98</f>
        <v>7.5359814149272885E-3</v>
      </c>
      <c r="D10" s="5">
        <f>[1]DecUC!Z$102</f>
        <v>1.0124764376520377E-2</v>
      </c>
      <c r="E10" s="5">
        <f>[1]DecUC!Z$106</f>
        <v>7.4468481030890059E-3</v>
      </c>
      <c r="F10" s="5">
        <f>[1]DecUC!Z$110</f>
        <v>3.3212760375199916E-3</v>
      </c>
      <c r="G10" s="5">
        <f>[1]DecUC!Z$114</f>
        <v>9.7106706878749196E-3</v>
      </c>
      <c r="H10" s="5"/>
      <c r="I10" s="5"/>
      <c r="J10" s="2" t="s">
        <v>5</v>
      </c>
    </row>
    <row r="11" spans="1:10" x14ac:dyDescent="0.2">
      <c r="A11" s="7" t="s">
        <v>11</v>
      </c>
      <c r="B11" s="5">
        <f>[1]DecUC!Z$66</f>
        <v>-5.3349777540567037E-2</v>
      </c>
      <c r="C11" s="5">
        <f>[1]DecUC!Z$70</f>
        <v>-7.9838861167676689E-2</v>
      </c>
      <c r="D11" s="5">
        <f>[1]DecUC!Z$74</f>
        <v>-9.3633986352796267E-2</v>
      </c>
      <c r="E11" s="5">
        <f>[1]DecUC!Z$78</f>
        <v>-9.9455819291694378E-2</v>
      </c>
      <c r="F11" s="5">
        <f>[1]DecUC!Z$82</f>
        <v>-0.12902542354640337</v>
      </c>
      <c r="G11" s="5">
        <f>[1]DecUC!Z$86</f>
        <v>-9.4278093078931632E-2</v>
      </c>
      <c r="H11" s="5"/>
      <c r="I11" s="5"/>
      <c r="J11" s="2" t="s">
        <v>6</v>
      </c>
    </row>
    <row r="12" spans="1:10" x14ac:dyDescent="0.2">
      <c r="A12" s="9" t="s">
        <v>12</v>
      </c>
      <c r="B12" s="5">
        <f>[1]DecAGE!Z7</f>
        <v>0.12635623485750633</v>
      </c>
      <c r="C12" s="5">
        <f>[1]DecAGE!Z13</f>
        <v>0.14595536979637097</v>
      </c>
      <c r="D12" s="5">
        <f>[1]DecAGE!Z19</f>
        <v>0.14490313445609418</v>
      </c>
      <c r="E12" s="5">
        <f>[1]DecAGE!Z25</f>
        <v>0.16959586469449361</v>
      </c>
      <c r="F12" s="5">
        <f>[1]DecAGE!Z31</f>
        <v>0.29827302140681211</v>
      </c>
      <c r="G12" s="5">
        <f>[1]DecAGE!Z41</f>
        <v>0.19432142078695569</v>
      </c>
      <c r="H12" s="5"/>
      <c r="I12" s="5"/>
      <c r="J12" s="2" t="s">
        <v>7</v>
      </c>
    </row>
    <row r="13" spans="1:10" x14ac:dyDescent="0.2">
      <c r="A13" s="7" t="s">
        <v>13</v>
      </c>
      <c r="B13" s="5">
        <f>[1]DecAGE!Z8</f>
        <v>0.12505803491950482</v>
      </c>
      <c r="C13" s="5">
        <f>[1]DecAGE!Z14</f>
        <v>0.14141435234987454</v>
      </c>
      <c r="D13" s="5">
        <f>[1]DecAGE!Z20</f>
        <v>0.13969963062787244</v>
      </c>
      <c r="E13" s="5">
        <f>[1]DecAGE!Z26</f>
        <v>0.16216635944362706</v>
      </c>
      <c r="F13" s="5">
        <f>[1]DecAGE!Z32</f>
        <v>0.26465814832423473</v>
      </c>
      <c r="G13" s="5">
        <f>[1]DecAGE!Z44</f>
        <v>0.1795549263618689</v>
      </c>
      <c r="H13" s="5"/>
      <c r="I13" s="5"/>
      <c r="J13" s="2" t="s">
        <v>1</v>
      </c>
    </row>
    <row r="14" spans="1:10" x14ac:dyDescent="0.2">
      <c r="A14" s="7" t="s">
        <v>14</v>
      </c>
      <c r="B14" s="5">
        <f>[1]DecAGE!Z9</f>
        <v>1.2981999380015099E-3</v>
      </c>
      <c r="C14" s="5">
        <f>[1]DecAGE!Z15</f>
        <v>4.5410174464964393E-3</v>
      </c>
      <c r="D14" s="5">
        <f>[1]DecAGE!Z21</f>
        <v>5.203503828221742E-3</v>
      </c>
      <c r="E14" s="5">
        <f>[1]DecAGE!Z27</f>
        <v>7.429505250866544E-3</v>
      </c>
      <c r="F14" s="5">
        <f>[1]DecAGE!Z33</f>
        <v>3.3614873082577393E-2</v>
      </c>
      <c r="G14" s="5">
        <f>[1]DecAGE!Z45</f>
        <v>1.4765973011194615E-2</v>
      </c>
      <c r="H14" s="5"/>
      <c r="I14" s="5"/>
    </row>
    <row r="15" spans="1:10" x14ac:dyDescent="0.2">
      <c r="A15" s="8"/>
    </row>
    <row r="16" spans="1:10" x14ac:dyDescent="0.2">
      <c r="A16" s="9"/>
    </row>
    <row r="17" spans="1:1" x14ac:dyDescent="0.2">
      <c r="A17" s="9"/>
    </row>
    <row r="18" spans="1:1" x14ac:dyDescent="0.2">
      <c r="A18" s="7"/>
    </row>
    <row r="19" spans="1:1" x14ac:dyDescent="0.2">
      <c r="A19" s="7"/>
    </row>
    <row r="20" spans="1:1" x14ac:dyDescent="0.2">
      <c r="A20" s="9"/>
    </row>
    <row r="21" spans="1:1" x14ac:dyDescent="0.2">
      <c r="A21" s="7"/>
    </row>
    <row r="22" spans="1:1" x14ac:dyDescent="0.2">
      <c r="A22" s="7"/>
    </row>
    <row r="23" spans="1:1" x14ac:dyDescent="0.2">
      <c r="A23" s="8"/>
    </row>
    <row r="24" spans="1:1" x14ac:dyDescent="0.2">
      <c r="A24" s="9"/>
    </row>
    <row r="25" spans="1:1" x14ac:dyDescent="0.2">
      <c r="A25" s="9"/>
    </row>
    <row r="26" spans="1:1" x14ac:dyDescent="0.2">
      <c r="A26" s="7"/>
    </row>
    <row r="27" spans="1:1" x14ac:dyDescent="0.2">
      <c r="A27" s="7"/>
    </row>
    <row r="28" spans="1:1" x14ac:dyDescent="0.2">
      <c r="A28" s="9"/>
    </row>
    <row r="29" spans="1:1" x14ac:dyDescent="0.2">
      <c r="A29" s="7"/>
    </row>
    <row r="30" spans="1:1" x14ac:dyDescent="0.2">
      <c r="A30" s="7"/>
    </row>
    <row r="31" spans="1:1" x14ac:dyDescent="0.2">
      <c r="A31" s="8"/>
    </row>
    <row r="32" spans="1:1" x14ac:dyDescent="0.2">
      <c r="A32" s="9"/>
    </row>
    <row r="33" spans="1:1" x14ac:dyDescent="0.2">
      <c r="A33" s="9"/>
    </row>
    <row r="34" spans="1:1" x14ac:dyDescent="0.2">
      <c r="A34" s="7"/>
    </row>
    <row r="35" spans="1:1" x14ac:dyDescent="0.2">
      <c r="A35" s="7"/>
    </row>
    <row r="36" spans="1:1" x14ac:dyDescent="0.2">
      <c r="A36" s="9"/>
    </row>
    <row r="37" spans="1:1" x14ac:dyDescent="0.2">
      <c r="A37" s="7"/>
    </row>
    <row r="38" spans="1:1" x14ac:dyDescent="0.2">
      <c r="A38" s="7"/>
    </row>
    <row r="39" spans="1:1" x14ac:dyDescent="0.2">
      <c r="A39" s="8"/>
    </row>
    <row r="40" spans="1:1" x14ac:dyDescent="0.2">
      <c r="A40" s="9"/>
    </row>
    <row r="41" spans="1:1" x14ac:dyDescent="0.2">
      <c r="A41" s="9"/>
    </row>
    <row r="42" spans="1:1" x14ac:dyDescent="0.2">
      <c r="A42" s="7"/>
    </row>
    <row r="43" spans="1:1" x14ac:dyDescent="0.2">
      <c r="A43" s="7"/>
    </row>
    <row r="44" spans="1:1" x14ac:dyDescent="0.2">
      <c r="A44" s="9"/>
    </row>
    <row r="45" spans="1:1" x14ac:dyDescent="0.2">
      <c r="A45" s="7"/>
    </row>
    <row r="46" spans="1:1" x14ac:dyDescent="0.2">
      <c r="A46" s="7"/>
    </row>
    <row r="47" spans="1:1" x14ac:dyDescent="0.2">
      <c r="A47" s="8"/>
    </row>
    <row r="48" spans="1:1" x14ac:dyDescent="0.2">
      <c r="A48" s="9"/>
    </row>
    <row r="49" spans="1:2" x14ac:dyDescent="0.2">
      <c r="A49" s="9"/>
    </row>
    <row r="50" spans="1:2" x14ac:dyDescent="0.2">
      <c r="A50" s="7"/>
    </row>
    <row r="51" spans="1:2" x14ac:dyDescent="0.2">
      <c r="A51" s="7"/>
    </row>
    <row r="52" spans="1:2" x14ac:dyDescent="0.2">
      <c r="A52" s="9"/>
    </row>
    <row r="53" spans="1:2" x14ac:dyDescent="0.2">
      <c r="A53" s="7"/>
    </row>
    <row r="54" spans="1:2" x14ac:dyDescent="0.2">
      <c r="A54" s="7"/>
    </row>
    <row r="55" spans="1:2" x14ac:dyDescent="0.2">
      <c r="A55" s="8"/>
      <c r="B55" s="5"/>
    </row>
    <row r="56" spans="1:2" x14ac:dyDescent="0.2">
      <c r="A56" s="9"/>
      <c r="B56" s="5"/>
    </row>
    <row r="57" spans="1:2" x14ac:dyDescent="0.2">
      <c r="A57" s="9"/>
      <c r="B57" s="5"/>
    </row>
    <row r="58" spans="1:2" x14ac:dyDescent="0.2">
      <c r="A58" s="7"/>
      <c r="B58" s="5"/>
    </row>
    <row r="59" spans="1:2" x14ac:dyDescent="0.2">
      <c r="A59" s="7"/>
      <c r="B59" s="5"/>
    </row>
    <row r="60" spans="1:2" x14ac:dyDescent="0.2">
      <c r="A60" s="9"/>
      <c r="B60" s="5"/>
    </row>
    <row r="61" spans="1:2" x14ac:dyDescent="0.2">
      <c r="A61" s="7"/>
      <c r="B61" s="5"/>
    </row>
    <row r="62" spans="1:2" x14ac:dyDescent="0.2">
      <c r="A62" s="7"/>
      <c r="B62" s="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M63"/>
  <sheetViews>
    <sheetView topLeftCell="B1" workbookViewId="0">
      <selection activeCell="B6" sqref="B6"/>
    </sheetView>
  </sheetViews>
  <sheetFormatPr baseColWidth="10" defaultRowHeight="12.75" x14ac:dyDescent="0.2"/>
  <cols>
    <col min="1" max="1" width="11.42578125" style="2"/>
    <col min="2" max="2" width="31.7109375" style="2" bestFit="1" customWidth="1"/>
    <col min="3" max="16384" width="11.42578125" style="2"/>
  </cols>
  <sheetData>
    <row r="2" spans="1:8" x14ac:dyDescent="0.2">
      <c r="B2" s="35" t="s">
        <v>63</v>
      </c>
    </row>
    <row r="3" spans="1:8" x14ac:dyDescent="0.2">
      <c r="B3" s="35" t="s">
        <v>61</v>
      </c>
    </row>
    <row r="6" spans="1:8" ht="25.5" x14ac:dyDescent="0.2">
      <c r="A6" s="8" t="s">
        <v>30</v>
      </c>
      <c r="B6" s="7"/>
      <c r="C6" s="39" t="s">
        <v>22</v>
      </c>
      <c r="D6" s="39" t="s">
        <v>23</v>
      </c>
      <c r="E6" s="39" t="s">
        <v>24</v>
      </c>
      <c r="F6" s="39" t="s">
        <v>25</v>
      </c>
      <c r="G6" s="39" t="s">
        <v>26</v>
      </c>
      <c r="H6" s="16" t="s">
        <v>45</v>
      </c>
    </row>
    <row r="7" spans="1:8" x14ac:dyDescent="0.2">
      <c r="A7" s="18" t="s">
        <v>22</v>
      </c>
      <c r="B7" s="8" t="s">
        <v>8</v>
      </c>
      <c r="C7" s="5">
        <f>[3]DecAGE!Z4</f>
        <v>0.2350063507075017</v>
      </c>
      <c r="D7" s="5">
        <f>[3]DecAGE!Z10</f>
        <v>7.3758589381205386E-2</v>
      </c>
      <c r="E7" s="5">
        <f>[3]DecAGE!Z16</f>
        <v>2.3887299495121375E-2</v>
      </c>
      <c r="F7" s="5">
        <f>[3]DecAGE!Z22</f>
        <v>-5.005326709214308E-3</v>
      </c>
      <c r="G7" s="5">
        <f>[3]DecAGE!Z28</f>
        <v>-1.9299710321405584E-2</v>
      </c>
      <c r="H7" s="5">
        <v>7.0469331391216666E-2</v>
      </c>
    </row>
    <row r="8" spans="1:8" x14ac:dyDescent="0.2">
      <c r="A8" s="18"/>
      <c r="B8" s="9" t="s">
        <v>27</v>
      </c>
      <c r="C8" s="5">
        <f>[3]DecAGE!Z5</f>
        <v>-4.1426615783615089E-2</v>
      </c>
      <c r="D8" s="5">
        <f>[3]DecAGE!Z11</f>
        <v>-2.5886546984385417E-2</v>
      </c>
      <c r="E8" s="5">
        <f>[3]DecAGE!Z17</f>
        <v>-1.5817036519730987E-2</v>
      </c>
      <c r="F8" s="5">
        <f>[3]DecAGE!Z23</f>
        <v>-2.3681842840697721E-2</v>
      </c>
      <c r="G8" s="5">
        <f>[3]DecAGE!Z29</f>
        <v>-5.1072258579978685E-2</v>
      </c>
      <c r="H8" s="5">
        <v>-3.928466700468209E-2</v>
      </c>
    </row>
    <row r="9" spans="1:8" x14ac:dyDescent="0.2">
      <c r="A9" s="18"/>
      <c r="B9" s="9" t="s">
        <v>9</v>
      </c>
      <c r="C9" s="5">
        <f>[3]DecAGE!Z6</f>
        <v>-4.2481528026621015E-2</v>
      </c>
      <c r="D9" s="5">
        <f>[3]DecAGE!Z12</f>
        <v>-6.4935445985453727E-2</v>
      </c>
      <c r="E9" s="5">
        <f>[3]DecAGE!Z18</f>
        <v>-7.9698434191429593E-2</v>
      </c>
      <c r="F9" s="5">
        <f>[3]DecAGE!Z24</f>
        <v>-8.8600916337754326E-2</v>
      </c>
      <c r="G9" s="5">
        <f>[3]DecAGE!Z30</f>
        <v>-0.12705716963701955</v>
      </c>
      <c r="H9" s="5">
        <v>-8.456742239105694E-2</v>
      </c>
    </row>
    <row r="10" spans="1:8" x14ac:dyDescent="0.2">
      <c r="A10" s="18"/>
      <c r="B10" s="7" t="s">
        <v>10</v>
      </c>
      <c r="C10" s="5">
        <f>[3]DecUC!Z$94</f>
        <v>4.2781148783816803E-3</v>
      </c>
      <c r="D10" s="5">
        <f>[3]DecUC!Z$98</f>
        <v>1.0663892441649871E-2</v>
      </c>
      <c r="E10" s="5">
        <f>[3]DecUC!Z$102</f>
        <v>1.2237862643236683E-2</v>
      </c>
      <c r="F10" s="5">
        <f>[3]DecUC!Z$106</f>
        <v>1.2641172242105999E-2</v>
      </c>
      <c r="G10" s="5">
        <f>[3]DecUC!Z$110</f>
        <v>6.1769923334897628E-3</v>
      </c>
      <c r="H10" s="5">
        <v>9.7106706878749196E-3</v>
      </c>
    </row>
    <row r="11" spans="1:8" x14ac:dyDescent="0.2">
      <c r="A11" s="18"/>
      <c r="B11" s="7" t="s">
        <v>11</v>
      </c>
      <c r="C11" s="5">
        <f>[3]DecUC!Z$66</f>
        <v>-4.6759642905002702E-2</v>
      </c>
      <c r="D11" s="5">
        <f>[3]DecUC!Z$70</f>
        <v>-7.5599338427103729E-2</v>
      </c>
      <c r="E11" s="5">
        <f>[3]DecUC!Z$74</f>
        <v>-9.1936296834666253E-2</v>
      </c>
      <c r="F11" s="5">
        <f>[3]DecUC!Z$78</f>
        <v>-0.10124208857986032</v>
      </c>
      <c r="G11" s="5">
        <f>[3]DecUC!Z$82</f>
        <v>-0.1332341619705093</v>
      </c>
      <c r="H11" s="5">
        <v>-9.4278093078931632E-2</v>
      </c>
    </row>
    <row r="12" spans="1:8" x14ac:dyDescent="0.2">
      <c r="A12" s="18"/>
      <c r="B12" s="9" t="s">
        <v>12</v>
      </c>
      <c r="C12" s="5">
        <f>[3]DecAGE!Z7</f>
        <v>0.31891449451773779</v>
      </c>
      <c r="D12" s="5">
        <f>[3]DecAGE!Z13</f>
        <v>0.16458058235104453</v>
      </c>
      <c r="E12" s="5">
        <f>[3]DecAGE!Z19</f>
        <v>0.11940277020628196</v>
      </c>
      <c r="F12" s="5">
        <f>[3]DecAGE!Z25</f>
        <v>0.10727743246923774</v>
      </c>
      <c r="G12" s="5">
        <f>[3]DecAGE!Z31</f>
        <v>0.15882971789559264</v>
      </c>
      <c r="H12" s="5">
        <v>0.19432142078695569</v>
      </c>
    </row>
    <row r="13" spans="1:8" x14ac:dyDescent="0.2">
      <c r="A13" s="18"/>
      <c r="B13" s="7" t="s">
        <v>13</v>
      </c>
      <c r="C13" s="5">
        <f>[3]DecAGE!Z8</f>
        <v>0.30230472798978908</v>
      </c>
      <c r="D13" s="5">
        <f>[3]DecAGE!Z14</f>
        <v>0.15509913411735468</v>
      </c>
      <c r="E13" s="5">
        <f>[3]DecAGE!Z20</f>
        <v>0.11083287691310854</v>
      </c>
      <c r="F13" s="5">
        <f>[3]DecAGE!Z26</f>
        <v>9.8876904007755548E-2</v>
      </c>
      <c r="G13" s="5">
        <f>[3]DecAGE!Z32</f>
        <v>0.13727167750103669</v>
      </c>
      <c r="H13" s="3">
        <v>0.1795549263618689</v>
      </c>
    </row>
    <row r="14" spans="1:8" x14ac:dyDescent="0.2">
      <c r="A14" s="18"/>
      <c r="B14" s="7" t="s">
        <v>14</v>
      </c>
      <c r="C14" s="5">
        <f>[3]DecAGE!Z9</f>
        <v>1.6609766527948707E-2</v>
      </c>
      <c r="D14" s="5">
        <f>[3]DecAGE!Z15</f>
        <v>9.4814482336898608E-3</v>
      </c>
      <c r="E14" s="5">
        <f>[3]DecAGE!Z21</f>
        <v>8.5698932931734164E-3</v>
      </c>
      <c r="F14" s="5">
        <f>[3]DecAGE!Z27</f>
        <v>8.4005284614821919E-3</v>
      </c>
      <c r="G14" s="5">
        <f>[3]DecAGE!Z33</f>
        <v>2.1558040394555951E-2</v>
      </c>
      <c r="H14" s="3">
        <v>1.4765973011194615E-2</v>
      </c>
    </row>
    <row r="15" spans="1:8" x14ac:dyDescent="0.2">
      <c r="A15" s="18" t="s">
        <v>23</v>
      </c>
      <c r="B15" s="8"/>
    </row>
    <row r="16" spans="1:8" x14ac:dyDescent="0.2">
      <c r="A16" s="18"/>
      <c r="B16" s="9"/>
    </row>
    <row r="17" spans="1:2" x14ac:dyDescent="0.2">
      <c r="A17" s="18"/>
      <c r="B17" s="9"/>
    </row>
    <row r="18" spans="1:2" x14ac:dyDescent="0.2">
      <c r="A18" s="18"/>
      <c r="B18" s="7"/>
    </row>
    <row r="19" spans="1:2" x14ac:dyDescent="0.2">
      <c r="A19" s="18"/>
      <c r="B19" s="7"/>
    </row>
    <row r="20" spans="1:2" x14ac:dyDescent="0.2">
      <c r="A20" s="18"/>
      <c r="B20" s="9"/>
    </row>
    <row r="21" spans="1:2" x14ac:dyDescent="0.2">
      <c r="A21" s="18"/>
      <c r="B21" s="7"/>
    </row>
    <row r="22" spans="1:2" x14ac:dyDescent="0.2">
      <c r="A22" s="18"/>
      <c r="B22" s="7"/>
    </row>
    <row r="23" spans="1:2" x14ac:dyDescent="0.2">
      <c r="A23" s="18" t="s">
        <v>24</v>
      </c>
      <c r="B23" s="8"/>
    </row>
    <row r="24" spans="1:2" x14ac:dyDescent="0.2">
      <c r="A24" s="18"/>
      <c r="B24" s="9"/>
    </row>
    <row r="25" spans="1:2" x14ac:dyDescent="0.2">
      <c r="A25" s="18"/>
      <c r="B25" s="9"/>
    </row>
    <row r="26" spans="1:2" x14ac:dyDescent="0.2">
      <c r="A26" s="18"/>
      <c r="B26" s="7"/>
    </row>
    <row r="27" spans="1:2" x14ac:dyDescent="0.2">
      <c r="A27" s="18"/>
      <c r="B27" s="7"/>
    </row>
    <row r="28" spans="1:2" x14ac:dyDescent="0.2">
      <c r="A28" s="18"/>
      <c r="B28" s="9"/>
    </row>
    <row r="29" spans="1:2" x14ac:dyDescent="0.2">
      <c r="A29" s="18"/>
      <c r="B29" s="7"/>
    </row>
    <row r="30" spans="1:2" x14ac:dyDescent="0.2">
      <c r="A30" s="18"/>
      <c r="B30" s="7"/>
    </row>
    <row r="31" spans="1:2" x14ac:dyDescent="0.2">
      <c r="A31" s="18" t="s">
        <v>25</v>
      </c>
      <c r="B31" s="8"/>
    </row>
    <row r="32" spans="1:2" x14ac:dyDescent="0.2">
      <c r="A32" s="18"/>
      <c r="B32" s="9"/>
    </row>
    <row r="33" spans="1:4" x14ac:dyDescent="0.2">
      <c r="A33" s="18"/>
      <c r="B33" s="9"/>
    </row>
    <row r="34" spans="1:4" x14ac:dyDescent="0.2">
      <c r="A34" s="18"/>
      <c r="B34" s="7"/>
    </row>
    <row r="35" spans="1:4" x14ac:dyDescent="0.2">
      <c r="A35" s="18"/>
      <c r="B35" s="7"/>
    </row>
    <row r="36" spans="1:4" x14ac:dyDescent="0.2">
      <c r="A36" s="18"/>
      <c r="B36" s="9"/>
    </row>
    <row r="37" spans="1:4" x14ac:dyDescent="0.2">
      <c r="A37" s="18"/>
      <c r="B37" s="7"/>
    </row>
    <row r="38" spans="1:4" x14ac:dyDescent="0.2">
      <c r="A38" s="18"/>
      <c r="B38" s="7"/>
    </row>
    <row r="39" spans="1:4" x14ac:dyDescent="0.2">
      <c r="A39" s="18" t="s">
        <v>26</v>
      </c>
      <c r="B39" s="8"/>
    </row>
    <row r="40" spans="1:4" x14ac:dyDescent="0.2">
      <c r="A40" s="18"/>
      <c r="B40" s="9"/>
    </row>
    <row r="41" spans="1:4" x14ac:dyDescent="0.2">
      <c r="A41" s="18"/>
      <c r="B41" s="9"/>
    </row>
    <row r="42" spans="1:4" x14ac:dyDescent="0.2">
      <c r="A42" s="18"/>
      <c r="B42" s="7"/>
    </row>
    <row r="43" spans="1:4" x14ac:dyDescent="0.2">
      <c r="A43" s="18"/>
      <c r="B43" s="7"/>
    </row>
    <row r="44" spans="1:4" x14ac:dyDescent="0.2">
      <c r="A44" s="18"/>
      <c r="B44" s="9"/>
    </row>
    <row r="45" spans="1:4" x14ac:dyDescent="0.2">
      <c r="A45" s="18"/>
      <c r="B45" s="7"/>
    </row>
    <row r="46" spans="1:4" x14ac:dyDescent="0.2">
      <c r="A46" s="18"/>
      <c r="B46" s="7"/>
    </row>
    <row r="47" spans="1:4" x14ac:dyDescent="0.2">
      <c r="A47" s="18" t="s">
        <v>1</v>
      </c>
      <c r="B47" s="8"/>
    </row>
    <row r="48" spans="1:4" x14ac:dyDescent="0.2">
      <c r="A48" s="18"/>
      <c r="B48" s="9"/>
      <c r="D48" s="4"/>
    </row>
    <row r="49" spans="1:13" x14ac:dyDescent="0.2">
      <c r="A49" s="18"/>
      <c r="B49" s="9"/>
    </row>
    <row r="50" spans="1:13" x14ac:dyDescent="0.2">
      <c r="A50" s="18"/>
      <c r="B50" s="7"/>
    </row>
    <row r="51" spans="1:13" x14ac:dyDescent="0.2">
      <c r="A51" s="18"/>
      <c r="B51" s="7"/>
    </row>
    <row r="52" spans="1:13" x14ac:dyDescent="0.2">
      <c r="A52" s="18"/>
      <c r="B52" s="9"/>
    </row>
    <row r="53" spans="1:13" x14ac:dyDescent="0.2">
      <c r="A53" s="18"/>
      <c r="B53" s="7"/>
    </row>
    <row r="54" spans="1:13" x14ac:dyDescent="0.2">
      <c r="A54" s="18"/>
      <c r="B54" s="7"/>
    </row>
    <row r="55" spans="1:13" x14ac:dyDescent="0.2">
      <c r="A55" s="10"/>
      <c r="B55" s="8"/>
      <c r="C55" s="5"/>
    </row>
    <row r="56" spans="1:13" x14ac:dyDescent="0.2">
      <c r="A56" s="10"/>
      <c r="B56" s="9"/>
      <c r="C56" s="5"/>
      <c r="D56" s="4"/>
      <c r="E56" s="4"/>
      <c r="F56" s="4"/>
      <c r="G56" s="4"/>
      <c r="H56" s="4"/>
      <c r="I56" s="4"/>
      <c r="J56" s="4"/>
      <c r="K56" s="4"/>
      <c r="L56" s="4"/>
      <c r="M56" s="4"/>
    </row>
    <row r="57" spans="1:13" x14ac:dyDescent="0.2">
      <c r="A57" s="10"/>
      <c r="B57" s="9"/>
      <c r="C57" s="5"/>
      <c r="D57" s="4"/>
      <c r="E57" s="4"/>
      <c r="F57" s="4"/>
      <c r="G57" s="4"/>
      <c r="H57" s="4"/>
      <c r="I57" s="4"/>
      <c r="J57" s="4"/>
      <c r="K57" s="4"/>
      <c r="L57" s="4"/>
      <c r="M57" s="4"/>
    </row>
    <row r="58" spans="1:13" x14ac:dyDescent="0.2">
      <c r="A58" s="10"/>
      <c r="B58" s="7"/>
      <c r="C58" s="5"/>
      <c r="D58" s="4"/>
      <c r="E58" s="4"/>
      <c r="F58" s="4"/>
      <c r="G58" s="4"/>
      <c r="H58" s="4"/>
      <c r="I58" s="4"/>
      <c r="J58" s="4"/>
      <c r="K58" s="4"/>
      <c r="L58" s="4"/>
      <c r="M58" s="4"/>
    </row>
    <row r="59" spans="1:13" x14ac:dyDescent="0.2">
      <c r="A59" s="10"/>
      <c r="B59" s="7"/>
      <c r="C59" s="5"/>
      <c r="D59" s="4"/>
      <c r="E59" s="4"/>
      <c r="F59" s="4"/>
      <c r="G59" s="4"/>
      <c r="H59" s="4"/>
      <c r="I59" s="4"/>
      <c r="J59" s="4"/>
      <c r="K59" s="4"/>
      <c r="L59" s="4"/>
      <c r="M59" s="4"/>
    </row>
    <row r="60" spans="1:13" x14ac:dyDescent="0.2">
      <c r="A60" s="10"/>
      <c r="B60" s="9"/>
      <c r="C60" s="5"/>
      <c r="D60" s="4"/>
      <c r="E60" s="4"/>
      <c r="F60" s="4"/>
      <c r="G60" s="4"/>
      <c r="H60" s="4"/>
      <c r="I60" s="4"/>
      <c r="J60" s="4"/>
      <c r="K60" s="4"/>
      <c r="L60" s="4"/>
      <c r="M60" s="4"/>
    </row>
    <row r="61" spans="1:13" x14ac:dyDescent="0.2">
      <c r="A61" s="10"/>
      <c r="B61" s="7"/>
      <c r="C61" s="5"/>
      <c r="D61" s="4"/>
      <c r="E61" s="4"/>
      <c r="F61" s="4"/>
      <c r="G61" s="4"/>
      <c r="H61" s="4"/>
      <c r="I61" s="4"/>
      <c r="J61" s="4"/>
      <c r="K61" s="4"/>
      <c r="L61" s="4"/>
      <c r="M61" s="4"/>
    </row>
    <row r="62" spans="1:13" x14ac:dyDescent="0.2">
      <c r="A62" s="10"/>
      <c r="B62" s="7"/>
      <c r="C62" s="5"/>
      <c r="D62" s="4"/>
      <c r="E62" s="4"/>
      <c r="F62" s="4"/>
      <c r="G62" s="4"/>
      <c r="H62" s="4"/>
      <c r="I62" s="4"/>
      <c r="J62" s="4"/>
      <c r="K62" s="4"/>
      <c r="L62" s="4"/>
      <c r="M62" s="4"/>
    </row>
    <row r="63" spans="1:13" x14ac:dyDescent="0.2">
      <c r="D63" s="4"/>
      <c r="E63" s="4"/>
      <c r="F63" s="4"/>
      <c r="G63" s="4"/>
      <c r="H63" s="4"/>
      <c r="I63" s="4"/>
      <c r="J63" s="4"/>
      <c r="K63" s="4"/>
      <c r="L63" s="4"/>
      <c r="M63" s="4"/>
    </row>
  </sheetData>
  <mergeCells count="6">
    <mergeCell ref="A47:A54"/>
    <mergeCell ref="A7:A14"/>
    <mergeCell ref="A15:A22"/>
    <mergeCell ref="A23:A30"/>
    <mergeCell ref="A31:A38"/>
    <mergeCell ref="A39:A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L12"/>
  <sheetViews>
    <sheetView zoomScaleNormal="100" workbookViewId="0">
      <selection activeCell="A24" sqref="A24"/>
    </sheetView>
  </sheetViews>
  <sheetFormatPr baseColWidth="10" defaultRowHeight="12.75" x14ac:dyDescent="0.2"/>
  <cols>
    <col min="1" max="1" width="56.5703125" style="2" customWidth="1"/>
    <col min="2" max="16384" width="11.42578125" style="2"/>
  </cols>
  <sheetData>
    <row r="2" spans="1:12" x14ac:dyDescent="0.2">
      <c r="A2" s="35" t="s">
        <v>55</v>
      </c>
    </row>
    <row r="4" spans="1:12" x14ac:dyDescent="0.2">
      <c r="B4" s="19"/>
      <c r="C4" s="19"/>
      <c r="D4" s="19"/>
      <c r="E4" s="19"/>
      <c r="F4" s="19"/>
      <c r="G4" s="19"/>
      <c r="H4" s="19"/>
      <c r="I4" s="19"/>
      <c r="J4" s="19"/>
      <c r="K4" s="19"/>
    </row>
    <row r="5" spans="1:12" x14ac:dyDescent="0.2">
      <c r="B5" s="2">
        <v>2010</v>
      </c>
      <c r="C5" s="2">
        <f>B5+1</f>
        <v>2011</v>
      </c>
      <c r="D5" s="2">
        <f t="shared" ref="D5:K5" si="0">C5+1</f>
        <v>2012</v>
      </c>
      <c r="E5" s="2">
        <f t="shared" si="0"/>
        <v>2013</v>
      </c>
      <c r="F5" s="2">
        <f t="shared" si="0"/>
        <v>2014</v>
      </c>
      <c r="G5" s="2">
        <f t="shared" si="0"/>
        <v>2015</v>
      </c>
      <c r="H5" s="2">
        <f t="shared" si="0"/>
        <v>2016</v>
      </c>
      <c r="I5" s="2">
        <f t="shared" si="0"/>
        <v>2017</v>
      </c>
      <c r="J5" s="2">
        <f t="shared" si="0"/>
        <v>2018</v>
      </c>
      <c r="K5" s="2">
        <f t="shared" si="0"/>
        <v>2019</v>
      </c>
    </row>
    <row r="6" spans="1:12" ht="13.5" customHeight="1" x14ac:dyDescent="0.2">
      <c r="A6" s="26" t="s">
        <v>47</v>
      </c>
      <c r="B6" s="20">
        <v>2075.918824657731</v>
      </c>
      <c r="C6" s="20">
        <v>2096.8806247705702</v>
      </c>
      <c r="D6" s="20">
        <v>2064.5416693533411</v>
      </c>
      <c r="E6" s="20">
        <v>2054.1483238405744</v>
      </c>
      <c r="F6" s="20">
        <v>2066.6326734927884</v>
      </c>
      <c r="G6" s="20">
        <v>2084.0412501690412</v>
      </c>
      <c r="H6" s="20">
        <v>2122.2343286935698</v>
      </c>
      <c r="I6" s="20">
        <v>2128.2223642456102</v>
      </c>
      <c r="J6" s="20">
        <v>2183.655824768713</v>
      </c>
      <c r="K6" s="20">
        <v>2222.2074362538015</v>
      </c>
      <c r="L6" s="4"/>
    </row>
    <row r="7" spans="1:12" ht="13.5" customHeight="1" x14ac:dyDescent="0.2">
      <c r="A7" s="26" t="s">
        <v>48</v>
      </c>
      <c r="B7" s="20">
        <v>2130.4195503339697</v>
      </c>
      <c r="C7" s="20">
        <v>2175.2926160347865</v>
      </c>
      <c r="D7" s="20">
        <v>2145.9861584292248</v>
      </c>
      <c r="E7" s="20">
        <v>2141.0370098903645</v>
      </c>
      <c r="F7" s="20">
        <v>2172.240904882377</v>
      </c>
      <c r="G7" s="20">
        <v>2208.0308724951205</v>
      </c>
      <c r="H7" s="20">
        <v>2258.2174429725469</v>
      </c>
      <c r="I7" s="20">
        <v>2296.5489807827394</v>
      </c>
      <c r="J7" s="20">
        <v>2391.1228524890503</v>
      </c>
      <c r="K7" s="20">
        <v>2458.8572376477518</v>
      </c>
      <c r="L7" s="4"/>
    </row>
    <row r="8" spans="1:12" ht="13.5" customHeight="1" x14ac:dyDescent="0.2">
      <c r="A8" s="26" t="s">
        <v>49</v>
      </c>
      <c r="B8" s="20">
        <v>2348.1775028976504</v>
      </c>
      <c r="C8" s="20">
        <v>2415.621590631662</v>
      </c>
      <c r="D8" s="20">
        <v>2380.3603373750229</v>
      </c>
      <c r="E8" s="20">
        <v>2393.3010882942735</v>
      </c>
      <c r="F8" s="20">
        <v>2409.5876340766463</v>
      </c>
      <c r="G8" s="20">
        <v>2416.2041346234478</v>
      </c>
      <c r="H8" s="20">
        <v>2445.5062835041012</v>
      </c>
      <c r="I8" s="20">
        <v>2449.6456210525307</v>
      </c>
      <c r="J8" s="20">
        <v>2499.7178374257769</v>
      </c>
      <c r="K8" s="20">
        <v>2582.834684832219</v>
      </c>
      <c r="L8" s="4"/>
    </row>
    <row r="9" spans="1:12" ht="13.5" customHeight="1" x14ac:dyDescent="0.2">
      <c r="A9" s="26" t="s">
        <v>50</v>
      </c>
      <c r="B9" s="20">
        <v>2493.2481153947065</v>
      </c>
      <c r="C9" s="20">
        <v>2507.432399722527</v>
      </c>
      <c r="D9" s="20">
        <v>2439.2045278938926</v>
      </c>
      <c r="E9" s="20">
        <v>2425.8250873108377</v>
      </c>
      <c r="F9" s="20">
        <v>2408.3680979470682</v>
      </c>
      <c r="G9" s="20">
        <v>2400.2651856848888</v>
      </c>
      <c r="H9" s="20">
        <v>2374.1629955434055</v>
      </c>
      <c r="I9" s="20">
        <v>2349.4403696243667</v>
      </c>
      <c r="J9" s="20">
        <v>2327.4981809415945</v>
      </c>
      <c r="K9" s="20">
        <v>2311.6241355283723</v>
      </c>
      <c r="L9" s="4"/>
    </row>
    <row r="10" spans="1:12" ht="13.5" customHeight="1" x14ac:dyDescent="0.2">
      <c r="A10" s="26" t="s">
        <v>51</v>
      </c>
      <c r="B10" s="20">
        <v>2411.6170197604692</v>
      </c>
      <c r="C10" s="20">
        <v>2414.6232791695256</v>
      </c>
      <c r="D10" s="20">
        <v>2329.405905420504</v>
      </c>
      <c r="E10" s="20">
        <v>2365.1355953138614</v>
      </c>
      <c r="F10" s="20">
        <v>2325.8636625062368</v>
      </c>
      <c r="G10" s="20">
        <v>2312.7830067892296</v>
      </c>
      <c r="H10" s="20">
        <v>2292.2108622166543</v>
      </c>
      <c r="I10" s="20">
        <v>2273.9828016318711</v>
      </c>
      <c r="J10" s="20">
        <v>2242.9605537731882</v>
      </c>
      <c r="K10" s="20">
        <v>2237.7714569425625</v>
      </c>
      <c r="L10" s="4"/>
    </row>
    <row r="11" spans="1:12" x14ac:dyDescent="0.2">
      <c r="A11" s="27"/>
      <c r="B11" s="3"/>
      <c r="C11" s="3"/>
      <c r="D11" s="3"/>
      <c r="E11" s="3"/>
      <c r="F11" s="3"/>
      <c r="G11" s="3"/>
      <c r="H11" s="3"/>
      <c r="I11" s="3"/>
      <c r="J11" s="3"/>
      <c r="K11" s="3"/>
    </row>
    <row r="12" spans="1:12" x14ac:dyDescent="0.2">
      <c r="B12" s="3"/>
      <c r="C12" s="3"/>
      <c r="D12" s="3"/>
      <c r="E12" s="3"/>
      <c r="F12" s="3"/>
      <c r="G12" s="3"/>
      <c r="H12" s="3"/>
      <c r="I12" s="3"/>
      <c r="J12" s="3"/>
      <c r="K12" s="3"/>
    </row>
  </sheetData>
  <mergeCells count="1">
    <mergeCell ref="B4: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4:G35"/>
  <sheetViews>
    <sheetView workbookViewId="0">
      <selection activeCell="C21" sqref="C21"/>
    </sheetView>
  </sheetViews>
  <sheetFormatPr baseColWidth="10" defaultRowHeight="12.75" x14ac:dyDescent="0.2"/>
  <cols>
    <col min="1" max="2" width="11.42578125" style="30"/>
    <col min="3" max="3" width="44.85546875" style="30" customWidth="1"/>
    <col min="4" max="16384" width="11.42578125" style="30"/>
  </cols>
  <sheetData>
    <row r="4" spans="2:7" x14ac:dyDescent="0.2">
      <c r="B4" s="35" t="s">
        <v>56</v>
      </c>
    </row>
    <row r="8" spans="2:7" ht="25.5" x14ac:dyDescent="0.2">
      <c r="D8" s="31" t="s">
        <v>40</v>
      </c>
      <c r="E8" s="31" t="s">
        <v>41</v>
      </c>
      <c r="F8" s="31" t="s">
        <v>42</v>
      </c>
      <c r="G8" s="31" t="s">
        <v>43</v>
      </c>
    </row>
    <row r="9" spans="2:7" x14ac:dyDescent="0.2">
      <c r="C9" s="35" t="s">
        <v>47</v>
      </c>
      <c r="D9" s="32">
        <v>72000.070000000007</v>
      </c>
      <c r="E9" s="32">
        <v>41319.939999999988</v>
      </c>
      <c r="F9" s="32">
        <v>-37864.33</v>
      </c>
      <c r="G9" s="32">
        <v>75455.679999999993</v>
      </c>
    </row>
    <row r="10" spans="2:7" x14ac:dyDescent="0.2">
      <c r="C10" s="35" t="s">
        <v>48</v>
      </c>
      <c r="D10" s="32">
        <v>95716.64</v>
      </c>
      <c r="E10" s="32">
        <v>58814.12000000001</v>
      </c>
      <c r="F10" s="32">
        <v>-26838.270000000004</v>
      </c>
      <c r="G10" s="32">
        <v>127692.49</v>
      </c>
    </row>
    <row r="11" spans="2:7" x14ac:dyDescent="0.2">
      <c r="C11" s="35" t="s">
        <v>49</v>
      </c>
      <c r="D11" s="32">
        <v>129130.93</v>
      </c>
      <c r="E11" s="32">
        <v>64698.360000000015</v>
      </c>
      <c r="F11" s="32">
        <v>-23729.660000000003</v>
      </c>
      <c r="G11" s="32">
        <v>170099.63</v>
      </c>
    </row>
    <row r="12" spans="2:7" x14ac:dyDescent="0.2">
      <c r="C12" s="35" t="s">
        <v>50</v>
      </c>
      <c r="D12" s="32">
        <v>161551.53</v>
      </c>
      <c r="E12" s="32">
        <v>97647.91</v>
      </c>
      <c r="F12" s="32">
        <v>-14678.970000000001</v>
      </c>
      <c r="G12" s="32">
        <v>244520.47</v>
      </c>
    </row>
    <row r="13" spans="2:7" x14ac:dyDescent="0.2">
      <c r="C13" s="35" t="s">
        <v>51</v>
      </c>
      <c r="D13" s="32">
        <v>170828.33</v>
      </c>
      <c r="E13" s="32">
        <v>102112.53</v>
      </c>
      <c r="F13" s="32">
        <v>-7178.109999999986</v>
      </c>
      <c r="G13" s="32">
        <v>265762.75</v>
      </c>
    </row>
    <row r="29" spans="2:6" x14ac:dyDescent="0.2">
      <c r="C29" s="33"/>
      <c r="D29" s="33"/>
      <c r="E29" s="33"/>
      <c r="F29" s="33"/>
    </row>
    <row r="30" spans="2:6" x14ac:dyDescent="0.2">
      <c r="B30" s="34"/>
      <c r="C30" s="34"/>
      <c r="D30" s="34"/>
      <c r="E30" s="34"/>
      <c r="F30" s="34"/>
    </row>
    <row r="31" spans="2:6" x14ac:dyDescent="0.2">
      <c r="B31" s="34"/>
      <c r="C31" s="34"/>
      <c r="D31" s="34"/>
      <c r="E31" s="34"/>
      <c r="F31" s="34"/>
    </row>
    <row r="32" spans="2:6" x14ac:dyDescent="0.2">
      <c r="B32" s="34"/>
      <c r="C32" s="34"/>
      <c r="D32" s="34"/>
      <c r="E32" s="34"/>
      <c r="F32" s="34"/>
    </row>
    <row r="33" spans="2:6" x14ac:dyDescent="0.2">
      <c r="B33" s="34"/>
      <c r="C33" s="34"/>
      <c r="D33" s="34"/>
      <c r="E33" s="34"/>
      <c r="F33" s="34"/>
    </row>
    <row r="34" spans="2:6" x14ac:dyDescent="0.2">
      <c r="B34" s="34"/>
      <c r="C34" s="34"/>
      <c r="D34" s="34"/>
      <c r="E34" s="34"/>
      <c r="F34" s="34"/>
    </row>
    <row r="35" spans="2:6" x14ac:dyDescent="0.2">
      <c r="B35" s="34"/>
      <c r="C35" s="34"/>
      <c r="D35" s="34"/>
      <c r="E35" s="34"/>
      <c r="F35" s="3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election activeCell="I29" sqref="I29"/>
    </sheetView>
  </sheetViews>
  <sheetFormatPr baseColWidth="10"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H11"/>
  <sheetViews>
    <sheetView workbookViewId="0">
      <selection activeCell="C7" sqref="C7"/>
    </sheetView>
  </sheetViews>
  <sheetFormatPr baseColWidth="10" defaultRowHeight="15" x14ac:dyDescent="0.25"/>
  <sheetData>
    <row r="2" spans="2:8" x14ac:dyDescent="0.25">
      <c r="B2" s="35" t="s">
        <v>67</v>
      </c>
      <c r="H2" s="15"/>
    </row>
    <row r="3" spans="2:8" x14ac:dyDescent="0.25">
      <c r="B3" s="30"/>
      <c r="H3" s="15"/>
    </row>
    <row r="4" spans="2:8" x14ac:dyDescent="0.25">
      <c r="H4" s="15"/>
    </row>
    <row r="5" spans="2:8" x14ac:dyDescent="0.25">
      <c r="H5" s="15"/>
    </row>
    <row r="6" spans="2:8" x14ac:dyDescent="0.25">
      <c r="B6" t="s">
        <v>52</v>
      </c>
      <c r="C6" t="s">
        <v>68</v>
      </c>
      <c r="E6" t="s">
        <v>53</v>
      </c>
      <c r="F6" t="s">
        <v>69</v>
      </c>
      <c r="H6" s="15"/>
    </row>
    <row r="7" spans="2:8" x14ac:dyDescent="0.25">
      <c r="B7" t="s">
        <v>29</v>
      </c>
      <c r="C7" s="28">
        <f>[2]sorties_ERFS!AA29</f>
        <v>0.19124157781440765</v>
      </c>
      <c r="D7" s="15"/>
      <c r="E7" t="s">
        <v>29</v>
      </c>
      <c r="F7" s="28">
        <f>[2]sorties_ERFS!AA47</f>
        <v>3.1373305181366051E-2</v>
      </c>
    </row>
    <row r="8" spans="2:8" x14ac:dyDescent="0.25">
      <c r="B8" t="s">
        <v>31</v>
      </c>
      <c r="C8" s="28">
        <f>[2]sorties_ERFS!AA30</f>
        <v>0.24826947569760938</v>
      </c>
      <c r="D8" s="15"/>
      <c r="E8" t="s">
        <v>31</v>
      </c>
      <c r="F8" s="28">
        <f>[2]sorties_ERFS!AA48</f>
        <v>0.12969840570476809</v>
      </c>
    </row>
    <row r="9" spans="2:8" x14ac:dyDescent="0.25">
      <c r="B9" t="s">
        <v>32</v>
      </c>
      <c r="C9" s="28">
        <f>[2]sorties_ERFS!AA31</f>
        <v>0.11959941408542551</v>
      </c>
      <c r="D9" s="15"/>
      <c r="E9" t="s">
        <v>32</v>
      </c>
      <c r="F9" s="28">
        <f>[2]sorties_ERFS!AA49</f>
        <v>5.692244849934891E-2</v>
      </c>
    </row>
    <row r="10" spans="2:8" x14ac:dyDescent="0.25">
      <c r="B10" t="s">
        <v>44</v>
      </c>
      <c r="C10" s="28">
        <f>[2]sorties_ERFS!AA32</f>
        <v>7.1188956863097008E-2</v>
      </c>
      <c r="D10" s="15"/>
      <c r="E10" t="s">
        <v>44</v>
      </c>
      <c r="F10" s="28">
        <f>[2]sorties_ERFS!AA53</f>
        <v>-6.5361581789980971E-2</v>
      </c>
    </row>
    <row r="11" spans="2:8" x14ac:dyDescent="0.25">
      <c r="B11" t="s">
        <v>28</v>
      </c>
      <c r="C11" s="28">
        <f>[2]sorties_ERFS!AA33</f>
        <v>6.8953207458740451E-2</v>
      </c>
      <c r="D11" s="15"/>
      <c r="E11" t="s">
        <v>28</v>
      </c>
      <c r="F11" s="28">
        <f>[2]sorties_ERFS!AA52</f>
        <v>-2.9164662653704765E-2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G61"/>
  <sheetViews>
    <sheetView workbookViewId="0">
      <selection activeCell="C23" sqref="C23"/>
    </sheetView>
  </sheetViews>
  <sheetFormatPr baseColWidth="10" defaultRowHeight="12.75" x14ac:dyDescent="0.2"/>
  <cols>
    <col min="1" max="1" width="31.7109375" style="2" bestFit="1" customWidth="1"/>
    <col min="2" max="16384" width="11.42578125" style="2"/>
  </cols>
  <sheetData>
    <row r="2" spans="1:7" x14ac:dyDescent="0.2">
      <c r="A2" s="35" t="s">
        <v>57</v>
      </c>
    </row>
    <row r="5" spans="1:7" ht="51" x14ac:dyDescent="0.2">
      <c r="A5" s="7"/>
      <c r="B5" s="26" t="s">
        <v>47</v>
      </c>
      <c r="C5" s="26" t="s">
        <v>48</v>
      </c>
      <c r="D5" s="26" t="s">
        <v>49</v>
      </c>
      <c r="E5" s="26" t="s">
        <v>50</v>
      </c>
      <c r="F5" s="26" t="s">
        <v>51</v>
      </c>
      <c r="G5" s="27" t="s">
        <v>45</v>
      </c>
    </row>
    <row r="6" spans="1:7" x14ac:dyDescent="0.2">
      <c r="A6" s="8" t="s">
        <v>8</v>
      </c>
      <c r="B6" s="5">
        <f>Data0!C5</f>
        <v>7.0469331391216666E-2</v>
      </c>
      <c r="C6" s="5">
        <f>Data0!D5</f>
        <v>0.15416573099993172</v>
      </c>
      <c r="D6" s="5">
        <f>Data0!E5</f>
        <v>9.9931620009561406E-2</v>
      </c>
      <c r="E6" s="5">
        <f>Data0!F5</f>
        <v>-7.2881967521470678E-2</v>
      </c>
      <c r="F6" s="5">
        <f>Data0!G5</f>
        <v>-7.2086720815718028E-2</v>
      </c>
      <c r="G6" s="5">
        <v>5.3634251035273715E-2</v>
      </c>
    </row>
    <row r="7" spans="1:7" x14ac:dyDescent="0.2">
      <c r="A7" s="9" t="s">
        <v>27</v>
      </c>
      <c r="B7" s="5">
        <f>Data0!C6</f>
        <v>-3.928466700468209E-2</v>
      </c>
      <c r="C7" s="5">
        <f>Data0!D6</f>
        <v>-6.6978308478429838E-2</v>
      </c>
      <c r="D7" s="5">
        <f>Data0!E6</f>
        <v>-3.162716069757267E-4</v>
      </c>
      <c r="E7" s="5">
        <f>Data0!F6</f>
        <v>6.8012320200749904E-2</v>
      </c>
      <c r="F7" s="5">
        <f>Data0!G6</f>
        <v>1.9298637696259703E-2</v>
      </c>
      <c r="G7" s="5">
        <v>-7.9022573334031777E-3</v>
      </c>
    </row>
    <row r="8" spans="1:7" x14ac:dyDescent="0.2">
      <c r="A8" s="9" t="s">
        <v>9</v>
      </c>
      <c r="B8" s="5">
        <f>Data0!C7</f>
        <v>-8.456742239105694E-2</v>
      </c>
      <c r="C8" s="5">
        <f>Data0!D7</f>
        <v>0.13447846793604945</v>
      </c>
      <c r="D8" s="5">
        <f>Data0!E7</f>
        <v>0.20785172657209253</v>
      </c>
      <c r="E8" s="5">
        <f>Data0!F7</f>
        <v>9.4125869483968685E-2</v>
      </c>
      <c r="F8" s="5">
        <f>Data0!G7</f>
        <v>4.6156654481685037E-2</v>
      </c>
      <c r="G8" s="5">
        <f>G9+G10</f>
        <v>7.0609185675865119E-2</v>
      </c>
    </row>
    <row r="9" spans="1:7" x14ac:dyDescent="0.2">
      <c r="A9" s="7" t="s">
        <v>10</v>
      </c>
      <c r="B9" s="5">
        <f>Data0!C8</f>
        <v>9.7106706878749196E-3</v>
      </c>
      <c r="C9" s="5">
        <f>Data0!D8</f>
        <v>1.4330077119555555E-2</v>
      </c>
      <c r="D9" s="5">
        <f>Data0!E8</f>
        <v>1.0379115017872221E-2</v>
      </c>
      <c r="E9" s="5">
        <f>Data0!F8</f>
        <v>9.6868952176785393E-3</v>
      </c>
      <c r="F9" s="5">
        <f>Data0!G8</f>
        <v>1.6761744990392839E-2</v>
      </c>
      <c r="G9" s="5">
        <v>1.1596747685171839E-2</v>
      </c>
    </row>
    <row r="10" spans="1:7" x14ac:dyDescent="0.2">
      <c r="A10" s="7" t="s">
        <v>11</v>
      </c>
      <c r="B10" s="5">
        <f>Data0!C9</f>
        <v>-9.4278093078931632E-2</v>
      </c>
      <c r="C10" s="5">
        <f>Data0!D9</f>
        <v>0.12014839081649428</v>
      </c>
      <c r="D10" s="5">
        <f>Data0!E9</f>
        <v>0.19747261155422033</v>
      </c>
      <c r="E10" s="5">
        <f>Data0!F9</f>
        <v>8.4438974266290059E-2</v>
      </c>
      <c r="F10" s="5">
        <f>Data0!G9</f>
        <v>2.939490949129216E-2</v>
      </c>
      <c r="G10" s="5">
        <v>5.9012437990693278E-2</v>
      </c>
    </row>
    <row r="11" spans="1:7" x14ac:dyDescent="0.2">
      <c r="A11" s="9" t="s">
        <v>12</v>
      </c>
      <c r="B11" s="5">
        <f>Data0!C10</f>
        <v>0.19432142078695569</v>
      </c>
      <c r="C11" s="5">
        <f>Data0!D10</f>
        <v>8.6665571542312109E-2</v>
      </c>
      <c r="D11" s="5">
        <f>Data0!E10</f>
        <v>-0.10760383495555539</v>
      </c>
      <c r="E11" s="5">
        <f>Data0!F10</f>
        <v>-0.23502015720618927</v>
      </c>
      <c r="F11" s="5">
        <f>Data0!G10</f>
        <v>-0.13754201299366275</v>
      </c>
      <c r="G11" s="5">
        <f>G12+G13</f>
        <v>-9.0726773071883645E-3</v>
      </c>
    </row>
    <row r="12" spans="1:7" x14ac:dyDescent="0.2">
      <c r="A12" s="7" t="s">
        <v>13</v>
      </c>
      <c r="B12" s="5">
        <f>Data0!C11</f>
        <v>0.1795549263618689</v>
      </c>
      <c r="C12" s="5">
        <f>Data0!D11</f>
        <v>8.1840806204730429E-2</v>
      </c>
      <c r="D12" s="5">
        <f>Data0!E11</f>
        <v>-0.10127278999846205</v>
      </c>
      <c r="E12" s="5">
        <f>Data0!F11</f>
        <v>-0.21201813374941911</v>
      </c>
      <c r="F12" s="5">
        <f>Data0!G11</f>
        <v>7.4949311062268709E-3</v>
      </c>
      <c r="G12" s="5">
        <v>-7.1036318890161446E-3</v>
      </c>
    </row>
    <row r="13" spans="1:7" x14ac:dyDescent="0.2">
      <c r="A13" s="7" t="s">
        <v>14</v>
      </c>
      <c r="B13" s="5">
        <f>Data0!C12</f>
        <v>1.4765973011194615E-2</v>
      </c>
      <c r="C13" s="5">
        <f>Data0!D12</f>
        <v>4.8247653375816735E-3</v>
      </c>
      <c r="D13" s="5">
        <f>Data0!E12</f>
        <v>-6.331044957093343E-3</v>
      </c>
      <c r="E13" s="5">
        <f>Data0!F12</f>
        <v>-2.3002023456770146E-2</v>
      </c>
      <c r="F13" s="5">
        <f>Data0!G12</f>
        <v>-0.14503694409988963</v>
      </c>
      <c r="G13" s="5">
        <v>-1.9690454181722195E-3</v>
      </c>
    </row>
    <row r="14" spans="1:7" x14ac:dyDescent="0.2">
      <c r="A14" s="8"/>
    </row>
    <row r="15" spans="1:7" x14ac:dyDescent="0.2">
      <c r="A15" s="9"/>
    </row>
    <row r="16" spans="1:7" x14ac:dyDescent="0.2">
      <c r="A16" s="9"/>
    </row>
    <row r="17" spans="1:1" x14ac:dyDescent="0.2">
      <c r="A17" s="7"/>
    </row>
    <row r="18" spans="1:1" x14ac:dyDescent="0.2">
      <c r="A18" s="7"/>
    </row>
    <row r="19" spans="1:1" x14ac:dyDescent="0.2">
      <c r="A19" s="9"/>
    </row>
    <row r="20" spans="1:1" x14ac:dyDescent="0.2">
      <c r="A20" s="7"/>
    </row>
    <row r="21" spans="1:1" x14ac:dyDescent="0.2">
      <c r="A21" s="7"/>
    </row>
    <row r="22" spans="1:1" x14ac:dyDescent="0.2">
      <c r="A22" s="8"/>
    </row>
    <row r="23" spans="1:1" x14ac:dyDescent="0.2">
      <c r="A23" s="9"/>
    </row>
    <row r="24" spans="1:1" x14ac:dyDescent="0.2">
      <c r="A24" s="9"/>
    </row>
    <row r="25" spans="1:1" x14ac:dyDescent="0.2">
      <c r="A25" s="7"/>
    </row>
    <row r="26" spans="1:1" x14ac:dyDescent="0.2">
      <c r="A26" s="7"/>
    </row>
    <row r="27" spans="1:1" x14ac:dyDescent="0.2">
      <c r="A27" s="9"/>
    </row>
    <row r="28" spans="1:1" x14ac:dyDescent="0.2">
      <c r="A28" s="7"/>
    </row>
    <row r="29" spans="1:1" x14ac:dyDescent="0.2">
      <c r="A29" s="7"/>
    </row>
    <row r="30" spans="1:1" x14ac:dyDescent="0.2">
      <c r="A30" s="8"/>
    </row>
    <row r="31" spans="1:1" x14ac:dyDescent="0.2">
      <c r="A31" s="9"/>
    </row>
    <row r="32" spans="1:1" x14ac:dyDescent="0.2">
      <c r="A32" s="9"/>
    </row>
    <row r="33" spans="1:1" x14ac:dyDescent="0.2">
      <c r="A33" s="7"/>
    </row>
    <row r="34" spans="1:1" x14ac:dyDescent="0.2">
      <c r="A34" s="7"/>
    </row>
    <row r="35" spans="1:1" x14ac:dyDescent="0.2">
      <c r="A35" s="9"/>
    </row>
    <row r="36" spans="1:1" x14ac:dyDescent="0.2">
      <c r="A36" s="7"/>
    </row>
    <row r="37" spans="1:1" x14ac:dyDescent="0.2">
      <c r="A37" s="7"/>
    </row>
    <row r="38" spans="1:1" x14ac:dyDescent="0.2">
      <c r="A38" s="8"/>
    </row>
    <row r="39" spans="1:1" x14ac:dyDescent="0.2">
      <c r="A39" s="9"/>
    </row>
    <row r="40" spans="1:1" x14ac:dyDescent="0.2">
      <c r="A40" s="9"/>
    </row>
    <row r="41" spans="1:1" x14ac:dyDescent="0.2">
      <c r="A41" s="7"/>
    </row>
    <row r="42" spans="1:1" x14ac:dyDescent="0.2">
      <c r="A42" s="7"/>
    </row>
    <row r="43" spans="1:1" x14ac:dyDescent="0.2">
      <c r="A43" s="9"/>
    </row>
    <row r="44" spans="1:1" x14ac:dyDescent="0.2">
      <c r="A44" s="7"/>
    </row>
    <row r="45" spans="1:1" x14ac:dyDescent="0.2">
      <c r="A45" s="7"/>
    </row>
    <row r="46" spans="1:1" x14ac:dyDescent="0.2">
      <c r="A46" s="8"/>
    </row>
    <row r="47" spans="1:1" x14ac:dyDescent="0.2">
      <c r="A47" s="9"/>
    </row>
    <row r="48" spans="1:1" x14ac:dyDescent="0.2">
      <c r="A48" s="9"/>
    </row>
    <row r="49" spans="1:2" x14ac:dyDescent="0.2">
      <c r="A49" s="7"/>
    </row>
    <row r="50" spans="1:2" x14ac:dyDescent="0.2">
      <c r="A50" s="7"/>
    </row>
    <row r="51" spans="1:2" x14ac:dyDescent="0.2">
      <c r="A51" s="9"/>
    </row>
    <row r="52" spans="1:2" x14ac:dyDescent="0.2">
      <c r="A52" s="7"/>
    </row>
    <row r="53" spans="1:2" x14ac:dyDescent="0.2">
      <c r="A53" s="7"/>
    </row>
    <row r="54" spans="1:2" x14ac:dyDescent="0.2">
      <c r="A54" s="8"/>
      <c r="B54" s="5"/>
    </row>
    <row r="55" spans="1:2" x14ac:dyDescent="0.2">
      <c r="A55" s="9"/>
      <c r="B55" s="5"/>
    </row>
    <row r="56" spans="1:2" x14ac:dyDescent="0.2">
      <c r="A56" s="9"/>
      <c r="B56" s="5"/>
    </row>
    <row r="57" spans="1:2" x14ac:dyDescent="0.2">
      <c r="A57" s="7"/>
      <c r="B57" s="5"/>
    </row>
    <row r="58" spans="1:2" x14ac:dyDescent="0.2">
      <c r="A58" s="7"/>
      <c r="B58" s="5"/>
    </row>
    <row r="59" spans="1:2" x14ac:dyDescent="0.2">
      <c r="A59" s="9"/>
      <c r="B59" s="5"/>
    </row>
    <row r="60" spans="1:2" x14ac:dyDescent="0.2">
      <c r="A60" s="7"/>
      <c r="B60" s="5"/>
    </row>
    <row r="61" spans="1:2" x14ac:dyDescent="0.2">
      <c r="A61" s="7"/>
      <c r="B61" s="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K15"/>
  <sheetViews>
    <sheetView workbookViewId="0">
      <selection activeCell="A3" sqref="A3"/>
    </sheetView>
  </sheetViews>
  <sheetFormatPr baseColWidth="10" defaultRowHeight="12.75" x14ac:dyDescent="0.2"/>
  <cols>
    <col min="1" max="1" width="17.42578125" style="1" bestFit="1" customWidth="1"/>
    <col min="2" max="16384" width="11.42578125" style="1"/>
  </cols>
  <sheetData>
    <row r="3" spans="1:11" x14ac:dyDescent="0.2">
      <c r="A3" s="35" t="s">
        <v>66</v>
      </c>
    </row>
    <row r="4" spans="1:11" x14ac:dyDescent="0.2">
      <c r="A4" s="30"/>
    </row>
    <row r="6" spans="1:11" x14ac:dyDescent="0.2">
      <c r="B6" s="36"/>
      <c r="C6" s="36"/>
      <c r="D6" s="36"/>
      <c r="E6" s="36"/>
      <c r="F6" s="36"/>
      <c r="G6" s="36"/>
      <c r="H6" s="36"/>
      <c r="I6" s="36"/>
      <c r="J6" s="36"/>
      <c r="K6" s="36"/>
    </row>
    <row r="7" spans="1:11" x14ac:dyDescent="0.2">
      <c r="A7" s="2"/>
      <c r="B7" s="16">
        <v>2010</v>
      </c>
      <c r="C7" s="16">
        <f>B7+1</f>
        <v>2011</v>
      </c>
      <c r="D7" s="16">
        <f t="shared" ref="D7:K7" si="0">C7+1</f>
        <v>2012</v>
      </c>
      <c r="E7" s="16">
        <f t="shared" si="0"/>
        <v>2013</v>
      </c>
      <c r="F7" s="16">
        <f t="shared" si="0"/>
        <v>2014</v>
      </c>
      <c r="G7" s="16">
        <f t="shared" si="0"/>
        <v>2015</v>
      </c>
      <c r="H7" s="16">
        <f t="shared" si="0"/>
        <v>2016</v>
      </c>
      <c r="I7" s="16">
        <f t="shared" si="0"/>
        <v>2017</v>
      </c>
      <c r="J7" s="16">
        <f t="shared" si="0"/>
        <v>2018</v>
      </c>
      <c r="K7" s="16">
        <f t="shared" si="0"/>
        <v>2019</v>
      </c>
    </row>
    <row r="8" spans="1:11" x14ac:dyDescent="0.2">
      <c r="A8" s="6" t="s">
        <v>2</v>
      </c>
      <c r="B8" s="3">
        <f>[1]Data_panel!AK$21</f>
        <v>-3.3063124435074399E-2</v>
      </c>
      <c r="C8" s="3">
        <f>[1]Data_panel!AL$21</f>
        <v>-3.1450782657307344E-2</v>
      </c>
      <c r="D8" s="3">
        <f>[1]Data_panel!AM$21</f>
        <v>-3.0918577561138555E-2</v>
      </c>
      <c r="E8" s="3">
        <f>[1]Data_panel!AN$21</f>
        <v>-2.9988939413471433E-2</v>
      </c>
      <c r="F8" s="3">
        <f>[1]Data_panel!AO$21</f>
        <v>-2.9469612585948522E-2</v>
      </c>
      <c r="G8" s="3">
        <f>[1]Data_panel!AP$21</f>
        <v>-2.8422701031012087E-2</v>
      </c>
      <c r="H8" s="3">
        <f>[1]Data_panel!AQ$21</f>
        <v>-2.7171701424261497E-2</v>
      </c>
      <c r="I8" s="3">
        <f>[1]Data_panel!AR$21</f>
        <v>-2.6751839310117952E-2</v>
      </c>
      <c r="J8" s="3">
        <f>[1]Data_panel!AS$21</f>
        <v>-2.6356448184736429E-2</v>
      </c>
      <c r="K8" s="3">
        <f>[1]Data_panel!AT$21</f>
        <v>-2.6080255880107255E-2</v>
      </c>
    </row>
    <row r="9" spans="1:11" x14ac:dyDescent="0.2">
      <c r="A9" s="6" t="s">
        <v>15</v>
      </c>
      <c r="B9" s="3">
        <f>[1]Data_panel!AK$15</f>
        <v>4.9378452913365171E-2</v>
      </c>
      <c r="C9" s="3">
        <f>[1]Data_panel!AL$15</f>
        <v>4.8695417777281702E-2</v>
      </c>
      <c r="D9" s="3">
        <f>[1]Data_panel!AM$15</f>
        <v>5.7802999201241496E-2</v>
      </c>
      <c r="E9" s="3">
        <f>[1]Data_panel!AN$15</f>
        <v>6.0108223365618912E-2</v>
      </c>
      <c r="F9" s="3">
        <f>[1]Data_panel!AO$15</f>
        <v>6.072171390897517E-2</v>
      </c>
      <c r="G9" s="3">
        <f>[1]Data_panel!AP$15</f>
        <v>6.0058742703373476E-2</v>
      </c>
      <c r="H9" s="3">
        <f>[1]Data_panel!AQ$15</f>
        <v>5.8474639798189433E-2</v>
      </c>
      <c r="I9" s="3">
        <f>[1]Data_panel!AR$15</f>
        <v>5.8441488225359849E-2</v>
      </c>
      <c r="J9" s="3">
        <f>[1]Data_panel!AS$15</f>
        <v>5.805393032176779E-2</v>
      </c>
      <c r="K9" s="3">
        <f>[1]Data_panel!AT$15</f>
        <v>5.6022068466177764E-2</v>
      </c>
    </row>
    <row r="10" spans="1:11" x14ac:dyDescent="0.2">
      <c r="A10" s="6" t="s">
        <v>16</v>
      </c>
      <c r="B10" s="3">
        <f>[1]Data_panel!AK$19</f>
        <v>1.9477622917385307E-3</v>
      </c>
      <c r="C10" s="3">
        <f>[1]Data_panel!AL$19</f>
        <v>2.1810427522377549E-3</v>
      </c>
      <c r="D10" s="3">
        <f>[1]Data_panel!AM$19</f>
        <v>2.1368678582217057E-3</v>
      </c>
      <c r="E10" s="3">
        <f>[1]Data_panel!AN$19</f>
        <v>2.1432188927949856E-3</v>
      </c>
      <c r="F10" s="3">
        <f>[1]Data_panel!AO$19</f>
        <v>2.2376142865380868E-3</v>
      </c>
      <c r="G10" s="3">
        <f>[1]Data_panel!AP$19</f>
        <v>1.8789602516309126E-3</v>
      </c>
      <c r="H10" s="3">
        <f>[1]Data_panel!AQ$19</f>
        <v>1.7287034620429424E-3</v>
      </c>
      <c r="I10" s="3">
        <f>[1]Data_panel!AR$19</f>
        <v>1.6765773226964759E-3</v>
      </c>
      <c r="J10" s="3">
        <f>[1]Data_panel!AS$19</f>
        <v>4.5823514693887462E-4</v>
      </c>
      <c r="K10" s="3">
        <f>[1]Data_panel!AT$19</f>
        <v>4.5371695807343824E-4</v>
      </c>
    </row>
    <row r="11" spans="1:11" x14ac:dyDescent="0.2">
      <c r="A11" s="6" t="s">
        <v>17</v>
      </c>
      <c r="B11" s="3">
        <f>[1]Data_panel!AK$18</f>
        <v>6.901997893818422E-3</v>
      </c>
      <c r="C11" s="3">
        <f>[1]Data_panel!AL$18</f>
        <v>7.135467049946935E-3</v>
      </c>
      <c r="D11" s="3">
        <f>[1]Data_panel!AM$18</f>
        <v>7.4978494947447729E-3</v>
      </c>
      <c r="E11" s="3">
        <f>[1]Data_panel!AN$18</f>
        <v>7.6077287193275518E-3</v>
      </c>
      <c r="F11" s="3">
        <f>[1]Data_panel!AO$18</f>
        <v>7.7914706203330531E-3</v>
      </c>
      <c r="G11" s="3">
        <f>[1]Data_panel!AP$18</f>
        <v>8.1968122720922059E-3</v>
      </c>
      <c r="H11" s="3">
        <f>[1]Data_panel!AQ$18</f>
        <v>8.5425958017482893E-3</v>
      </c>
      <c r="I11" s="3">
        <f>[1]Data_panel!AR$18</f>
        <v>8.7427050463094458E-3</v>
      </c>
      <c r="J11" s="3">
        <f>[1]Data_panel!AS$18</f>
        <v>8.370713471262118E-3</v>
      </c>
      <c r="K11" s="3">
        <f>[1]Data_panel!AT$18</f>
        <v>8.2873569209904324E-3</v>
      </c>
    </row>
    <row r="12" spans="1:11" x14ac:dyDescent="0.2">
      <c r="A12" s="6" t="s">
        <v>18</v>
      </c>
      <c r="B12" s="3">
        <f>[1]Data_panel!AK$17</f>
        <v>1.2225730417323099E-2</v>
      </c>
      <c r="C12" s="3">
        <f>[1]Data_panel!AL$17</f>
        <v>1.2373266910768774E-2</v>
      </c>
      <c r="D12" s="3">
        <f>[1]Data_panel!AM$17</f>
        <v>1.2746768172790064E-2</v>
      </c>
      <c r="E12" s="3">
        <f>[1]Data_panel!AN$17</f>
        <v>1.2686210504677161E-2</v>
      </c>
      <c r="F12" s="3">
        <f>[1]Data_panel!AO$17</f>
        <v>1.2729467847321164E-2</v>
      </c>
      <c r="G12" s="3">
        <f>[1]Data_panel!AP$17</f>
        <v>1.3208460695318889E-2</v>
      </c>
      <c r="H12" s="3">
        <f>[1]Data_panel!AQ$17</f>
        <v>1.3355006762147955E-2</v>
      </c>
      <c r="I12" s="3">
        <f>[1]Data_panel!AR$17</f>
        <v>1.3558771567188184E-2</v>
      </c>
      <c r="J12" s="3">
        <f>[1]Data_panel!AS$17</f>
        <v>1.1428034303450754E-2</v>
      </c>
      <c r="K12" s="3">
        <f>[1]Data_panel!AT$17</f>
        <v>9.6229990838652846E-3</v>
      </c>
    </row>
    <row r="13" spans="1:11" x14ac:dyDescent="0.2">
      <c r="A13" s="6" t="s">
        <v>19</v>
      </c>
      <c r="B13" s="3">
        <f>[1]Data_panel!AK$16</f>
        <v>7.0809588590016945E-2</v>
      </c>
      <c r="C13" s="3">
        <f>[1]Data_panel!AL$16</f>
        <v>7.1209627765800865E-2</v>
      </c>
      <c r="D13" s="3">
        <f>[1]Data_panel!AM$16</f>
        <v>7.2758895790072761E-2</v>
      </c>
      <c r="E13" s="3">
        <f>[1]Data_panel!AN$16</f>
        <v>7.27593690154094E-2</v>
      </c>
      <c r="F13" s="3">
        <f>[1]Data_panel!AO$16</f>
        <v>7.2528674197779086E-2</v>
      </c>
      <c r="G13" s="3">
        <f>[1]Data_panel!AP$16</f>
        <v>7.2698198530853117E-2</v>
      </c>
      <c r="H13" s="3">
        <f>[1]Data_panel!AQ$16</f>
        <v>7.2648602003046236E-2</v>
      </c>
      <c r="I13" s="3">
        <f>[1]Data_panel!AR$16</f>
        <v>7.2059157438082624E-2</v>
      </c>
      <c r="J13" s="3">
        <f>[1]Data_panel!AS$16</f>
        <v>8.4825785058774056E-2</v>
      </c>
      <c r="K13" s="3">
        <f>[1]Data_panel!AT$16</f>
        <v>8.2919548389840475E-2</v>
      </c>
    </row>
    <row r="14" spans="1:11" x14ac:dyDescent="0.2">
      <c r="A14" s="6" t="s">
        <v>20</v>
      </c>
      <c r="B14" s="3">
        <f>[1]Data_panel!AK$20</f>
        <v>8.5880745418064827E-2</v>
      </c>
      <c r="C14" s="3">
        <f>[1]Data_panel!AL$20</f>
        <v>8.311863480464185E-2</v>
      </c>
      <c r="D14" s="3">
        <f>[1]Data_panel!AM$20</f>
        <v>8.2766733797127276E-2</v>
      </c>
      <c r="E14" s="3">
        <f>[1]Data_panel!AN$20</f>
        <v>9.4010591110139569E-2</v>
      </c>
      <c r="F14" s="3">
        <f>[1]Data_panel!AO$20</f>
        <v>9.3392079267391667E-2</v>
      </c>
      <c r="G14" s="3">
        <f>[1]Data_panel!AP$20</f>
        <v>8.9846747726187351E-2</v>
      </c>
      <c r="H14" s="3">
        <f>[1]Data_panel!AQ$20</f>
        <v>8.735236496239876E-2</v>
      </c>
      <c r="I14" s="3">
        <f>[1]Data_panel!AR$20</f>
        <v>8.218929710945877E-2</v>
      </c>
      <c r="J14" s="3">
        <f>[1]Data_panel!AS$20</f>
        <v>6.7655693323129318E-2</v>
      </c>
      <c r="K14" s="3">
        <f>[1]Data_panel!AT$20</f>
        <v>5.9829680876277005E-2</v>
      </c>
    </row>
    <row r="15" spans="1:11" x14ac:dyDescent="0.2">
      <c r="A15" s="6" t="s">
        <v>0</v>
      </c>
      <c r="B15" s="3">
        <f>SUM(B8:B14)</f>
        <v>0.19408115308925261</v>
      </c>
      <c r="C15" s="3">
        <f t="shared" ref="C15:K15" si="1">SUM(C8:C14)</f>
        <v>0.19326267440337053</v>
      </c>
      <c r="D15" s="3">
        <f t="shared" si="1"/>
        <v>0.2047915367530595</v>
      </c>
      <c r="E15" s="3">
        <f t="shared" si="1"/>
        <v>0.21932640219449615</v>
      </c>
      <c r="F15" s="3">
        <f t="shared" si="1"/>
        <v>0.21993140754238971</v>
      </c>
      <c r="G15" s="3">
        <f t="shared" si="1"/>
        <v>0.21746522114844385</v>
      </c>
      <c r="H15" s="3">
        <f t="shared" si="1"/>
        <v>0.21493021136531212</v>
      </c>
      <c r="I15" s="3">
        <f t="shared" si="1"/>
        <v>0.2099161573989774</v>
      </c>
      <c r="J15" s="3">
        <f t="shared" si="1"/>
        <v>0.20443594344058647</v>
      </c>
      <c r="K15" s="3">
        <f t="shared" si="1"/>
        <v>0.19105511481511717</v>
      </c>
    </row>
  </sheetData>
  <pageMargins left="0.7" right="0.7" top="0.75" bottom="0.75" header="0.3" footer="0.3"/>
  <ignoredErrors>
    <ignoredError sqref="B1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CE234"/>
  <sheetViews>
    <sheetView zoomScale="115" zoomScaleNormal="115" workbookViewId="0">
      <selection activeCell="A17" sqref="A17"/>
    </sheetView>
  </sheetViews>
  <sheetFormatPr baseColWidth="10" defaultRowHeight="12.75" x14ac:dyDescent="0.2"/>
  <cols>
    <col min="1" max="1" width="13.7109375" style="11" bestFit="1" customWidth="1"/>
    <col min="2" max="7" width="24.85546875" style="11" customWidth="1"/>
    <col min="8" max="22" width="11.42578125" style="11" customWidth="1"/>
    <col min="23" max="16384" width="11.42578125" style="11"/>
  </cols>
  <sheetData>
    <row r="2" spans="1:62" x14ac:dyDescent="0.2">
      <c r="A2" s="59" t="s">
        <v>65</v>
      </c>
    </row>
    <row r="3" spans="1:62" x14ac:dyDescent="0.2">
      <c r="A3" s="25"/>
    </row>
    <row r="5" spans="1:62" x14ac:dyDescent="0.2">
      <c r="A5" s="42"/>
      <c r="C5" s="42"/>
      <c r="D5" s="42"/>
      <c r="E5" s="42"/>
      <c r="F5" s="42"/>
      <c r="G5" s="42"/>
      <c r="H5" s="42"/>
      <c r="I5" s="42"/>
    </row>
    <row r="6" spans="1:62" ht="25.5" x14ac:dyDescent="0.2">
      <c r="A6" s="43"/>
      <c r="B6" s="26" t="s">
        <v>47</v>
      </c>
      <c r="C6" s="26" t="s">
        <v>48</v>
      </c>
      <c r="D6" s="26" t="s">
        <v>49</v>
      </c>
      <c r="E6" s="26" t="s">
        <v>50</v>
      </c>
      <c r="F6" s="26" t="s">
        <v>51</v>
      </c>
      <c r="G6" s="27" t="s">
        <v>45</v>
      </c>
      <c r="I6" s="3"/>
      <c r="J6" s="3"/>
      <c r="K6" s="3"/>
      <c r="L6" s="3"/>
      <c r="W6" s="3"/>
      <c r="AG6" s="3"/>
    </row>
    <row r="7" spans="1:62" x14ac:dyDescent="0.2">
      <c r="A7" s="44" t="s">
        <v>33</v>
      </c>
      <c r="B7" s="45">
        <v>1.39320872751501</v>
      </c>
      <c r="C7" s="45">
        <v>1.1957158182847081</v>
      </c>
      <c r="D7" s="45">
        <v>0.84842224656884802</v>
      </c>
      <c r="E7" s="45">
        <v>-0.21381304210684213</v>
      </c>
      <c r="F7" s="45">
        <v>-0.36745647828670469</v>
      </c>
      <c r="G7" s="45">
        <v>0.66436155528125929</v>
      </c>
      <c r="I7" s="3"/>
      <c r="J7" s="3"/>
      <c r="K7" s="3"/>
      <c r="L7" s="3"/>
      <c r="M7" s="3"/>
      <c r="Q7" s="3"/>
      <c r="R7" s="3"/>
      <c r="BJ7" s="3"/>
    </row>
    <row r="8" spans="1:62" x14ac:dyDescent="0.2">
      <c r="A8" s="44" t="s">
        <v>34</v>
      </c>
      <c r="B8" s="45">
        <v>1.3117022336230812</v>
      </c>
      <c r="C8" s="45">
        <v>1.2402154676174018</v>
      </c>
      <c r="D8" s="45">
        <v>0.93523273336432455</v>
      </c>
      <c r="E8" s="45">
        <v>1.0434342870450128</v>
      </c>
      <c r="F8" s="45">
        <v>1.6568947265567464</v>
      </c>
      <c r="G8" s="45">
        <v>1.2109959799823531</v>
      </c>
      <c r="I8" s="3"/>
      <c r="J8" s="3"/>
      <c r="K8" s="3"/>
      <c r="L8" s="3"/>
      <c r="M8" s="3"/>
      <c r="Q8" s="3"/>
      <c r="R8" s="3"/>
      <c r="BJ8" s="3"/>
    </row>
    <row r="9" spans="1:62" x14ac:dyDescent="0.2">
      <c r="A9" s="44" t="s">
        <v>35</v>
      </c>
      <c r="B9" s="45">
        <v>-0.40282712261302395</v>
      </c>
      <c r="C9" s="45">
        <v>-0.24889729773026267</v>
      </c>
      <c r="D9" s="45">
        <v>-0.19180102449918665</v>
      </c>
      <c r="E9" s="45">
        <v>-0.22978929136290124</v>
      </c>
      <c r="F9" s="45">
        <v>-0.34761356341697097</v>
      </c>
      <c r="G9" s="45">
        <v>-0.26027313334578139</v>
      </c>
      <c r="I9" s="3"/>
      <c r="J9" s="3"/>
      <c r="K9" s="3"/>
      <c r="L9" s="3"/>
      <c r="M9" s="3"/>
      <c r="Q9" s="3"/>
      <c r="R9" s="3"/>
      <c r="BJ9" s="3"/>
    </row>
    <row r="10" spans="1:62" x14ac:dyDescent="0.2">
      <c r="A10" s="44" t="s">
        <v>36</v>
      </c>
      <c r="B10" s="45">
        <v>6.7180002958734747E-2</v>
      </c>
      <c r="C10" s="45">
        <v>6.8909600470035914E-2</v>
      </c>
      <c r="D10" s="45">
        <v>0.14017189611514402</v>
      </c>
      <c r="E10" s="45">
        <v>0.22449772253488931</v>
      </c>
      <c r="F10" s="45">
        <v>0.15461812255836532</v>
      </c>
      <c r="G10" s="45">
        <v>0.13853590271720104</v>
      </c>
      <c r="I10" s="3"/>
      <c r="J10" s="3"/>
      <c r="K10" s="3"/>
      <c r="L10" s="3"/>
      <c r="M10" s="3"/>
      <c r="Q10" s="3"/>
      <c r="R10" s="3"/>
      <c r="BJ10" s="3"/>
    </row>
    <row r="11" spans="1:62" x14ac:dyDescent="0.2">
      <c r="A11" s="44" t="s">
        <v>37</v>
      </c>
      <c r="B11" s="45">
        <v>-8.286677442218001E-3</v>
      </c>
      <c r="C11" s="45">
        <v>-5.017276265702774E-2</v>
      </c>
      <c r="D11" s="45">
        <v>-0.10422703224377296</v>
      </c>
      <c r="E11" s="45">
        <v>-0.29821579578031981</v>
      </c>
      <c r="F11" s="45">
        <v>-0.4527420084676147</v>
      </c>
      <c r="G11" s="45">
        <v>-0.14940453336650925</v>
      </c>
      <c r="I11" s="3"/>
      <c r="J11" s="3"/>
      <c r="K11" s="3"/>
      <c r="L11" s="3"/>
      <c r="M11" s="3"/>
      <c r="Q11" s="3"/>
      <c r="R11" s="3"/>
      <c r="BJ11" s="3"/>
    </row>
    <row r="12" spans="1:62" x14ac:dyDescent="0.2">
      <c r="A12" s="44" t="s">
        <v>38</v>
      </c>
      <c r="B12" s="45">
        <v>-1.7667961121131435</v>
      </c>
      <c r="C12" s="45">
        <v>-2.2030812619239266</v>
      </c>
      <c r="D12" s="45">
        <v>-3.6367484038869651</v>
      </c>
      <c r="E12" s="45">
        <v>-4.3822886205734459</v>
      </c>
      <c r="F12" s="45">
        <v>-1.1444842161735238</v>
      </c>
      <c r="G12" s="45">
        <v>-2.6051064541787823</v>
      </c>
      <c r="I12" s="3"/>
      <c r="J12" s="3"/>
      <c r="K12" s="3"/>
      <c r="L12" s="3"/>
      <c r="M12" s="3"/>
      <c r="Q12" s="3"/>
      <c r="R12" s="3"/>
      <c r="BJ12" s="3"/>
    </row>
    <row r="13" spans="1:62" x14ac:dyDescent="0.2">
      <c r="A13" s="44" t="s">
        <v>39</v>
      </c>
      <c r="B13" s="45">
        <v>1.0232128012083737</v>
      </c>
      <c r="C13" s="45">
        <v>1.5325228675152651</v>
      </c>
      <c r="D13" s="45">
        <v>0.32596894770943741</v>
      </c>
      <c r="E13" s="45">
        <v>0.26819851123333105</v>
      </c>
      <c r="F13" s="45">
        <v>-4.1516378785490249E-2</v>
      </c>
      <c r="G13" s="45">
        <v>0.69828685549671454</v>
      </c>
      <c r="I13" s="3"/>
      <c r="J13" s="3"/>
      <c r="K13" s="3"/>
      <c r="L13" s="3"/>
      <c r="M13" s="3"/>
      <c r="Q13" s="3"/>
      <c r="R13" s="3"/>
      <c r="BJ13" s="3"/>
    </row>
    <row r="14" spans="1:62" x14ac:dyDescent="0.2">
      <c r="A14" s="43" t="s">
        <v>46</v>
      </c>
      <c r="B14" s="45">
        <v>1.6173938531368144</v>
      </c>
      <c r="C14" s="45">
        <v>1.5352124315761995</v>
      </c>
      <c r="D14" s="45">
        <v>-1.6829806368721723</v>
      </c>
      <c r="E14" s="45">
        <v>-3.5879762290102759</v>
      </c>
      <c r="F14" s="45">
        <v>-0.54229979601518874</v>
      </c>
      <c r="G14" s="45">
        <v>-0.3026038274135473</v>
      </c>
      <c r="H14" s="3"/>
      <c r="I14" s="3"/>
      <c r="J14" s="3"/>
      <c r="K14" s="3"/>
      <c r="L14" s="3"/>
      <c r="M14" s="3"/>
      <c r="Q14" s="3"/>
      <c r="R14" s="3"/>
      <c r="BJ14" s="3"/>
    </row>
    <row r="15" spans="1:62" x14ac:dyDescent="0.2">
      <c r="A15" s="46"/>
      <c r="C15" s="3"/>
      <c r="D15" s="3"/>
      <c r="E15" s="3"/>
      <c r="F15" s="3"/>
      <c r="G15" s="3"/>
      <c r="H15" s="3"/>
      <c r="I15" s="3"/>
      <c r="J15" s="3"/>
      <c r="K15" s="3"/>
      <c r="L15" s="3"/>
      <c r="M15" s="14"/>
      <c r="N15" s="14"/>
      <c r="O15" s="3"/>
    </row>
    <row r="16" spans="1:62" x14ac:dyDescent="0.2">
      <c r="A16" s="42"/>
    </row>
    <row r="17" spans="1:1" x14ac:dyDescent="0.2">
      <c r="A17" s="46"/>
    </row>
    <row r="18" spans="1:1" x14ac:dyDescent="0.2">
      <c r="A18" s="46"/>
    </row>
    <row r="19" spans="1:1" x14ac:dyDescent="0.2">
      <c r="A19" s="46"/>
    </row>
    <row r="20" spans="1:1" x14ac:dyDescent="0.2">
      <c r="A20" s="46"/>
    </row>
    <row r="21" spans="1:1" x14ac:dyDescent="0.2">
      <c r="A21" s="46"/>
    </row>
    <row r="22" spans="1:1" x14ac:dyDescent="0.2">
      <c r="A22" s="46"/>
    </row>
    <row r="23" spans="1:1" x14ac:dyDescent="0.2">
      <c r="A23" s="46"/>
    </row>
    <row r="24" spans="1:1" x14ac:dyDescent="0.2">
      <c r="A24" s="46"/>
    </row>
    <row r="25" spans="1:1" x14ac:dyDescent="0.2">
      <c r="A25" s="46"/>
    </row>
    <row r="26" spans="1:1" x14ac:dyDescent="0.2">
      <c r="A26" s="46"/>
    </row>
    <row r="27" spans="1:1" x14ac:dyDescent="0.2">
      <c r="A27" s="46"/>
    </row>
    <row r="28" spans="1:1" x14ac:dyDescent="0.2">
      <c r="A28" s="46"/>
    </row>
    <row r="29" spans="1:1" x14ac:dyDescent="0.2">
      <c r="A29" s="46"/>
    </row>
    <row r="30" spans="1:1" x14ac:dyDescent="0.2">
      <c r="A30" s="46"/>
    </row>
    <row r="31" spans="1:1" x14ac:dyDescent="0.2">
      <c r="A31" s="46"/>
    </row>
    <row r="32" spans="1:1" x14ac:dyDescent="0.2">
      <c r="A32" s="46"/>
    </row>
    <row r="33" spans="1:82" x14ac:dyDescent="0.2">
      <c r="A33" s="46"/>
    </row>
    <row r="34" spans="1:82" x14ac:dyDescent="0.2">
      <c r="A34" s="46"/>
    </row>
    <row r="35" spans="1:82" x14ac:dyDescent="0.2">
      <c r="A35" s="46"/>
    </row>
    <row r="36" spans="1:82" x14ac:dyDescent="0.2">
      <c r="A36" s="46"/>
    </row>
    <row r="37" spans="1:82" x14ac:dyDescent="0.2">
      <c r="A37" s="46"/>
    </row>
    <row r="38" spans="1:82" x14ac:dyDescent="0.2">
      <c r="A38" s="46"/>
    </row>
    <row r="39" spans="1:82" x14ac:dyDescent="0.2">
      <c r="A39" s="46"/>
    </row>
    <row r="40" spans="1:82" x14ac:dyDescent="0.2">
      <c r="A40" s="46"/>
    </row>
    <row r="41" spans="1:82" x14ac:dyDescent="0.2">
      <c r="A41" s="46"/>
    </row>
    <row r="42" spans="1:82" x14ac:dyDescent="0.2">
      <c r="A42" s="46"/>
    </row>
    <row r="43" spans="1:82" x14ac:dyDescent="0.2">
      <c r="A43" s="46"/>
    </row>
    <row r="44" spans="1:82" x14ac:dyDescent="0.2">
      <c r="A44" s="46"/>
    </row>
    <row r="45" spans="1:82" x14ac:dyDescent="0.2">
      <c r="A45" s="46"/>
    </row>
    <row r="46" spans="1:82" s="47" customFormat="1" x14ac:dyDescent="0.2">
      <c r="A46" s="46"/>
      <c r="BK46" s="11"/>
      <c r="BL46" s="11"/>
      <c r="BM46" s="11"/>
      <c r="BN46" s="11"/>
      <c r="BO46" s="11"/>
      <c r="BP46" s="11"/>
      <c r="BQ46" s="11"/>
      <c r="BR46" s="11"/>
      <c r="BS46" s="11"/>
      <c r="BT46" s="11"/>
      <c r="BU46" s="11"/>
      <c r="BV46" s="11"/>
      <c r="BW46" s="11"/>
      <c r="BX46" s="11"/>
      <c r="BY46" s="11"/>
      <c r="BZ46" s="11"/>
      <c r="CA46" s="11"/>
      <c r="CB46" s="11"/>
      <c r="CC46" s="11"/>
      <c r="CD46" s="11"/>
    </row>
    <row r="47" spans="1:82" x14ac:dyDescent="0.2">
      <c r="A47" s="46"/>
    </row>
    <row r="48" spans="1:82" x14ac:dyDescent="0.2">
      <c r="A48" s="46"/>
    </row>
    <row r="49" spans="1:1" x14ac:dyDescent="0.2">
      <c r="A49" s="46"/>
    </row>
    <row r="50" spans="1:1" x14ac:dyDescent="0.2">
      <c r="A50" s="46"/>
    </row>
    <row r="51" spans="1:1" x14ac:dyDescent="0.2">
      <c r="A51" s="46"/>
    </row>
    <row r="52" spans="1:1" x14ac:dyDescent="0.2">
      <c r="A52" s="46"/>
    </row>
    <row r="54" spans="1:1" x14ac:dyDescent="0.2">
      <c r="A54" s="42"/>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72" x14ac:dyDescent="0.2">
      <c r="A81" s="46"/>
    </row>
    <row r="82" spans="1:72" x14ac:dyDescent="0.2">
      <c r="A82" s="46"/>
    </row>
    <row r="83" spans="1:72" x14ac:dyDescent="0.2">
      <c r="A83" s="46"/>
    </row>
    <row r="84" spans="1:72" x14ac:dyDescent="0.2">
      <c r="A84" s="46"/>
      <c r="BB84" s="14"/>
    </row>
    <row r="85" spans="1:72" x14ac:dyDescent="0.2">
      <c r="A85" s="46"/>
    </row>
    <row r="86" spans="1:72" x14ac:dyDescent="0.2">
      <c r="A86" s="46"/>
    </row>
    <row r="87" spans="1:72" x14ac:dyDescent="0.2">
      <c r="A87" s="46"/>
    </row>
    <row r="88" spans="1:72" x14ac:dyDescent="0.2">
      <c r="A88" s="46"/>
    </row>
    <row r="89" spans="1:72" x14ac:dyDescent="0.2">
      <c r="A89" s="46"/>
    </row>
    <row r="90" spans="1:72" x14ac:dyDescent="0.2">
      <c r="A90" s="46"/>
    </row>
    <row r="91" spans="1:72" x14ac:dyDescent="0.2">
      <c r="A91" s="46"/>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row>
    <row r="92" spans="1:72" x14ac:dyDescent="0.2">
      <c r="A92" s="46"/>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row>
    <row r="93" spans="1:72" x14ac:dyDescent="0.2">
      <c r="A93" s="46"/>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row>
    <row r="94" spans="1:72" x14ac:dyDescent="0.2">
      <c r="A94" s="46"/>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row>
    <row r="95" spans="1:72" x14ac:dyDescent="0.2">
      <c r="A95" s="46"/>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row>
    <row r="96" spans="1:72" x14ac:dyDescent="0.2">
      <c r="A96" s="46"/>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row>
    <row r="97" spans="1:82" x14ac:dyDescent="0.2">
      <c r="A97" s="46"/>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row>
    <row r="98" spans="1:82" x14ac:dyDescent="0.2">
      <c r="A98" s="46"/>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row>
    <row r="99" spans="1:82" x14ac:dyDescent="0.2">
      <c r="A99" s="46"/>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row>
    <row r="100" spans="1:82" x14ac:dyDescent="0.2">
      <c r="A100" s="46"/>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row>
    <row r="101" spans="1:82" x14ac:dyDescent="0.2">
      <c r="A101" s="46"/>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row>
    <row r="102" spans="1:82" x14ac:dyDescent="0.2">
      <c r="A102" s="46"/>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9"/>
      <c r="BL102" s="48"/>
      <c r="BM102" s="48"/>
      <c r="BN102" s="48"/>
      <c r="BO102" s="48"/>
      <c r="BP102" s="48"/>
      <c r="BQ102" s="48"/>
      <c r="BR102" s="48"/>
      <c r="BS102" s="48"/>
      <c r="BT102" s="48"/>
    </row>
    <row r="103" spans="1:82" x14ac:dyDescent="0.2">
      <c r="A103" s="46"/>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row>
    <row r="104" spans="1:82" x14ac:dyDescent="0.2">
      <c r="A104" s="46"/>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row>
    <row r="105" spans="1:82" x14ac:dyDescent="0.2">
      <c r="A105" s="46"/>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row>
    <row r="106" spans="1:82" x14ac:dyDescent="0.2">
      <c r="A106" s="46"/>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row>
    <row r="107" spans="1:82" x14ac:dyDescent="0.2">
      <c r="A107" s="46"/>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row>
    <row r="108" spans="1:82" x14ac:dyDescent="0.2">
      <c r="A108" s="46"/>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row>
    <row r="110" spans="1:82" x14ac:dyDescent="0.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row>
    <row r="111" spans="1:82" s="51" customFormat="1" x14ac:dyDescent="0.2">
      <c r="A111" s="50"/>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row>
    <row r="112" spans="1:82" x14ac:dyDescent="0.2">
      <c r="A112" s="58"/>
      <c r="L112" s="53"/>
      <c r="V112" s="53"/>
      <c r="AF112" s="53"/>
      <c r="AP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row>
    <row r="113" spans="1:83" x14ac:dyDescent="0.2">
      <c r="A113" s="58"/>
      <c r="L113" s="53"/>
      <c r="V113" s="53"/>
      <c r="AF113" s="53"/>
      <c r="AP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row>
    <row r="114" spans="1:83" x14ac:dyDescent="0.2">
      <c r="A114" s="58"/>
      <c r="L114" s="53"/>
      <c r="V114" s="53"/>
      <c r="AF114" s="53"/>
      <c r="AP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row>
    <row r="115" spans="1:83" x14ac:dyDescent="0.2">
      <c r="A115" s="58"/>
      <c r="L115" s="53"/>
      <c r="V115" s="53"/>
      <c r="AF115" s="53"/>
      <c r="AP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row>
    <row r="116" spans="1:83" x14ac:dyDescent="0.2">
      <c r="A116" s="58"/>
      <c r="L116" s="53"/>
      <c r="V116" s="53"/>
      <c r="AF116" s="53"/>
      <c r="AP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row>
    <row r="117" spans="1:83" x14ac:dyDescent="0.2">
      <c r="A117" s="58"/>
      <c r="L117" s="53"/>
      <c r="V117" s="53"/>
      <c r="AF117" s="53"/>
      <c r="AP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CD117" s="54"/>
    </row>
    <row r="118" spans="1:83" x14ac:dyDescent="0.2">
      <c r="A118" s="46"/>
      <c r="BA118" s="53"/>
      <c r="BB118" s="53"/>
      <c r="BC118" s="53"/>
      <c r="BD118" s="53"/>
      <c r="BE118" s="53"/>
      <c r="BF118" s="53"/>
      <c r="BG118" s="53"/>
      <c r="BH118" s="53"/>
      <c r="BI118" s="53"/>
      <c r="BK118" s="54"/>
      <c r="BL118" s="54"/>
      <c r="BM118" s="54"/>
      <c r="BN118" s="54"/>
      <c r="BO118" s="54"/>
      <c r="BP118" s="54"/>
      <c r="BQ118" s="54"/>
      <c r="BR118" s="54"/>
      <c r="BS118" s="54"/>
      <c r="CC118" s="3"/>
      <c r="CE118" s="29"/>
    </row>
    <row r="119" spans="1:83" x14ac:dyDescent="0.2">
      <c r="A119" s="42"/>
      <c r="BA119" s="53"/>
      <c r="BB119" s="53"/>
      <c r="BC119" s="53"/>
      <c r="BD119" s="53"/>
      <c r="BE119" s="53"/>
      <c r="BF119" s="53"/>
      <c r="BG119" s="53"/>
      <c r="BH119" s="53"/>
      <c r="BI119" s="53"/>
      <c r="BK119" s="54"/>
      <c r="BL119" s="54"/>
      <c r="BM119" s="54"/>
      <c r="BN119" s="54"/>
      <c r="BO119" s="54"/>
      <c r="BP119" s="54"/>
      <c r="BQ119" s="54"/>
      <c r="BR119" s="54"/>
      <c r="BS119" s="54"/>
    </row>
    <row r="120" spans="1:83" x14ac:dyDescent="0.2">
      <c r="A120" s="46"/>
      <c r="BA120" s="53"/>
      <c r="BB120" s="53"/>
      <c r="BC120" s="53"/>
      <c r="BD120" s="53"/>
      <c r="BE120" s="53"/>
      <c r="BF120" s="53"/>
      <c r="BG120" s="53"/>
      <c r="BH120" s="53"/>
      <c r="BI120" s="53"/>
      <c r="BK120" s="53"/>
      <c r="BL120" s="53"/>
      <c r="BM120" s="53"/>
      <c r="BN120" s="53"/>
      <c r="BO120" s="53"/>
      <c r="BP120" s="53"/>
      <c r="BQ120" s="53"/>
      <c r="BR120" s="53"/>
      <c r="BS120" s="53"/>
      <c r="BT120" s="53"/>
    </row>
    <row r="121" spans="1:83" x14ac:dyDescent="0.2">
      <c r="A121" s="46"/>
      <c r="BA121" s="53"/>
      <c r="BB121" s="53"/>
      <c r="BC121" s="53"/>
      <c r="BD121" s="53"/>
      <c r="BE121" s="53"/>
      <c r="BF121" s="53"/>
      <c r="BG121" s="53"/>
      <c r="BH121" s="53"/>
      <c r="BI121" s="53"/>
      <c r="BK121" s="53"/>
      <c r="BL121" s="53"/>
      <c r="BM121" s="53"/>
      <c r="BN121" s="53"/>
      <c r="BO121" s="53"/>
      <c r="BP121" s="53"/>
      <c r="BQ121" s="53"/>
      <c r="BR121" s="53"/>
      <c r="BS121" s="53"/>
      <c r="BT121" s="53"/>
    </row>
    <row r="122" spans="1:83" x14ac:dyDescent="0.2">
      <c r="A122" s="46"/>
      <c r="BA122" s="53"/>
      <c r="BB122" s="53"/>
      <c r="BC122" s="53"/>
      <c r="BD122" s="53"/>
      <c r="BE122" s="53"/>
      <c r="BF122" s="53"/>
      <c r="BG122" s="53"/>
      <c r="BH122" s="53"/>
      <c r="BI122" s="53"/>
      <c r="BK122" s="53"/>
      <c r="BL122" s="53"/>
      <c r="BM122" s="53"/>
      <c r="BN122" s="53"/>
      <c r="BO122" s="53"/>
      <c r="BP122" s="53"/>
      <c r="BQ122" s="53"/>
      <c r="BR122" s="53"/>
      <c r="BS122" s="53"/>
      <c r="BT122" s="53"/>
    </row>
    <row r="123" spans="1:83" x14ac:dyDescent="0.2">
      <c r="A123" s="46"/>
      <c r="BA123" s="53"/>
      <c r="BB123" s="53"/>
      <c r="BC123" s="53"/>
      <c r="BD123" s="53"/>
      <c r="BE123" s="53"/>
      <c r="BF123" s="53"/>
      <c r="BG123" s="53"/>
      <c r="BH123" s="53"/>
      <c r="BI123" s="53"/>
      <c r="BK123" s="53"/>
      <c r="BL123" s="53"/>
      <c r="BM123" s="53"/>
      <c r="BN123" s="53"/>
      <c r="BO123" s="53"/>
      <c r="BP123" s="53"/>
      <c r="BQ123" s="53"/>
      <c r="BR123" s="53"/>
      <c r="BS123" s="53"/>
      <c r="BT123" s="53"/>
    </row>
    <row r="124" spans="1:83" x14ac:dyDescent="0.2">
      <c r="A124" s="46"/>
      <c r="BA124" s="53"/>
      <c r="BB124" s="53"/>
      <c r="BC124" s="53"/>
      <c r="BD124" s="53"/>
      <c r="BE124" s="53"/>
      <c r="BF124" s="53"/>
      <c r="BG124" s="53"/>
      <c r="BH124" s="53"/>
      <c r="BI124" s="53"/>
      <c r="BK124" s="53"/>
      <c r="BL124" s="53"/>
      <c r="BM124" s="53"/>
      <c r="BN124" s="53"/>
      <c r="BO124" s="53"/>
      <c r="BP124" s="53"/>
      <c r="BQ124" s="53"/>
      <c r="BR124" s="53"/>
      <c r="BS124" s="53"/>
      <c r="BT124" s="53"/>
    </row>
    <row r="125" spans="1:83" x14ac:dyDescent="0.2">
      <c r="A125" s="46"/>
      <c r="BA125" s="53"/>
      <c r="BB125" s="53"/>
      <c r="BC125" s="53"/>
      <c r="BD125" s="53"/>
      <c r="BE125" s="53"/>
      <c r="BF125" s="53"/>
      <c r="BG125" s="53"/>
      <c r="BH125" s="53"/>
      <c r="BI125" s="53"/>
      <c r="BK125" s="54"/>
      <c r="BL125" s="54"/>
      <c r="BM125" s="54"/>
      <c r="BN125" s="54"/>
      <c r="BO125" s="54"/>
      <c r="BP125" s="54"/>
      <c r="BQ125" s="54"/>
      <c r="BR125" s="54"/>
      <c r="BS125" s="54"/>
    </row>
    <row r="126" spans="1:83" x14ac:dyDescent="0.2">
      <c r="A126" s="46"/>
      <c r="BA126" s="53"/>
      <c r="BB126" s="53"/>
      <c r="BC126" s="53"/>
      <c r="BD126" s="53"/>
      <c r="BE126" s="53"/>
      <c r="BF126" s="53"/>
      <c r="BG126" s="53"/>
      <c r="BH126" s="53"/>
      <c r="BI126" s="53"/>
      <c r="BK126" s="53"/>
      <c r="BL126" s="53"/>
      <c r="BM126" s="53"/>
      <c r="BN126" s="53"/>
      <c r="BO126" s="53"/>
      <c r="BP126" s="53"/>
      <c r="BQ126" s="53"/>
      <c r="BR126" s="53"/>
      <c r="BS126" s="53"/>
      <c r="BT126" s="53"/>
    </row>
    <row r="127" spans="1:83" x14ac:dyDescent="0.2">
      <c r="A127" s="46"/>
      <c r="BA127" s="53"/>
      <c r="BB127" s="53"/>
      <c r="BC127" s="53"/>
      <c r="BD127" s="53"/>
      <c r="BE127" s="53"/>
      <c r="BF127" s="53"/>
      <c r="BG127" s="53"/>
      <c r="BH127" s="53"/>
      <c r="BI127" s="53"/>
      <c r="BK127" s="53"/>
      <c r="BL127" s="53"/>
      <c r="BM127" s="53"/>
      <c r="BN127" s="53"/>
      <c r="BO127" s="53"/>
      <c r="BP127" s="53"/>
      <c r="BQ127" s="53"/>
      <c r="BR127" s="53"/>
      <c r="BS127" s="53"/>
      <c r="BT127" s="53"/>
    </row>
    <row r="128" spans="1:83" x14ac:dyDescent="0.2">
      <c r="A128" s="46"/>
      <c r="BA128" s="53"/>
      <c r="BB128" s="53"/>
      <c r="BC128" s="53"/>
      <c r="BD128" s="53"/>
      <c r="BE128" s="53"/>
      <c r="BF128" s="53"/>
      <c r="BG128" s="53"/>
      <c r="BH128" s="53"/>
      <c r="BI128" s="53"/>
      <c r="BK128" s="53"/>
      <c r="BL128" s="53"/>
      <c r="BM128" s="53"/>
      <c r="BN128" s="53"/>
      <c r="BO128" s="53"/>
      <c r="BP128" s="53"/>
      <c r="BQ128" s="53"/>
      <c r="BR128" s="53"/>
      <c r="BS128" s="53"/>
      <c r="BT128" s="53"/>
    </row>
    <row r="129" spans="1:72" x14ac:dyDescent="0.2">
      <c r="A129" s="46"/>
      <c r="BA129" s="53"/>
      <c r="BB129" s="53"/>
      <c r="BC129" s="53"/>
      <c r="BD129" s="53"/>
      <c r="BE129" s="53"/>
      <c r="BF129" s="53"/>
      <c r="BG129" s="53"/>
      <c r="BH129" s="53"/>
      <c r="BI129" s="53"/>
      <c r="BK129" s="53"/>
      <c r="BL129" s="53"/>
      <c r="BM129" s="53"/>
      <c r="BN129" s="53"/>
      <c r="BO129" s="53"/>
      <c r="BP129" s="53"/>
      <c r="BQ129" s="53"/>
      <c r="BR129" s="53"/>
      <c r="BS129" s="53"/>
      <c r="BT129" s="53"/>
    </row>
    <row r="130" spans="1:72" x14ac:dyDescent="0.2">
      <c r="A130" s="46"/>
      <c r="BA130" s="53"/>
      <c r="BB130" s="53"/>
      <c r="BC130" s="53"/>
      <c r="BD130" s="53"/>
      <c r="BE130" s="53"/>
      <c r="BF130" s="53"/>
      <c r="BG130" s="53"/>
      <c r="BH130" s="53"/>
      <c r="BI130" s="53"/>
      <c r="BK130" s="53"/>
      <c r="BL130" s="53"/>
      <c r="BM130" s="53"/>
      <c r="BN130" s="53"/>
      <c r="BO130" s="53"/>
      <c r="BP130" s="53"/>
      <c r="BQ130" s="53"/>
      <c r="BR130" s="53"/>
      <c r="BS130" s="53"/>
      <c r="BT130" s="53"/>
    </row>
    <row r="131" spans="1:72" x14ac:dyDescent="0.2">
      <c r="A131" s="46"/>
      <c r="BA131" s="53"/>
      <c r="BB131" s="53"/>
      <c r="BC131" s="53"/>
      <c r="BD131" s="53"/>
      <c r="BE131" s="53"/>
      <c r="BF131" s="53"/>
      <c r="BG131" s="53"/>
      <c r="BH131" s="53"/>
      <c r="BI131" s="53"/>
      <c r="BK131" s="54"/>
      <c r="BL131" s="54"/>
      <c r="BM131" s="54"/>
      <c r="BN131" s="54"/>
      <c r="BO131" s="54"/>
      <c r="BP131" s="54"/>
      <c r="BQ131" s="54"/>
      <c r="BR131" s="54"/>
      <c r="BS131" s="54"/>
    </row>
    <row r="132" spans="1:72" x14ac:dyDescent="0.2">
      <c r="A132" s="46"/>
      <c r="BA132" s="53"/>
      <c r="BB132" s="53"/>
      <c r="BC132" s="53"/>
      <c r="BD132" s="53"/>
      <c r="BE132" s="53"/>
      <c r="BF132" s="53"/>
      <c r="BG132" s="53"/>
      <c r="BH132" s="53"/>
      <c r="BI132" s="53"/>
      <c r="BK132" s="53"/>
      <c r="BL132" s="53"/>
      <c r="BM132" s="53"/>
      <c r="BN132" s="53"/>
      <c r="BO132" s="53"/>
      <c r="BP132" s="53"/>
      <c r="BQ132" s="53"/>
      <c r="BR132" s="53"/>
      <c r="BS132" s="53"/>
      <c r="BT132" s="53"/>
    </row>
    <row r="133" spans="1:72" x14ac:dyDescent="0.2">
      <c r="A133" s="46"/>
      <c r="BA133" s="53"/>
      <c r="BB133" s="53"/>
      <c r="BC133" s="53"/>
      <c r="BD133" s="53"/>
      <c r="BE133" s="53"/>
      <c r="BF133" s="53"/>
      <c r="BG133" s="53"/>
      <c r="BH133" s="53"/>
      <c r="BI133" s="53"/>
      <c r="BK133" s="53"/>
      <c r="BL133" s="53"/>
      <c r="BM133" s="53"/>
      <c r="BN133" s="53"/>
      <c r="BO133" s="53"/>
      <c r="BP133" s="53"/>
      <c r="BQ133" s="53"/>
      <c r="BR133" s="53"/>
      <c r="BS133" s="53"/>
      <c r="BT133" s="53"/>
    </row>
    <row r="134" spans="1:72" x14ac:dyDescent="0.2">
      <c r="A134" s="46"/>
      <c r="BA134" s="53"/>
      <c r="BB134" s="53"/>
      <c r="BC134" s="53"/>
      <c r="BD134" s="53"/>
      <c r="BE134" s="53"/>
      <c r="BF134" s="53"/>
      <c r="BG134" s="53"/>
      <c r="BH134" s="53"/>
      <c r="BI134" s="53"/>
      <c r="BK134" s="53"/>
      <c r="BL134" s="53"/>
      <c r="BM134" s="53"/>
      <c r="BN134" s="53"/>
      <c r="BO134" s="53"/>
      <c r="BP134" s="53"/>
      <c r="BQ134" s="53"/>
      <c r="BR134" s="53"/>
      <c r="BS134" s="53"/>
      <c r="BT134" s="53"/>
    </row>
    <row r="135" spans="1:72" x14ac:dyDescent="0.2">
      <c r="A135" s="46"/>
      <c r="BA135" s="53"/>
      <c r="BB135" s="53"/>
      <c r="BC135" s="53"/>
      <c r="BD135" s="53"/>
      <c r="BE135" s="53"/>
      <c r="BF135" s="53"/>
      <c r="BG135" s="53"/>
      <c r="BH135" s="53"/>
      <c r="BI135" s="53"/>
      <c r="BK135" s="53"/>
      <c r="BL135" s="53"/>
      <c r="BM135" s="53"/>
      <c r="BN135" s="53"/>
      <c r="BO135" s="53"/>
      <c r="BP135" s="53"/>
      <c r="BQ135" s="53"/>
      <c r="BR135" s="53"/>
      <c r="BS135" s="53"/>
      <c r="BT135" s="53"/>
    </row>
    <row r="136" spans="1:72" x14ac:dyDescent="0.2">
      <c r="A136" s="46"/>
      <c r="BA136" s="53"/>
      <c r="BB136" s="53"/>
      <c r="BC136" s="53"/>
      <c r="BD136" s="53"/>
      <c r="BE136" s="53"/>
      <c r="BF136" s="53"/>
      <c r="BG136" s="53"/>
      <c r="BH136" s="53"/>
      <c r="BI136" s="53"/>
      <c r="BK136" s="53"/>
      <c r="BL136" s="53"/>
      <c r="BM136" s="53"/>
      <c r="BN136" s="53"/>
      <c r="BO136" s="53"/>
      <c r="BP136" s="53"/>
      <c r="BQ136" s="53"/>
      <c r="BR136" s="53"/>
      <c r="BS136" s="53"/>
      <c r="BT136" s="53"/>
    </row>
    <row r="137" spans="1:72" x14ac:dyDescent="0.2">
      <c r="A137" s="46"/>
      <c r="BA137" s="53"/>
      <c r="BB137" s="53"/>
      <c r="BC137" s="53"/>
      <c r="BD137" s="53"/>
      <c r="BE137" s="53"/>
      <c r="BF137" s="53"/>
      <c r="BG137" s="53"/>
      <c r="BH137" s="53"/>
      <c r="BI137" s="53"/>
      <c r="BK137" s="54"/>
      <c r="BL137" s="54"/>
      <c r="BM137" s="54"/>
      <c r="BN137" s="54"/>
      <c r="BO137" s="54"/>
      <c r="BP137" s="54"/>
      <c r="BQ137" s="54"/>
      <c r="BR137" s="54"/>
      <c r="BS137" s="54"/>
    </row>
    <row r="138" spans="1:72" x14ac:dyDescent="0.2">
      <c r="A138" s="46"/>
      <c r="BA138" s="53"/>
      <c r="BB138" s="53"/>
      <c r="BC138" s="53"/>
      <c r="BD138" s="53"/>
      <c r="BE138" s="53"/>
      <c r="BF138" s="53"/>
      <c r="BG138" s="53"/>
      <c r="BH138" s="53"/>
      <c r="BI138" s="53"/>
      <c r="BK138" s="53"/>
      <c r="BL138" s="53"/>
      <c r="BM138" s="53"/>
      <c r="BN138" s="53"/>
      <c r="BO138" s="53"/>
      <c r="BP138" s="53"/>
      <c r="BQ138" s="53"/>
      <c r="BR138" s="53"/>
      <c r="BS138" s="53"/>
      <c r="BT138" s="53"/>
    </row>
    <row r="139" spans="1:72" x14ac:dyDescent="0.2">
      <c r="A139" s="46"/>
      <c r="BA139" s="53"/>
      <c r="BB139" s="53"/>
      <c r="BC139" s="53"/>
      <c r="BD139" s="53"/>
      <c r="BE139" s="53"/>
      <c r="BF139" s="53"/>
      <c r="BG139" s="53"/>
      <c r="BH139" s="53"/>
      <c r="BI139" s="53"/>
      <c r="BK139" s="53"/>
      <c r="BL139" s="53"/>
      <c r="BM139" s="53"/>
      <c r="BN139" s="53"/>
      <c r="BO139" s="53"/>
      <c r="BP139" s="53"/>
      <c r="BQ139" s="53"/>
      <c r="BR139" s="53"/>
      <c r="BS139" s="53"/>
      <c r="BT139" s="53"/>
    </row>
    <row r="140" spans="1:72" x14ac:dyDescent="0.2">
      <c r="A140" s="46"/>
      <c r="BA140" s="53"/>
      <c r="BB140" s="53"/>
      <c r="BC140" s="53"/>
      <c r="BD140" s="53"/>
      <c r="BE140" s="53"/>
      <c r="BF140" s="53"/>
      <c r="BG140" s="53"/>
      <c r="BH140" s="53"/>
      <c r="BI140" s="53"/>
      <c r="BK140" s="53"/>
      <c r="BL140" s="53"/>
      <c r="BM140" s="53"/>
      <c r="BN140" s="53"/>
      <c r="BO140" s="53"/>
      <c r="BP140" s="53"/>
      <c r="BQ140" s="53"/>
      <c r="BR140" s="53"/>
      <c r="BS140" s="53"/>
      <c r="BT140" s="53"/>
    </row>
    <row r="141" spans="1:72" x14ac:dyDescent="0.2">
      <c r="A141" s="46"/>
      <c r="BA141" s="53"/>
      <c r="BB141" s="53"/>
      <c r="BC141" s="53"/>
      <c r="BD141" s="53"/>
      <c r="BE141" s="53"/>
      <c r="BF141" s="53"/>
      <c r="BG141" s="53"/>
      <c r="BH141" s="53"/>
      <c r="BI141" s="53"/>
      <c r="BK141" s="53"/>
      <c r="BL141" s="53"/>
      <c r="BM141" s="53"/>
      <c r="BN141" s="53"/>
      <c r="BO141" s="53"/>
      <c r="BP141" s="53"/>
      <c r="BQ141" s="53"/>
      <c r="BR141" s="53"/>
      <c r="BS141" s="53"/>
      <c r="BT141" s="53"/>
    </row>
    <row r="142" spans="1:72" x14ac:dyDescent="0.2">
      <c r="A142" s="46"/>
      <c r="BA142" s="53"/>
      <c r="BB142" s="53"/>
      <c r="BC142" s="53"/>
      <c r="BD142" s="53"/>
      <c r="BE142" s="53"/>
      <c r="BF142" s="53"/>
      <c r="BG142" s="53"/>
      <c r="BH142" s="53"/>
      <c r="BI142" s="53"/>
      <c r="BK142" s="53"/>
      <c r="BL142" s="53"/>
      <c r="BM142" s="53"/>
      <c r="BN142" s="53"/>
      <c r="BO142" s="53"/>
      <c r="BP142" s="53"/>
      <c r="BQ142" s="53"/>
      <c r="BR142" s="53"/>
      <c r="BS142" s="53"/>
      <c r="BT142" s="53"/>
    </row>
    <row r="143" spans="1:72" x14ac:dyDescent="0.2">
      <c r="A143" s="46"/>
      <c r="BA143" s="53"/>
      <c r="BB143" s="53"/>
      <c r="BC143" s="53"/>
      <c r="BD143" s="53"/>
      <c r="BE143" s="53"/>
      <c r="BF143" s="53"/>
      <c r="BG143" s="53"/>
      <c r="BH143" s="53"/>
      <c r="BI143" s="53"/>
      <c r="BK143" s="54"/>
      <c r="BL143" s="54"/>
      <c r="BM143" s="54"/>
      <c r="BN143" s="54"/>
      <c r="BO143" s="54"/>
      <c r="BP143" s="54"/>
      <c r="BQ143" s="54"/>
      <c r="BR143" s="54"/>
      <c r="BS143" s="54"/>
    </row>
    <row r="144" spans="1:72" x14ac:dyDescent="0.2">
      <c r="A144" s="46"/>
      <c r="BA144" s="53"/>
      <c r="BB144" s="53"/>
      <c r="BC144" s="53"/>
      <c r="BD144" s="53"/>
      <c r="BE144" s="53"/>
      <c r="BF144" s="53"/>
      <c r="BG144" s="53"/>
      <c r="BH144" s="53"/>
      <c r="BI144" s="53"/>
      <c r="BK144" s="53"/>
      <c r="BL144" s="53"/>
      <c r="BM144" s="53"/>
      <c r="BN144" s="53"/>
      <c r="BO144" s="53"/>
      <c r="BP144" s="53"/>
      <c r="BQ144" s="53"/>
      <c r="BR144" s="53"/>
      <c r="BS144" s="53"/>
      <c r="BT144" s="53"/>
    </row>
    <row r="145" spans="1:72" x14ac:dyDescent="0.2">
      <c r="A145" s="46"/>
      <c r="BA145" s="53"/>
      <c r="BB145" s="53"/>
      <c r="BC145" s="53"/>
      <c r="BD145" s="53"/>
      <c r="BE145" s="53"/>
      <c r="BF145" s="53"/>
      <c r="BG145" s="53"/>
      <c r="BH145" s="53"/>
      <c r="BI145" s="53"/>
      <c r="BK145" s="53"/>
      <c r="BL145" s="53"/>
      <c r="BM145" s="53"/>
      <c r="BN145" s="53"/>
      <c r="BO145" s="53"/>
      <c r="BP145" s="53"/>
      <c r="BQ145" s="53"/>
      <c r="BR145" s="53"/>
      <c r="BS145" s="53"/>
      <c r="BT145" s="53"/>
    </row>
    <row r="146" spans="1:72" x14ac:dyDescent="0.2">
      <c r="A146" s="46"/>
      <c r="BA146" s="53"/>
      <c r="BB146" s="53"/>
      <c r="BC146" s="53"/>
      <c r="BD146" s="53"/>
      <c r="BE146" s="53"/>
      <c r="BF146" s="53"/>
      <c r="BG146" s="53"/>
      <c r="BH146" s="53"/>
      <c r="BI146" s="53"/>
      <c r="BK146" s="53"/>
      <c r="BL146" s="53"/>
      <c r="BM146" s="53"/>
      <c r="BN146" s="53"/>
      <c r="BO146" s="53"/>
      <c r="BP146" s="53"/>
      <c r="BQ146" s="53"/>
      <c r="BR146" s="53"/>
      <c r="BS146" s="53"/>
      <c r="BT146" s="53"/>
    </row>
    <row r="147" spans="1:72" x14ac:dyDescent="0.2">
      <c r="A147" s="46"/>
      <c r="BA147" s="53"/>
      <c r="BB147" s="53"/>
      <c r="BC147" s="53"/>
      <c r="BD147" s="53"/>
      <c r="BE147" s="53"/>
      <c r="BF147" s="53"/>
      <c r="BG147" s="53"/>
      <c r="BH147" s="53"/>
      <c r="BI147" s="53"/>
      <c r="BK147" s="53"/>
      <c r="BL147" s="53"/>
      <c r="BM147" s="53"/>
      <c r="BN147" s="53"/>
      <c r="BO147" s="53"/>
      <c r="BP147" s="53"/>
      <c r="BQ147" s="53"/>
      <c r="BR147" s="53"/>
      <c r="BS147" s="53"/>
      <c r="BT147" s="53"/>
    </row>
    <row r="148" spans="1:72" x14ac:dyDescent="0.2">
      <c r="A148" s="46"/>
      <c r="BA148" s="53"/>
      <c r="BB148" s="53"/>
      <c r="BC148" s="53"/>
      <c r="BD148" s="53"/>
      <c r="BE148" s="53"/>
      <c r="BF148" s="53"/>
      <c r="BG148" s="53"/>
      <c r="BH148" s="53"/>
      <c r="BI148" s="53"/>
      <c r="BK148" s="53"/>
      <c r="BL148" s="53"/>
      <c r="BM148" s="53"/>
      <c r="BN148" s="53"/>
      <c r="BO148" s="53"/>
      <c r="BP148" s="53"/>
      <c r="BQ148" s="53"/>
      <c r="BR148" s="53"/>
      <c r="BS148" s="53"/>
      <c r="BT148" s="53"/>
    </row>
    <row r="149" spans="1:72" x14ac:dyDescent="0.2">
      <c r="A149" s="46"/>
      <c r="BA149" s="53"/>
      <c r="BB149" s="53"/>
      <c r="BC149" s="53"/>
      <c r="BD149" s="53"/>
      <c r="BE149" s="53"/>
      <c r="BF149" s="53"/>
      <c r="BG149" s="53"/>
      <c r="BH149" s="53"/>
      <c r="BI149" s="53"/>
      <c r="BK149" s="54"/>
      <c r="BL149" s="54"/>
      <c r="BM149" s="54"/>
      <c r="BN149" s="54"/>
      <c r="BO149" s="54"/>
      <c r="BP149" s="54"/>
      <c r="BQ149" s="54"/>
      <c r="BR149" s="54"/>
      <c r="BS149" s="54"/>
    </row>
    <row r="150" spans="1:72" x14ac:dyDescent="0.2">
      <c r="A150" s="46"/>
      <c r="BA150" s="53"/>
      <c r="BB150" s="53"/>
      <c r="BC150" s="53"/>
      <c r="BD150" s="53"/>
      <c r="BE150" s="53"/>
      <c r="BF150" s="53"/>
      <c r="BG150" s="53"/>
      <c r="BH150" s="53"/>
      <c r="BI150" s="53"/>
      <c r="BK150" s="53"/>
      <c r="BL150" s="53"/>
      <c r="BM150" s="53"/>
      <c r="BN150" s="53"/>
      <c r="BO150" s="53"/>
      <c r="BP150" s="53"/>
      <c r="BQ150" s="53"/>
      <c r="BR150" s="53"/>
      <c r="BS150" s="53"/>
    </row>
    <row r="151" spans="1:72" x14ac:dyDescent="0.2">
      <c r="A151" s="46"/>
      <c r="BA151" s="53"/>
      <c r="BB151" s="53"/>
      <c r="BC151" s="53"/>
      <c r="BD151" s="53"/>
      <c r="BE151" s="53"/>
      <c r="BF151" s="53"/>
      <c r="BG151" s="53"/>
      <c r="BH151" s="53"/>
      <c r="BI151" s="53"/>
      <c r="BK151" s="53"/>
      <c r="BL151" s="53"/>
      <c r="BM151" s="53"/>
      <c r="BN151" s="53"/>
      <c r="BO151" s="53"/>
      <c r="BP151" s="53"/>
      <c r="BQ151" s="53"/>
      <c r="BR151" s="53"/>
      <c r="BS151" s="53"/>
    </row>
    <row r="152" spans="1:72" x14ac:dyDescent="0.2">
      <c r="A152" s="46"/>
      <c r="BA152" s="53"/>
      <c r="BB152" s="53"/>
      <c r="BC152" s="53"/>
      <c r="BD152" s="53"/>
      <c r="BE152" s="53"/>
      <c r="BF152" s="53"/>
      <c r="BG152" s="53"/>
      <c r="BH152" s="53"/>
      <c r="BI152" s="53"/>
      <c r="BK152" s="53"/>
      <c r="BL152" s="53"/>
      <c r="BM152" s="53"/>
      <c r="BN152" s="53"/>
      <c r="BO152" s="53"/>
      <c r="BP152" s="53"/>
      <c r="BQ152" s="53"/>
      <c r="BR152" s="53"/>
      <c r="BS152" s="53"/>
    </row>
    <row r="153" spans="1:72" x14ac:dyDescent="0.2">
      <c r="A153" s="46"/>
      <c r="BA153" s="53"/>
      <c r="BB153" s="53"/>
      <c r="BC153" s="53"/>
      <c r="BD153" s="53"/>
      <c r="BE153" s="53"/>
      <c r="BF153" s="53"/>
      <c r="BG153" s="53"/>
      <c r="BH153" s="53"/>
      <c r="BI153" s="53"/>
      <c r="BK153" s="53"/>
      <c r="BL153" s="53"/>
      <c r="BM153" s="53"/>
      <c r="BN153" s="53"/>
      <c r="BO153" s="53"/>
      <c r="BP153" s="53"/>
      <c r="BQ153" s="53"/>
      <c r="BR153" s="53"/>
      <c r="BS153" s="53"/>
    </row>
    <row r="154" spans="1:72" x14ac:dyDescent="0.2">
      <c r="A154" s="46"/>
      <c r="BA154" s="53"/>
      <c r="BB154" s="53"/>
      <c r="BC154" s="53"/>
      <c r="BD154" s="53"/>
      <c r="BE154" s="53"/>
      <c r="BF154" s="53"/>
      <c r="BG154" s="53"/>
      <c r="BH154" s="53"/>
      <c r="BI154" s="53"/>
      <c r="BK154" s="53"/>
      <c r="BL154" s="53"/>
      <c r="BM154" s="53"/>
      <c r="BN154" s="53"/>
      <c r="BO154" s="53"/>
      <c r="BP154" s="53"/>
      <c r="BQ154" s="53"/>
      <c r="BR154" s="53"/>
      <c r="BS154" s="53"/>
    </row>
    <row r="155" spans="1:72" x14ac:dyDescent="0.2">
      <c r="A155" s="46"/>
      <c r="BA155" s="53"/>
      <c r="BB155" s="53"/>
      <c r="BC155" s="53"/>
      <c r="BD155" s="53"/>
      <c r="BE155" s="53"/>
      <c r="BF155" s="53"/>
      <c r="BG155" s="53"/>
      <c r="BH155" s="53"/>
      <c r="BI155" s="53"/>
      <c r="BK155" s="54"/>
      <c r="BL155" s="54"/>
      <c r="BM155" s="54"/>
      <c r="BN155" s="54"/>
      <c r="BO155" s="54"/>
      <c r="BP155" s="54"/>
      <c r="BQ155" s="54"/>
      <c r="BR155" s="54"/>
      <c r="BS155" s="54"/>
    </row>
    <row r="156" spans="1:72" x14ac:dyDescent="0.2">
      <c r="BA156" s="53"/>
      <c r="BB156" s="53"/>
      <c r="BC156" s="53"/>
      <c r="BD156" s="53"/>
      <c r="BE156" s="53"/>
      <c r="BF156" s="53"/>
      <c r="BG156" s="53"/>
      <c r="BH156" s="53"/>
      <c r="BI156" s="53"/>
      <c r="BK156" s="54"/>
      <c r="BL156" s="54"/>
      <c r="BM156" s="54"/>
      <c r="BN156" s="54"/>
      <c r="BO156" s="54"/>
      <c r="BP156" s="54"/>
      <c r="BQ156" s="54"/>
      <c r="BR156" s="54"/>
      <c r="BS156" s="54"/>
    </row>
    <row r="157" spans="1:72" x14ac:dyDescent="0.2">
      <c r="A157" s="42"/>
      <c r="BA157" s="53"/>
      <c r="BB157" s="53"/>
      <c r="BC157" s="53"/>
      <c r="BD157" s="53"/>
      <c r="BE157" s="53"/>
      <c r="BF157" s="53"/>
      <c r="BG157" s="53"/>
      <c r="BH157" s="53"/>
      <c r="BI157" s="53"/>
      <c r="BK157" s="54"/>
      <c r="BL157" s="54"/>
      <c r="BM157" s="54"/>
      <c r="BN157" s="54"/>
      <c r="BO157" s="54"/>
      <c r="BP157" s="54"/>
      <c r="BQ157" s="54"/>
      <c r="BR157" s="54"/>
      <c r="BS157" s="54"/>
    </row>
    <row r="158" spans="1:72" x14ac:dyDescent="0.2">
      <c r="A158" s="46"/>
      <c r="BA158" s="53"/>
      <c r="BB158" s="53"/>
      <c r="BC158" s="53"/>
      <c r="BD158" s="53"/>
      <c r="BE158" s="53"/>
      <c r="BF158" s="53"/>
      <c r="BG158" s="53"/>
      <c r="BH158" s="53"/>
      <c r="BI158" s="53"/>
      <c r="BK158" s="53"/>
      <c r="BL158" s="53"/>
      <c r="BM158" s="53"/>
      <c r="BN158" s="53"/>
      <c r="BO158" s="53"/>
      <c r="BP158" s="53"/>
      <c r="BQ158" s="53"/>
      <c r="BR158" s="53"/>
      <c r="BS158" s="53"/>
      <c r="BT158" s="53"/>
    </row>
    <row r="159" spans="1:72" x14ac:dyDescent="0.2">
      <c r="A159" s="46"/>
      <c r="BA159" s="53"/>
      <c r="BB159" s="53"/>
      <c r="BC159" s="53"/>
      <c r="BD159" s="53"/>
      <c r="BE159" s="53"/>
      <c r="BF159" s="53"/>
      <c r="BG159" s="53"/>
      <c r="BH159" s="53"/>
      <c r="BI159" s="53"/>
      <c r="BK159" s="53"/>
      <c r="BL159" s="53"/>
      <c r="BM159" s="53"/>
      <c r="BN159" s="53"/>
      <c r="BO159" s="53"/>
      <c r="BP159" s="53"/>
      <c r="BQ159" s="53"/>
      <c r="BR159" s="53"/>
      <c r="BS159" s="53"/>
      <c r="BT159" s="53"/>
    </row>
    <row r="160" spans="1:72" x14ac:dyDescent="0.2">
      <c r="A160" s="46"/>
      <c r="BA160" s="53"/>
      <c r="BB160" s="53"/>
      <c r="BC160" s="53"/>
      <c r="BD160" s="53"/>
      <c r="BE160" s="53"/>
      <c r="BF160" s="53"/>
      <c r="BG160" s="53"/>
      <c r="BH160" s="53"/>
      <c r="BI160" s="53"/>
      <c r="BK160" s="53"/>
      <c r="BL160" s="53"/>
      <c r="BM160" s="53"/>
      <c r="BN160" s="53"/>
      <c r="BO160" s="53"/>
      <c r="BP160" s="53"/>
      <c r="BQ160" s="53"/>
      <c r="BR160" s="53"/>
      <c r="BS160" s="53"/>
      <c r="BT160" s="53"/>
    </row>
    <row r="161" spans="1:72" x14ac:dyDescent="0.2">
      <c r="A161" s="46"/>
      <c r="BA161" s="53"/>
      <c r="BB161" s="53"/>
      <c r="BC161" s="53"/>
      <c r="BD161" s="53"/>
      <c r="BE161" s="53"/>
      <c r="BF161" s="53"/>
      <c r="BG161" s="53"/>
      <c r="BH161" s="53"/>
      <c r="BI161" s="53"/>
      <c r="BK161" s="53"/>
      <c r="BL161" s="53"/>
      <c r="BM161" s="53"/>
      <c r="BN161" s="53"/>
      <c r="BO161" s="53"/>
      <c r="BP161" s="53"/>
      <c r="BQ161" s="53"/>
      <c r="BR161" s="53"/>
      <c r="BS161" s="53"/>
      <c r="BT161" s="53"/>
    </row>
    <row r="162" spans="1:72" x14ac:dyDescent="0.2">
      <c r="A162" s="46"/>
      <c r="BA162" s="53"/>
      <c r="BB162" s="53"/>
      <c r="BC162" s="53"/>
      <c r="BD162" s="53"/>
      <c r="BE162" s="53"/>
      <c r="BF162" s="53"/>
      <c r="BG162" s="53"/>
      <c r="BH162" s="53"/>
      <c r="BI162" s="53"/>
      <c r="BK162" s="53"/>
      <c r="BL162" s="53"/>
      <c r="BM162" s="53"/>
      <c r="BN162" s="53"/>
      <c r="BO162" s="53"/>
      <c r="BP162" s="53"/>
      <c r="BQ162" s="53"/>
      <c r="BR162" s="53"/>
      <c r="BS162" s="53"/>
      <c r="BT162" s="53"/>
    </row>
    <row r="163" spans="1:72" x14ac:dyDescent="0.2">
      <c r="A163" s="46"/>
      <c r="BA163" s="53"/>
      <c r="BB163" s="53"/>
      <c r="BC163" s="53"/>
      <c r="BD163" s="53"/>
      <c r="BE163" s="53"/>
      <c r="BF163" s="53"/>
      <c r="BG163" s="53"/>
      <c r="BH163" s="53"/>
      <c r="BI163" s="53"/>
      <c r="BK163" s="54"/>
      <c r="BL163" s="54"/>
      <c r="BM163" s="54"/>
      <c r="BN163" s="54"/>
      <c r="BO163" s="54"/>
      <c r="BP163" s="54"/>
      <c r="BQ163" s="54"/>
      <c r="BR163" s="54"/>
      <c r="BS163" s="54"/>
    </row>
    <row r="164" spans="1:72" x14ac:dyDescent="0.2">
      <c r="A164" s="46"/>
      <c r="BA164" s="53"/>
      <c r="BB164" s="53"/>
      <c r="BC164" s="53"/>
      <c r="BD164" s="53"/>
      <c r="BE164" s="53"/>
      <c r="BF164" s="53"/>
      <c r="BG164" s="53"/>
      <c r="BH164" s="53"/>
      <c r="BI164" s="53"/>
      <c r="BK164" s="53"/>
      <c r="BL164" s="53"/>
      <c r="BM164" s="53"/>
      <c r="BN164" s="53"/>
      <c r="BO164" s="53"/>
      <c r="BP164" s="53"/>
      <c r="BQ164" s="53"/>
      <c r="BR164" s="53"/>
      <c r="BS164" s="53"/>
      <c r="BT164" s="53"/>
    </row>
    <row r="165" spans="1:72" x14ac:dyDescent="0.2">
      <c r="A165" s="46"/>
      <c r="BA165" s="53"/>
      <c r="BB165" s="53"/>
      <c r="BC165" s="53"/>
      <c r="BD165" s="53"/>
      <c r="BE165" s="53"/>
      <c r="BF165" s="53"/>
      <c r="BG165" s="53"/>
      <c r="BH165" s="53"/>
      <c r="BI165" s="53"/>
      <c r="BK165" s="53"/>
      <c r="BL165" s="53"/>
      <c r="BM165" s="53"/>
      <c r="BN165" s="53"/>
      <c r="BO165" s="53"/>
      <c r="BP165" s="53"/>
      <c r="BQ165" s="53"/>
      <c r="BR165" s="53"/>
      <c r="BS165" s="53"/>
      <c r="BT165" s="53"/>
    </row>
    <row r="166" spans="1:72" x14ac:dyDescent="0.2">
      <c r="A166" s="46"/>
      <c r="BA166" s="53"/>
      <c r="BB166" s="53"/>
      <c r="BC166" s="53"/>
      <c r="BD166" s="53"/>
      <c r="BE166" s="53"/>
      <c r="BF166" s="53"/>
      <c r="BG166" s="53"/>
      <c r="BH166" s="53"/>
      <c r="BI166" s="53"/>
      <c r="BK166" s="53"/>
      <c r="BL166" s="53"/>
      <c r="BM166" s="53"/>
      <c r="BN166" s="53"/>
      <c r="BO166" s="53"/>
      <c r="BP166" s="53"/>
      <c r="BQ166" s="53"/>
      <c r="BR166" s="53"/>
      <c r="BS166" s="53"/>
      <c r="BT166" s="53"/>
    </row>
    <row r="167" spans="1:72" x14ac:dyDescent="0.2">
      <c r="A167" s="46"/>
      <c r="BA167" s="53"/>
      <c r="BB167" s="53"/>
      <c r="BC167" s="53"/>
      <c r="BD167" s="53"/>
      <c r="BE167" s="53"/>
      <c r="BF167" s="53"/>
      <c r="BG167" s="53"/>
      <c r="BH167" s="53"/>
      <c r="BI167" s="53"/>
      <c r="BK167" s="53"/>
      <c r="BL167" s="53"/>
      <c r="BM167" s="53"/>
      <c r="BN167" s="53"/>
      <c r="BO167" s="53"/>
      <c r="BP167" s="53"/>
      <c r="BQ167" s="53"/>
      <c r="BR167" s="53"/>
      <c r="BS167" s="53"/>
      <c r="BT167" s="53"/>
    </row>
    <row r="168" spans="1:72" x14ac:dyDescent="0.2">
      <c r="A168" s="46"/>
      <c r="BA168" s="53"/>
      <c r="BB168" s="53"/>
      <c r="BC168" s="53"/>
      <c r="BD168" s="53"/>
      <c r="BE168" s="53"/>
      <c r="BF168" s="53"/>
      <c r="BG168" s="53"/>
      <c r="BH168" s="53"/>
      <c r="BI168" s="53"/>
      <c r="BK168" s="53"/>
      <c r="BL168" s="53"/>
      <c r="BM168" s="53"/>
      <c r="BN168" s="53"/>
      <c r="BO168" s="53"/>
      <c r="BP168" s="53"/>
      <c r="BQ168" s="53"/>
      <c r="BR168" s="53"/>
      <c r="BS168" s="53"/>
      <c r="BT168" s="53"/>
    </row>
    <row r="169" spans="1:72" x14ac:dyDescent="0.2">
      <c r="A169" s="46"/>
      <c r="BA169" s="53"/>
      <c r="BB169" s="53"/>
      <c r="BC169" s="53"/>
      <c r="BD169" s="53"/>
      <c r="BE169" s="53"/>
      <c r="BF169" s="53"/>
      <c r="BG169" s="53"/>
      <c r="BH169" s="53"/>
      <c r="BI169" s="53"/>
      <c r="BK169" s="54"/>
      <c r="BL169" s="54"/>
      <c r="BM169" s="54"/>
      <c r="BN169" s="54"/>
      <c r="BO169" s="54"/>
      <c r="BP169" s="54"/>
      <c r="BQ169" s="54"/>
      <c r="BR169" s="54"/>
      <c r="BS169" s="54"/>
    </row>
    <row r="170" spans="1:72" x14ac:dyDescent="0.2">
      <c r="A170" s="46"/>
      <c r="BA170" s="53"/>
      <c r="BB170" s="53"/>
      <c r="BC170" s="53"/>
      <c r="BD170" s="53"/>
      <c r="BE170" s="53"/>
      <c r="BF170" s="53"/>
      <c r="BG170" s="53"/>
      <c r="BH170" s="53"/>
      <c r="BI170" s="53"/>
      <c r="BK170" s="53"/>
      <c r="BL170" s="53"/>
      <c r="BM170" s="53"/>
      <c r="BN170" s="53"/>
      <c r="BO170" s="53"/>
      <c r="BP170" s="53"/>
      <c r="BQ170" s="53"/>
      <c r="BR170" s="53"/>
      <c r="BS170" s="53"/>
      <c r="BT170" s="53"/>
    </row>
    <row r="171" spans="1:72" x14ac:dyDescent="0.2">
      <c r="A171" s="46"/>
      <c r="BA171" s="53"/>
      <c r="BB171" s="53"/>
      <c r="BC171" s="53"/>
      <c r="BD171" s="53"/>
      <c r="BE171" s="53"/>
      <c r="BF171" s="53"/>
      <c r="BG171" s="53"/>
      <c r="BH171" s="53"/>
      <c r="BI171" s="53"/>
      <c r="BK171" s="53"/>
      <c r="BL171" s="53"/>
      <c r="BM171" s="53"/>
      <c r="BN171" s="53"/>
      <c r="BO171" s="53"/>
      <c r="BP171" s="53"/>
      <c r="BQ171" s="53"/>
      <c r="BR171" s="53"/>
      <c r="BS171" s="53"/>
      <c r="BT171" s="53"/>
    </row>
    <row r="172" spans="1:72" x14ac:dyDescent="0.2">
      <c r="A172" s="46"/>
      <c r="BA172" s="53"/>
      <c r="BB172" s="53"/>
      <c r="BC172" s="53"/>
      <c r="BD172" s="53"/>
      <c r="BE172" s="53"/>
      <c r="BF172" s="53"/>
      <c r="BG172" s="53"/>
      <c r="BH172" s="53"/>
      <c r="BI172" s="53"/>
      <c r="BK172" s="53"/>
      <c r="BL172" s="53"/>
      <c r="BM172" s="53"/>
      <c r="BN172" s="53"/>
      <c r="BO172" s="53"/>
      <c r="BP172" s="53"/>
      <c r="BQ172" s="53"/>
      <c r="BR172" s="53"/>
      <c r="BS172" s="53"/>
      <c r="BT172" s="53"/>
    </row>
    <row r="173" spans="1:72" x14ac:dyDescent="0.2">
      <c r="A173" s="46"/>
      <c r="BA173" s="53"/>
      <c r="BB173" s="53"/>
      <c r="BC173" s="53"/>
      <c r="BD173" s="53"/>
      <c r="BE173" s="53"/>
      <c r="BF173" s="53"/>
      <c r="BG173" s="53"/>
      <c r="BH173" s="53"/>
      <c r="BI173" s="53"/>
      <c r="BK173" s="53"/>
      <c r="BL173" s="53"/>
      <c r="BM173" s="53"/>
      <c r="BN173" s="53"/>
      <c r="BO173" s="53"/>
      <c r="BP173" s="53"/>
      <c r="BQ173" s="53"/>
      <c r="BR173" s="53"/>
      <c r="BS173" s="53"/>
      <c r="BT173" s="53"/>
    </row>
    <row r="174" spans="1:72" x14ac:dyDescent="0.2">
      <c r="A174" s="46"/>
      <c r="BA174" s="53"/>
      <c r="BB174" s="53"/>
      <c r="BC174" s="53"/>
      <c r="BD174" s="53"/>
      <c r="BE174" s="53"/>
      <c r="BF174" s="53"/>
      <c r="BG174" s="53"/>
      <c r="BH174" s="53"/>
      <c r="BI174" s="53"/>
      <c r="BK174" s="53"/>
      <c r="BL174" s="53"/>
      <c r="BM174" s="53"/>
      <c r="BN174" s="53"/>
      <c r="BO174" s="53"/>
      <c r="BP174" s="53"/>
      <c r="BQ174" s="53"/>
      <c r="BR174" s="53"/>
      <c r="BS174" s="53"/>
      <c r="BT174" s="53"/>
    </row>
    <row r="175" spans="1:72" x14ac:dyDescent="0.2">
      <c r="A175" s="46"/>
      <c r="BA175" s="53"/>
      <c r="BB175" s="53"/>
      <c r="BC175" s="53"/>
      <c r="BD175" s="53"/>
      <c r="BE175" s="53"/>
      <c r="BF175" s="53"/>
      <c r="BG175" s="53"/>
      <c r="BH175" s="53"/>
      <c r="BI175" s="53"/>
      <c r="BK175" s="54"/>
      <c r="BL175" s="54"/>
      <c r="BM175" s="54"/>
      <c r="BN175" s="54"/>
      <c r="BO175" s="54"/>
      <c r="BP175" s="54"/>
      <c r="BQ175" s="54"/>
      <c r="BR175" s="54"/>
      <c r="BS175" s="54"/>
    </row>
    <row r="176" spans="1:72" x14ac:dyDescent="0.2">
      <c r="A176" s="46"/>
      <c r="BA176" s="53"/>
      <c r="BB176" s="53"/>
      <c r="BC176" s="53"/>
      <c r="BD176" s="53"/>
      <c r="BE176" s="53"/>
      <c r="BF176" s="53"/>
      <c r="BG176" s="53"/>
      <c r="BH176" s="53"/>
      <c r="BI176" s="53"/>
      <c r="BK176" s="53"/>
      <c r="BL176" s="53"/>
      <c r="BM176" s="53"/>
      <c r="BN176" s="53"/>
      <c r="BO176" s="53"/>
      <c r="BP176" s="53"/>
      <c r="BQ176" s="53"/>
      <c r="BR176" s="53"/>
      <c r="BS176" s="53"/>
      <c r="BT176" s="53"/>
    </row>
    <row r="177" spans="1:72" x14ac:dyDescent="0.2">
      <c r="A177" s="46"/>
      <c r="BA177" s="53"/>
      <c r="BB177" s="53"/>
      <c r="BC177" s="53"/>
      <c r="BD177" s="53"/>
      <c r="BE177" s="53"/>
      <c r="BF177" s="53"/>
      <c r="BG177" s="53"/>
      <c r="BH177" s="53"/>
      <c r="BI177" s="53"/>
      <c r="BK177" s="53"/>
      <c r="BL177" s="53"/>
      <c r="BM177" s="53"/>
      <c r="BN177" s="53"/>
      <c r="BO177" s="53"/>
      <c r="BP177" s="53"/>
      <c r="BQ177" s="53"/>
      <c r="BR177" s="53"/>
      <c r="BS177" s="53"/>
      <c r="BT177" s="53"/>
    </row>
    <row r="178" spans="1:72" x14ac:dyDescent="0.2">
      <c r="A178" s="46"/>
      <c r="BA178" s="53"/>
      <c r="BB178" s="53"/>
      <c r="BC178" s="53"/>
      <c r="BD178" s="53"/>
      <c r="BE178" s="53"/>
      <c r="BF178" s="53"/>
      <c r="BG178" s="53"/>
      <c r="BH178" s="53"/>
      <c r="BI178" s="53"/>
      <c r="BK178" s="53"/>
      <c r="BL178" s="53"/>
      <c r="BM178" s="53"/>
      <c r="BN178" s="53"/>
      <c r="BO178" s="53"/>
      <c r="BP178" s="53"/>
      <c r="BQ178" s="53"/>
      <c r="BR178" s="53"/>
      <c r="BS178" s="53"/>
      <c r="BT178" s="53"/>
    </row>
    <row r="179" spans="1:72" x14ac:dyDescent="0.2">
      <c r="A179" s="46"/>
      <c r="BA179" s="53"/>
      <c r="BB179" s="53"/>
      <c r="BC179" s="53"/>
      <c r="BD179" s="53"/>
      <c r="BE179" s="53"/>
      <c r="BF179" s="53"/>
      <c r="BG179" s="53"/>
      <c r="BH179" s="53"/>
      <c r="BI179" s="53"/>
      <c r="BK179" s="53"/>
      <c r="BL179" s="53"/>
      <c r="BM179" s="53"/>
      <c r="BN179" s="53"/>
      <c r="BO179" s="53"/>
      <c r="BP179" s="53"/>
      <c r="BQ179" s="53"/>
      <c r="BR179" s="53"/>
      <c r="BS179" s="53"/>
      <c r="BT179" s="53"/>
    </row>
    <row r="180" spans="1:72" x14ac:dyDescent="0.2">
      <c r="A180" s="46"/>
      <c r="BA180" s="53"/>
      <c r="BB180" s="53"/>
      <c r="BC180" s="53"/>
      <c r="BD180" s="53"/>
      <c r="BE180" s="53"/>
      <c r="BF180" s="53"/>
      <c r="BG180" s="53"/>
      <c r="BH180" s="53"/>
      <c r="BI180" s="53"/>
      <c r="BK180" s="53"/>
      <c r="BL180" s="53"/>
      <c r="BM180" s="53"/>
      <c r="BN180" s="53"/>
      <c r="BO180" s="53"/>
      <c r="BP180" s="53"/>
      <c r="BQ180" s="53"/>
      <c r="BR180" s="53"/>
      <c r="BS180" s="53"/>
      <c r="BT180" s="53"/>
    </row>
    <row r="181" spans="1:72" x14ac:dyDescent="0.2">
      <c r="A181" s="46"/>
      <c r="BA181" s="53"/>
      <c r="BB181" s="53"/>
      <c r="BC181" s="53"/>
      <c r="BD181" s="53"/>
      <c r="BE181" s="53"/>
      <c r="BF181" s="53"/>
      <c r="BG181" s="53"/>
      <c r="BH181" s="53"/>
      <c r="BI181" s="53"/>
      <c r="BK181" s="54"/>
      <c r="BL181" s="54"/>
      <c r="BM181" s="54"/>
      <c r="BN181" s="54"/>
      <c r="BO181" s="54"/>
      <c r="BP181" s="54"/>
      <c r="BQ181" s="54"/>
      <c r="BR181" s="54"/>
      <c r="BS181" s="54"/>
    </row>
    <row r="182" spans="1:72" x14ac:dyDescent="0.2">
      <c r="A182" s="46"/>
      <c r="BA182" s="53"/>
      <c r="BB182" s="53"/>
      <c r="BC182" s="53"/>
      <c r="BD182" s="53"/>
      <c r="BE182" s="53"/>
      <c r="BF182" s="53"/>
      <c r="BG182" s="53"/>
      <c r="BH182" s="53"/>
      <c r="BI182" s="53"/>
      <c r="BK182" s="53"/>
      <c r="BL182" s="53"/>
      <c r="BM182" s="53"/>
      <c r="BN182" s="53"/>
      <c r="BO182" s="53"/>
      <c r="BP182" s="53"/>
      <c r="BQ182" s="53"/>
      <c r="BR182" s="53"/>
      <c r="BS182" s="53"/>
    </row>
    <row r="183" spans="1:72" x14ac:dyDescent="0.2">
      <c r="A183" s="46"/>
      <c r="BA183" s="53"/>
      <c r="BB183" s="53"/>
      <c r="BC183" s="53"/>
      <c r="BD183" s="53"/>
      <c r="BE183" s="53"/>
      <c r="BF183" s="53"/>
      <c r="BG183" s="53"/>
      <c r="BH183" s="53"/>
      <c r="BI183" s="53"/>
      <c r="BK183" s="53"/>
      <c r="BL183" s="53"/>
      <c r="BM183" s="53"/>
      <c r="BN183" s="53"/>
      <c r="BO183" s="53"/>
      <c r="BP183" s="53"/>
      <c r="BQ183" s="53"/>
      <c r="BR183" s="53"/>
      <c r="BS183" s="53"/>
    </row>
    <row r="184" spans="1:72" x14ac:dyDescent="0.2">
      <c r="A184" s="46"/>
      <c r="BA184" s="53"/>
      <c r="BB184" s="53"/>
      <c r="BC184" s="53"/>
      <c r="BD184" s="53"/>
      <c r="BE184" s="53"/>
      <c r="BF184" s="53"/>
      <c r="BG184" s="53"/>
      <c r="BH184" s="53"/>
      <c r="BI184" s="53"/>
      <c r="BK184" s="53"/>
      <c r="BL184" s="53"/>
      <c r="BM184" s="53"/>
      <c r="BN184" s="53"/>
      <c r="BO184" s="53"/>
      <c r="BP184" s="53"/>
      <c r="BQ184" s="53"/>
      <c r="BR184" s="53"/>
      <c r="BS184" s="53"/>
    </row>
    <row r="185" spans="1:72" x14ac:dyDescent="0.2">
      <c r="A185" s="46"/>
      <c r="BA185" s="53"/>
      <c r="BB185" s="53"/>
      <c r="BC185" s="53"/>
      <c r="BD185" s="53"/>
      <c r="BE185" s="53"/>
      <c r="BF185" s="53"/>
      <c r="BG185" s="53"/>
      <c r="BH185" s="53"/>
      <c r="BI185" s="53"/>
      <c r="BK185" s="53"/>
      <c r="BL185" s="53"/>
      <c r="BM185" s="53"/>
      <c r="BN185" s="53"/>
      <c r="BO185" s="53"/>
      <c r="BP185" s="53"/>
      <c r="BQ185" s="53"/>
      <c r="BR185" s="53"/>
      <c r="BS185" s="53"/>
    </row>
    <row r="186" spans="1:72" x14ac:dyDescent="0.2">
      <c r="A186" s="46"/>
      <c r="BA186" s="53"/>
      <c r="BB186" s="53"/>
      <c r="BC186" s="53"/>
      <c r="BD186" s="53"/>
      <c r="BE186" s="53"/>
      <c r="BF186" s="53"/>
      <c r="BG186" s="53"/>
      <c r="BH186" s="53"/>
      <c r="BI186" s="53"/>
      <c r="BK186" s="53"/>
      <c r="BL186" s="53"/>
      <c r="BM186" s="53"/>
      <c r="BN186" s="53"/>
      <c r="BO186" s="53"/>
      <c r="BP186" s="53"/>
      <c r="BQ186" s="53"/>
      <c r="BR186" s="53"/>
      <c r="BS186" s="53"/>
    </row>
    <row r="187" spans="1:72" x14ac:dyDescent="0.2">
      <c r="A187" s="46"/>
      <c r="BA187" s="53"/>
      <c r="BB187" s="53"/>
      <c r="BC187" s="53"/>
      <c r="BD187" s="53"/>
      <c r="BE187" s="53"/>
      <c r="BF187" s="53"/>
      <c r="BG187" s="53"/>
      <c r="BH187" s="53"/>
      <c r="BI187" s="53"/>
      <c r="BK187" s="54"/>
      <c r="BL187" s="54"/>
      <c r="BM187" s="54"/>
      <c r="BN187" s="54"/>
      <c r="BO187" s="54"/>
      <c r="BP187" s="54"/>
      <c r="BQ187" s="54"/>
      <c r="BR187" s="54"/>
      <c r="BS187" s="54"/>
    </row>
    <row r="188" spans="1:72" x14ac:dyDescent="0.2">
      <c r="A188" s="46"/>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55"/>
      <c r="BB188" s="55"/>
      <c r="BC188" s="55"/>
      <c r="BD188" s="55"/>
      <c r="BE188" s="55"/>
      <c r="BF188" s="55"/>
      <c r="BG188" s="55"/>
      <c r="BH188" s="55"/>
      <c r="BI188" s="55"/>
      <c r="BJ188" s="48"/>
      <c r="BK188" s="55"/>
      <c r="BL188" s="55"/>
      <c r="BM188" s="55"/>
      <c r="BN188" s="55"/>
      <c r="BO188" s="55"/>
      <c r="BP188" s="55"/>
      <c r="BQ188" s="55"/>
      <c r="BR188" s="55"/>
      <c r="BS188" s="55"/>
      <c r="BT188" s="55"/>
    </row>
    <row r="189" spans="1:72" x14ac:dyDescent="0.2">
      <c r="A189" s="46"/>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55"/>
      <c r="BB189" s="55"/>
      <c r="BC189" s="55"/>
      <c r="BD189" s="55"/>
      <c r="BE189" s="55"/>
      <c r="BF189" s="55"/>
      <c r="BG189" s="55"/>
      <c r="BH189" s="55"/>
      <c r="BI189" s="55"/>
      <c r="BJ189" s="48"/>
      <c r="BK189" s="55"/>
      <c r="BL189" s="55"/>
      <c r="BM189" s="55"/>
      <c r="BN189" s="55"/>
      <c r="BO189" s="55"/>
      <c r="BP189" s="55"/>
      <c r="BQ189" s="55"/>
      <c r="BR189" s="55"/>
      <c r="BS189" s="55"/>
      <c r="BT189" s="55"/>
    </row>
    <row r="190" spans="1:72" x14ac:dyDescent="0.2">
      <c r="A190" s="46"/>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55"/>
      <c r="BB190" s="55"/>
      <c r="BC190" s="55"/>
      <c r="BD190" s="55"/>
      <c r="BE190" s="55"/>
      <c r="BF190" s="55"/>
      <c r="BG190" s="55"/>
      <c r="BH190" s="55"/>
      <c r="BI190" s="55"/>
      <c r="BJ190" s="48"/>
      <c r="BK190" s="55"/>
      <c r="BL190" s="55"/>
      <c r="BM190" s="55"/>
      <c r="BN190" s="55"/>
      <c r="BO190" s="55"/>
      <c r="BP190" s="55"/>
      <c r="BQ190" s="55"/>
      <c r="BR190" s="55"/>
      <c r="BS190" s="55"/>
      <c r="BT190" s="55"/>
    </row>
    <row r="191" spans="1:72" x14ac:dyDescent="0.2">
      <c r="A191" s="46"/>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55"/>
      <c r="BB191" s="55"/>
      <c r="BC191" s="55"/>
      <c r="BD191" s="55"/>
      <c r="BE191" s="55"/>
      <c r="BF191" s="55"/>
      <c r="BG191" s="55"/>
      <c r="BH191" s="55"/>
      <c r="BI191" s="55"/>
      <c r="BJ191" s="48"/>
      <c r="BK191" s="55"/>
      <c r="BL191" s="55"/>
      <c r="BM191" s="55"/>
      <c r="BN191" s="55"/>
      <c r="BO191" s="55"/>
      <c r="BP191" s="55"/>
      <c r="BQ191" s="55"/>
      <c r="BR191" s="55"/>
      <c r="BS191" s="55"/>
      <c r="BT191" s="55"/>
    </row>
    <row r="192" spans="1:72" x14ac:dyDescent="0.2">
      <c r="A192" s="46"/>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55"/>
      <c r="BB192" s="55"/>
      <c r="BC192" s="55"/>
      <c r="BD192" s="55"/>
      <c r="BE192" s="55"/>
      <c r="BF192" s="55"/>
      <c r="BG192" s="55"/>
      <c r="BH192" s="55"/>
      <c r="BI192" s="55"/>
      <c r="BJ192" s="48"/>
      <c r="BK192" s="55"/>
      <c r="BL192" s="55"/>
      <c r="BM192" s="55"/>
      <c r="BN192" s="55"/>
      <c r="BO192" s="55"/>
      <c r="BP192" s="55"/>
      <c r="BQ192" s="55"/>
      <c r="BR192" s="55"/>
      <c r="BS192" s="55"/>
      <c r="BT192" s="55"/>
    </row>
    <row r="193" spans="1:82" x14ac:dyDescent="0.2">
      <c r="A193" s="46"/>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55"/>
      <c r="BB193" s="55"/>
      <c r="BC193" s="55"/>
      <c r="BD193" s="55"/>
      <c r="BE193" s="55"/>
      <c r="BF193" s="55"/>
      <c r="BG193" s="55"/>
      <c r="BH193" s="55"/>
      <c r="BI193" s="55"/>
      <c r="BJ193" s="48"/>
      <c r="BK193" s="56"/>
      <c r="BL193" s="56"/>
      <c r="BM193" s="56"/>
      <c r="BN193" s="56"/>
      <c r="BO193" s="56"/>
      <c r="BP193" s="56"/>
      <c r="BQ193" s="56"/>
      <c r="BR193" s="56"/>
      <c r="BS193" s="56"/>
      <c r="BT193" s="48"/>
      <c r="BU193" s="49"/>
      <c r="BV193" s="49"/>
      <c r="BW193" s="49"/>
      <c r="BX193" s="49"/>
      <c r="BY193" s="49"/>
      <c r="BZ193" s="49"/>
      <c r="CA193" s="49"/>
      <c r="CB193" s="49"/>
      <c r="CC193" s="49"/>
      <c r="CD193" s="49"/>
    </row>
    <row r="194" spans="1:82" x14ac:dyDescent="0.2">
      <c r="A194" s="46"/>
      <c r="C194" s="48"/>
      <c r="D194" s="48"/>
      <c r="E194" s="48"/>
      <c r="F194" s="48"/>
      <c r="G194" s="48"/>
      <c r="H194" s="48"/>
      <c r="I194" s="48"/>
      <c r="J194" s="48"/>
      <c r="K194" s="48"/>
      <c r="L194" s="55"/>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55"/>
      <c r="BB194" s="55"/>
      <c r="BC194" s="55"/>
      <c r="BD194" s="55"/>
      <c r="BE194" s="55"/>
      <c r="BF194" s="55"/>
      <c r="BG194" s="55"/>
      <c r="BH194" s="55"/>
      <c r="BI194" s="55"/>
      <c r="BJ194" s="55"/>
      <c r="BK194" s="55"/>
      <c r="BL194" s="55"/>
      <c r="BM194" s="55"/>
      <c r="BN194" s="55"/>
      <c r="BO194" s="55"/>
      <c r="BP194" s="55"/>
      <c r="BQ194" s="55"/>
      <c r="BR194" s="55"/>
      <c r="BS194" s="55"/>
      <c r="BT194" s="55"/>
    </row>
    <row r="195" spans="1:82" x14ac:dyDescent="0.2">
      <c r="A195" s="46"/>
      <c r="C195" s="48"/>
      <c r="D195" s="48"/>
      <c r="E195" s="48"/>
      <c r="F195" s="48"/>
      <c r="G195" s="48"/>
      <c r="H195" s="48"/>
      <c r="I195" s="48"/>
      <c r="J195" s="48"/>
      <c r="K195" s="48"/>
      <c r="L195" s="55"/>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55"/>
      <c r="BB195" s="55"/>
      <c r="BC195" s="55"/>
      <c r="BD195" s="55"/>
      <c r="BE195" s="55"/>
      <c r="BF195" s="55"/>
      <c r="BG195" s="55"/>
      <c r="BH195" s="55"/>
      <c r="BI195" s="55"/>
      <c r="BJ195" s="55"/>
      <c r="BK195" s="55"/>
      <c r="BL195" s="55"/>
      <c r="BM195" s="55"/>
      <c r="BN195" s="55"/>
      <c r="BO195" s="55"/>
      <c r="BP195" s="55"/>
      <c r="BQ195" s="55"/>
      <c r="BR195" s="55"/>
      <c r="BS195" s="55"/>
      <c r="BT195" s="55"/>
    </row>
    <row r="196" spans="1:82" x14ac:dyDescent="0.2">
      <c r="A196" s="46"/>
      <c r="C196" s="48"/>
      <c r="D196" s="48"/>
      <c r="E196" s="48"/>
      <c r="F196" s="48"/>
      <c r="G196" s="48"/>
      <c r="H196" s="48"/>
      <c r="I196" s="48"/>
      <c r="J196" s="48"/>
      <c r="K196" s="48"/>
      <c r="L196" s="55"/>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55"/>
      <c r="BB196" s="55"/>
      <c r="BC196" s="55"/>
      <c r="BD196" s="55"/>
      <c r="BE196" s="55"/>
      <c r="BF196" s="55"/>
      <c r="BG196" s="55"/>
      <c r="BH196" s="55"/>
      <c r="BI196" s="55"/>
      <c r="BJ196" s="55"/>
      <c r="BK196" s="55"/>
      <c r="BL196" s="55"/>
      <c r="BM196" s="55"/>
      <c r="BN196" s="55"/>
      <c r="BO196" s="55"/>
      <c r="BP196" s="55"/>
      <c r="BQ196" s="55"/>
      <c r="BR196" s="55"/>
      <c r="BS196" s="55"/>
      <c r="BT196" s="55"/>
    </row>
    <row r="197" spans="1:82" x14ac:dyDescent="0.2">
      <c r="A197" s="46"/>
      <c r="C197" s="48"/>
      <c r="D197" s="48"/>
      <c r="E197" s="48"/>
      <c r="F197" s="48"/>
      <c r="G197" s="48"/>
      <c r="H197" s="48"/>
      <c r="I197" s="48"/>
      <c r="J197" s="48"/>
      <c r="K197" s="48"/>
      <c r="L197" s="55"/>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55"/>
      <c r="BB197" s="55"/>
      <c r="BC197" s="55"/>
      <c r="BD197" s="55"/>
      <c r="BE197" s="55"/>
      <c r="BF197" s="55"/>
      <c r="BG197" s="55"/>
      <c r="BH197" s="55"/>
      <c r="BI197" s="55"/>
      <c r="BJ197" s="55"/>
      <c r="BK197" s="55"/>
      <c r="BL197" s="55"/>
      <c r="BM197" s="55"/>
      <c r="BN197" s="55"/>
      <c r="BO197" s="55"/>
      <c r="BP197" s="55"/>
      <c r="BQ197" s="55"/>
      <c r="BR197" s="55"/>
      <c r="BS197" s="55"/>
      <c r="BT197" s="55"/>
    </row>
    <row r="198" spans="1:82" x14ac:dyDescent="0.2">
      <c r="A198" s="46"/>
      <c r="C198" s="48"/>
      <c r="D198" s="48"/>
      <c r="E198" s="48"/>
      <c r="F198" s="48"/>
      <c r="G198" s="48"/>
      <c r="H198" s="48"/>
      <c r="I198" s="48"/>
      <c r="J198" s="48"/>
      <c r="K198" s="48"/>
      <c r="L198" s="55"/>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55"/>
      <c r="BB198" s="55"/>
      <c r="BC198" s="55"/>
      <c r="BD198" s="55"/>
      <c r="BE198" s="55"/>
      <c r="BF198" s="55"/>
      <c r="BG198" s="55"/>
      <c r="BH198" s="55"/>
      <c r="BI198" s="55"/>
      <c r="BJ198" s="55"/>
      <c r="BK198" s="55"/>
      <c r="BL198" s="55"/>
      <c r="BM198" s="55"/>
      <c r="BN198" s="55"/>
      <c r="BO198" s="55"/>
      <c r="BP198" s="55"/>
      <c r="BQ198" s="55"/>
      <c r="BR198" s="55"/>
      <c r="BS198" s="55"/>
      <c r="BT198" s="55"/>
    </row>
    <row r="199" spans="1:82" x14ac:dyDescent="0.2">
      <c r="A199" s="46"/>
      <c r="C199" s="48"/>
      <c r="D199" s="48"/>
      <c r="E199" s="48"/>
      <c r="F199" s="48"/>
      <c r="G199" s="48"/>
      <c r="H199" s="48"/>
      <c r="I199" s="48"/>
      <c r="J199" s="48"/>
      <c r="K199" s="48"/>
      <c r="L199" s="55"/>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55"/>
      <c r="BB199" s="55"/>
      <c r="BC199" s="55"/>
      <c r="BD199" s="55"/>
      <c r="BE199" s="55"/>
      <c r="BF199" s="55"/>
      <c r="BG199" s="55"/>
      <c r="BH199" s="55"/>
      <c r="BI199" s="55"/>
      <c r="BJ199" s="56"/>
      <c r="BK199" s="56"/>
      <c r="BL199" s="56"/>
      <c r="BM199" s="56"/>
      <c r="BN199" s="56"/>
      <c r="BO199" s="56"/>
      <c r="BP199" s="56"/>
      <c r="BQ199" s="56"/>
      <c r="BR199" s="56"/>
      <c r="BS199" s="56"/>
      <c r="BT199" s="56"/>
      <c r="CD199" s="54"/>
    </row>
    <row r="200" spans="1:82" x14ac:dyDescent="0.2">
      <c r="A200" s="46"/>
      <c r="C200" s="48"/>
      <c r="D200" s="48"/>
      <c r="E200" s="48"/>
      <c r="F200" s="48"/>
      <c r="G200" s="48"/>
      <c r="H200" s="48"/>
      <c r="I200" s="48"/>
      <c r="J200" s="48"/>
      <c r="K200" s="48"/>
      <c r="L200" s="55"/>
      <c r="M200" s="48"/>
      <c r="N200" s="48"/>
      <c r="O200" s="48"/>
      <c r="P200" s="48"/>
      <c r="Q200" s="48"/>
      <c r="R200" s="48"/>
      <c r="S200" s="48"/>
      <c r="T200" s="48"/>
      <c r="U200" s="48"/>
      <c r="V200" s="48"/>
      <c r="AG200" s="48"/>
      <c r="AH200" s="48"/>
      <c r="AI200" s="48"/>
      <c r="AJ200" s="48"/>
      <c r="AK200" s="48"/>
      <c r="AL200" s="48"/>
      <c r="AM200" s="48"/>
      <c r="AN200" s="48"/>
      <c r="AO200" s="48"/>
      <c r="AP200" s="48"/>
      <c r="AQ200" s="48"/>
      <c r="AR200" s="48"/>
      <c r="AS200" s="48"/>
      <c r="AT200" s="48"/>
      <c r="AU200" s="48"/>
      <c r="AV200" s="48"/>
      <c r="AW200" s="48"/>
      <c r="AX200" s="48"/>
      <c r="AY200" s="48"/>
      <c r="AZ200" s="48"/>
      <c r="BA200" s="55"/>
      <c r="BB200" s="55"/>
      <c r="BC200" s="55"/>
      <c r="BD200" s="55"/>
      <c r="BE200" s="55"/>
      <c r="BF200" s="55"/>
      <c r="BG200" s="55"/>
      <c r="BH200" s="55"/>
      <c r="BI200" s="55"/>
      <c r="BJ200" s="55"/>
      <c r="BK200" s="55"/>
      <c r="BL200" s="55"/>
      <c r="BM200" s="55"/>
      <c r="BN200" s="55"/>
      <c r="BO200" s="55"/>
      <c r="BP200" s="55"/>
      <c r="BQ200" s="55"/>
      <c r="BR200" s="55"/>
      <c r="BS200" s="55"/>
      <c r="BT200" s="55"/>
    </row>
    <row r="201" spans="1:82" x14ac:dyDescent="0.2">
      <c r="A201" s="46"/>
      <c r="C201" s="48"/>
      <c r="D201" s="48"/>
      <c r="E201" s="48"/>
      <c r="F201" s="48"/>
      <c r="G201" s="48"/>
      <c r="H201" s="48"/>
      <c r="I201" s="48"/>
      <c r="J201" s="48"/>
      <c r="K201" s="48"/>
      <c r="L201" s="55"/>
      <c r="M201" s="48"/>
      <c r="N201" s="48"/>
      <c r="O201" s="48"/>
      <c r="P201" s="48"/>
      <c r="Q201" s="48"/>
      <c r="R201" s="48"/>
      <c r="S201" s="48"/>
      <c r="T201" s="48"/>
      <c r="U201" s="48"/>
      <c r="V201" s="48"/>
      <c r="AG201" s="48"/>
      <c r="AH201" s="48"/>
      <c r="AI201" s="48"/>
      <c r="AJ201" s="48"/>
      <c r="AK201" s="48"/>
      <c r="AL201" s="48"/>
      <c r="AM201" s="48"/>
      <c r="AN201" s="48"/>
      <c r="AO201" s="48"/>
      <c r="AP201" s="48"/>
      <c r="AQ201" s="48"/>
      <c r="AR201" s="48"/>
      <c r="AS201" s="48"/>
      <c r="AT201" s="48"/>
      <c r="AU201" s="48"/>
      <c r="AV201" s="48"/>
      <c r="AW201" s="48"/>
      <c r="AX201" s="48"/>
      <c r="AY201" s="48"/>
      <c r="AZ201" s="48"/>
      <c r="BA201" s="55"/>
      <c r="BB201" s="55"/>
      <c r="BC201" s="55"/>
      <c r="BD201" s="55"/>
      <c r="BE201" s="55"/>
      <c r="BF201" s="55"/>
      <c r="BG201" s="55"/>
      <c r="BH201" s="55"/>
      <c r="BI201" s="55"/>
      <c r="BJ201" s="55"/>
      <c r="BK201" s="55"/>
      <c r="BL201" s="55"/>
      <c r="BM201" s="55"/>
      <c r="BN201" s="55"/>
      <c r="BO201" s="55"/>
      <c r="BP201" s="55"/>
      <c r="BQ201" s="55"/>
      <c r="BR201" s="55"/>
      <c r="BS201" s="55"/>
      <c r="BT201" s="55"/>
    </row>
    <row r="202" spans="1:82" x14ac:dyDescent="0.2">
      <c r="A202" s="46"/>
      <c r="C202" s="48"/>
      <c r="D202" s="48"/>
      <c r="E202" s="48"/>
      <c r="F202" s="48"/>
      <c r="G202" s="48"/>
      <c r="H202" s="48"/>
      <c r="I202" s="48"/>
      <c r="J202" s="48"/>
      <c r="K202" s="48"/>
      <c r="L202" s="55"/>
      <c r="M202" s="48"/>
      <c r="N202" s="48"/>
      <c r="O202" s="48"/>
      <c r="P202" s="48"/>
      <c r="Q202" s="48"/>
      <c r="R202" s="48"/>
      <c r="S202" s="48"/>
      <c r="T202" s="48"/>
      <c r="U202" s="48"/>
      <c r="V202" s="48"/>
      <c r="AG202" s="48"/>
      <c r="AH202" s="48"/>
      <c r="AI202" s="48"/>
      <c r="AJ202" s="48"/>
      <c r="AK202" s="48"/>
      <c r="AL202" s="48"/>
      <c r="AM202" s="48"/>
      <c r="AN202" s="48"/>
      <c r="AO202" s="48"/>
      <c r="AP202" s="48"/>
      <c r="AQ202" s="48"/>
      <c r="AR202" s="48"/>
      <c r="AS202" s="48"/>
      <c r="AT202" s="48"/>
      <c r="AU202" s="48"/>
      <c r="AV202" s="48"/>
      <c r="AW202" s="48"/>
      <c r="AX202" s="48"/>
      <c r="AY202" s="48"/>
      <c r="AZ202" s="48"/>
      <c r="BA202" s="55"/>
      <c r="BB202" s="55"/>
      <c r="BC202" s="55"/>
      <c r="BD202" s="55"/>
      <c r="BE202" s="55"/>
      <c r="BF202" s="55"/>
      <c r="BG202" s="55"/>
      <c r="BH202" s="55"/>
      <c r="BI202" s="55"/>
      <c r="BJ202" s="55"/>
      <c r="BK202" s="55"/>
      <c r="BL202" s="55"/>
      <c r="BM202" s="55"/>
      <c r="BN202" s="55"/>
      <c r="BO202" s="55"/>
      <c r="BP202" s="55"/>
      <c r="BQ202" s="55"/>
      <c r="BR202" s="55"/>
      <c r="BS202" s="55"/>
      <c r="BT202" s="55"/>
    </row>
    <row r="203" spans="1:82" x14ac:dyDescent="0.2">
      <c r="A203" s="46"/>
      <c r="C203" s="48"/>
      <c r="D203" s="48"/>
      <c r="E203" s="48"/>
      <c r="F203" s="48"/>
      <c r="G203" s="48"/>
      <c r="H203" s="48"/>
      <c r="I203" s="48"/>
      <c r="J203" s="48"/>
      <c r="K203" s="48"/>
      <c r="L203" s="55"/>
      <c r="M203" s="48"/>
      <c r="N203" s="48"/>
      <c r="O203" s="48"/>
      <c r="P203" s="48"/>
      <c r="Q203" s="48"/>
      <c r="R203" s="48"/>
      <c r="S203" s="48"/>
      <c r="T203" s="48"/>
      <c r="U203" s="48"/>
      <c r="V203" s="48"/>
      <c r="AG203" s="48"/>
      <c r="AH203" s="48"/>
      <c r="AI203" s="48"/>
      <c r="AJ203" s="48"/>
      <c r="AK203" s="48"/>
      <c r="AL203" s="48"/>
      <c r="AM203" s="48"/>
      <c r="AN203" s="48"/>
      <c r="AO203" s="48"/>
      <c r="AP203" s="48"/>
      <c r="AQ203" s="48"/>
      <c r="AR203" s="48"/>
      <c r="AS203" s="48"/>
      <c r="AT203" s="48"/>
      <c r="AU203" s="48"/>
      <c r="AV203" s="48"/>
      <c r="AW203" s="48"/>
      <c r="AX203" s="48"/>
      <c r="AY203" s="48"/>
      <c r="AZ203" s="48"/>
      <c r="BA203" s="55"/>
      <c r="BB203" s="55"/>
      <c r="BC203" s="55"/>
      <c r="BD203" s="55"/>
      <c r="BE203" s="55"/>
      <c r="BF203" s="55"/>
      <c r="BG203" s="55"/>
      <c r="BH203" s="55"/>
      <c r="BI203" s="55"/>
      <c r="BJ203" s="55"/>
      <c r="BK203" s="55"/>
      <c r="BL203" s="55"/>
      <c r="BM203" s="55"/>
      <c r="BN203" s="55"/>
      <c r="BO203" s="55"/>
      <c r="BP203" s="55"/>
      <c r="BQ203" s="55"/>
      <c r="BR203" s="55"/>
      <c r="BS203" s="55"/>
      <c r="BT203" s="55"/>
    </row>
    <row r="204" spans="1:82" x14ac:dyDescent="0.2">
      <c r="A204" s="46"/>
      <c r="C204" s="48"/>
      <c r="D204" s="48"/>
      <c r="E204" s="48"/>
      <c r="F204" s="48"/>
      <c r="G204" s="48"/>
      <c r="H204" s="48"/>
      <c r="I204" s="48"/>
      <c r="J204" s="48"/>
      <c r="K204" s="48"/>
      <c r="L204" s="55"/>
      <c r="M204" s="48"/>
      <c r="N204" s="48"/>
      <c r="O204" s="48"/>
      <c r="P204" s="48"/>
      <c r="Q204" s="48"/>
      <c r="R204" s="48"/>
      <c r="S204" s="48"/>
      <c r="T204" s="48"/>
      <c r="U204" s="48"/>
      <c r="V204" s="48"/>
      <c r="AG204" s="48"/>
      <c r="AH204" s="48"/>
      <c r="AI204" s="48"/>
      <c r="AJ204" s="48"/>
      <c r="AK204" s="48"/>
      <c r="AL204" s="48"/>
      <c r="AM204" s="48"/>
      <c r="AN204" s="48"/>
      <c r="AO204" s="48"/>
      <c r="AP204" s="48"/>
      <c r="AQ204" s="48"/>
      <c r="AR204" s="48"/>
      <c r="AS204" s="48"/>
      <c r="AT204" s="48"/>
      <c r="AU204" s="48"/>
      <c r="AV204" s="48"/>
      <c r="AW204" s="48"/>
      <c r="AX204" s="48"/>
      <c r="AY204" s="48"/>
      <c r="AZ204" s="48"/>
      <c r="BA204" s="55"/>
      <c r="BB204" s="55"/>
      <c r="BC204" s="55"/>
      <c r="BD204" s="55"/>
      <c r="BE204" s="55"/>
      <c r="BF204" s="55"/>
      <c r="BG204" s="55"/>
      <c r="BH204" s="55"/>
      <c r="BI204" s="55"/>
      <c r="BJ204" s="55"/>
      <c r="BK204" s="55"/>
      <c r="BL204" s="55"/>
      <c r="BM204" s="55"/>
      <c r="BN204" s="55"/>
      <c r="BO204" s="55"/>
      <c r="BP204" s="55"/>
      <c r="BQ204" s="55"/>
      <c r="BR204" s="55"/>
      <c r="BS204" s="55"/>
      <c r="BT204" s="55"/>
    </row>
    <row r="205" spans="1:82" x14ac:dyDescent="0.2">
      <c r="A205" s="46"/>
      <c r="C205" s="48"/>
      <c r="D205" s="48"/>
      <c r="E205" s="48"/>
      <c r="F205" s="48"/>
      <c r="G205" s="48"/>
      <c r="H205" s="48"/>
      <c r="I205" s="48"/>
      <c r="J205" s="48"/>
      <c r="K205" s="48"/>
      <c r="L205" s="56"/>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55"/>
      <c r="BB205" s="55"/>
      <c r="BC205" s="55"/>
      <c r="BD205" s="55"/>
      <c r="BE205" s="55"/>
      <c r="BF205" s="55"/>
      <c r="BG205" s="55"/>
      <c r="BH205" s="55"/>
      <c r="BI205" s="55"/>
      <c r="BJ205" s="56"/>
      <c r="BK205" s="56"/>
      <c r="BL205" s="56"/>
      <c r="BM205" s="56"/>
      <c r="BN205" s="56"/>
      <c r="BO205" s="56"/>
      <c r="BP205" s="56"/>
      <c r="BQ205" s="56"/>
      <c r="BR205" s="56"/>
      <c r="BS205" s="56"/>
      <c r="BT205" s="56"/>
      <c r="CD205" s="54"/>
    </row>
    <row r="206" spans="1:82" x14ac:dyDescent="0.2">
      <c r="A206" s="46"/>
      <c r="C206" s="48"/>
      <c r="D206" s="48"/>
      <c r="E206" s="48"/>
      <c r="F206" s="48"/>
      <c r="G206" s="48"/>
      <c r="H206" s="48"/>
      <c r="I206" s="48"/>
      <c r="J206" s="48"/>
      <c r="K206" s="48"/>
      <c r="L206" s="55"/>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55"/>
      <c r="BB206" s="55"/>
      <c r="BC206" s="55"/>
      <c r="BD206" s="55"/>
      <c r="BE206" s="55"/>
      <c r="BF206" s="55"/>
      <c r="BG206" s="55"/>
      <c r="BH206" s="55"/>
      <c r="BI206" s="55"/>
      <c r="BJ206" s="55"/>
      <c r="BK206" s="55"/>
      <c r="BL206" s="55"/>
      <c r="BM206" s="55"/>
      <c r="BN206" s="55"/>
      <c r="BO206" s="55"/>
      <c r="BP206" s="55"/>
      <c r="BQ206" s="55"/>
      <c r="BR206" s="55"/>
      <c r="BS206" s="55"/>
      <c r="BT206" s="55"/>
    </row>
    <row r="207" spans="1:82" x14ac:dyDescent="0.2">
      <c r="A207" s="46"/>
      <c r="C207" s="48"/>
      <c r="D207" s="48"/>
      <c r="E207" s="48"/>
      <c r="F207" s="48"/>
      <c r="G207" s="48"/>
      <c r="H207" s="48"/>
      <c r="I207" s="48"/>
      <c r="J207" s="48"/>
      <c r="K207" s="48"/>
      <c r="L207" s="55"/>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55"/>
      <c r="BB207" s="55"/>
      <c r="BC207" s="55"/>
      <c r="BD207" s="55"/>
      <c r="BE207" s="55"/>
      <c r="BF207" s="55"/>
      <c r="BG207" s="55"/>
      <c r="BH207" s="55"/>
      <c r="BI207" s="55"/>
      <c r="BJ207" s="55"/>
      <c r="BK207" s="55"/>
      <c r="BL207" s="55"/>
      <c r="BM207" s="55"/>
      <c r="BN207" s="55"/>
      <c r="BO207" s="55"/>
      <c r="BP207" s="55"/>
      <c r="BQ207" s="55"/>
      <c r="BR207" s="55"/>
      <c r="BS207" s="55"/>
      <c r="BT207" s="55"/>
    </row>
    <row r="208" spans="1:82" x14ac:dyDescent="0.2">
      <c r="A208" s="46"/>
      <c r="C208" s="48"/>
      <c r="D208" s="48"/>
      <c r="E208" s="48"/>
      <c r="F208" s="48"/>
      <c r="G208" s="48"/>
      <c r="H208" s="48"/>
      <c r="I208" s="48"/>
      <c r="J208" s="48"/>
      <c r="K208" s="48"/>
      <c r="L208" s="55"/>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55"/>
      <c r="BB208" s="55"/>
      <c r="BC208" s="55"/>
      <c r="BD208" s="55"/>
      <c r="BE208" s="55"/>
      <c r="BF208" s="55"/>
      <c r="BG208" s="55"/>
      <c r="BH208" s="55"/>
      <c r="BI208" s="55"/>
      <c r="BJ208" s="55"/>
      <c r="BK208" s="55"/>
      <c r="BL208" s="55"/>
      <c r="BM208" s="55"/>
      <c r="BN208" s="55"/>
      <c r="BO208" s="55"/>
      <c r="BP208" s="55"/>
      <c r="BQ208" s="55"/>
      <c r="BR208" s="55"/>
      <c r="BS208" s="55"/>
      <c r="BT208" s="55"/>
    </row>
    <row r="209" spans="1:82" x14ac:dyDescent="0.2">
      <c r="A209" s="46"/>
      <c r="C209" s="48"/>
      <c r="D209" s="48"/>
      <c r="E209" s="48"/>
      <c r="F209" s="48"/>
      <c r="G209" s="48"/>
      <c r="H209" s="48"/>
      <c r="I209" s="48"/>
      <c r="J209" s="48"/>
      <c r="K209" s="48"/>
      <c r="L209" s="55"/>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55"/>
      <c r="BB209" s="55"/>
      <c r="BC209" s="55"/>
      <c r="BD209" s="55"/>
      <c r="BE209" s="55"/>
      <c r="BF209" s="55"/>
      <c r="BG209" s="55"/>
      <c r="BH209" s="55"/>
      <c r="BI209" s="55"/>
      <c r="BJ209" s="55"/>
      <c r="BK209" s="55"/>
      <c r="BL209" s="55"/>
      <c r="BM209" s="55"/>
      <c r="BN209" s="55"/>
      <c r="BO209" s="55"/>
      <c r="BP209" s="55"/>
      <c r="BQ209" s="55"/>
      <c r="BR209" s="55"/>
      <c r="BS209" s="55"/>
      <c r="BT209" s="55"/>
    </row>
    <row r="210" spans="1:82" x14ac:dyDescent="0.2">
      <c r="A210" s="46"/>
      <c r="C210" s="48"/>
      <c r="D210" s="48"/>
      <c r="E210" s="48"/>
      <c r="F210" s="48"/>
      <c r="G210" s="48"/>
      <c r="H210" s="48"/>
      <c r="I210" s="48"/>
      <c r="J210" s="48"/>
      <c r="K210" s="48"/>
      <c r="L210" s="55"/>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55"/>
      <c r="BB210" s="55"/>
      <c r="BC210" s="55"/>
      <c r="BD210" s="55"/>
      <c r="BE210" s="55"/>
      <c r="BF210" s="55"/>
      <c r="BG210" s="55"/>
      <c r="BH210" s="55"/>
      <c r="BI210" s="55"/>
      <c r="BJ210" s="55"/>
      <c r="BK210" s="55"/>
      <c r="BL210" s="55"/>
      <c r="BM210" s="55"/>
      <c r="BN210" s="55"/>
      <c r="BO210" s="55"/>
      <c r="BP210" s="55"/>
      <c r="BQ210" s="55"/>
      <c r="BR210" s="55"/>
      <c r="BS210" s="55"/>
      <c r="BT210" s="55"/>
    </row>
    <row r="211" spans="1:82" x14ac:dyDescent="0.2">
      <c r="A211" s="46"/>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55"/>
      <c r="BB211" s="55"/>
      <c r="BC211" s="55"/>
      <c r="BD211" s="55"/>
      <c r="BE211" s="55"/>
      <c r="BF211" s="55"/>
      <c r="BG211" s="55"/>
      <c r="BH211" s="55"/>
      <c r="BI211" s="55"/>
      <c r="BJ211" s="48"/>
      <c r="BK211" s="56"/>
      <c r="BL211" s="56"/>
      <c r="BM211" s="56"/>
      <c r="BN211" s="56"/>
      <c r="BO211" s="56"/>
      <c r="BP211" s="56"/>
      <c r="BQ211" s="56"/>
      <c r="BR211" s="56"/>
      <c r="BS211" s="56"/>
      <c r="BT211" s="48"/>
      <c r="CD211" s="54"/>
    </row>
    <row r="212" spans="1:82" ht="16.5" customHeight="1" x14ac:dyDescent="0.2">
      <c r="A212" s="5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55"/>
      <c r="BB212" s="55"/>
      <c r="BC212" s="55"/>
      <c r="BD212" s="55"/>
      <c r="BE212" s="55"/>
      <c r="BF212" s="55"/>
      <c r="BG212" s="55"/>
      <c r="BH212" s="55"/>
      <c r="BI212" s="55"/>
      <c r="BJ212" s="48"/>
      <c r="BK212" s="55"/>
      <c r="BL212" s="55"/>
      <c r="BM212" s="55"/>
      <c r="BN212" s="55"/>
      <c r="BO212" s="55"/>
      <c r="BP212" s="55"/>
      <c r="BQ212" s="55"/>
      <c r="BR212" s="55"/>
      <c r="BS212" s="55"/>
      <c r="BT212" s="48"/>
    </row>
    <row r="213" spans="1:82" x14ac:dyDescent="0.2">
      <c r="A213" s="5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55"/>
      <c r="BB213" s="55"/>
      <c r="BC213" s="55"/>
      <c r="BD213" s="55"/>
      <c r="BE213" s="55"/>
      <c r="BF213" s="55"/>
      <c r="BG213" s="55"/>
      <c r="BH213" s="55"/>
      <c r="BI213" s="55"/>
      <c r="BJ213" s="48"/>
      <c r="BK213" s="55"/>
      <c r="BL213" s="55"/>
      <c r="BM213" s="55"/>
      <c r="BN213" s="55"/>
      <c r="BO213" s="55"/>
      <c r="BP213" s="55"/>
      <c r="BQ213" s="55"/>
      <c r="BR213" s="55"/>
      <c r="BS213" s="55"/>
      <c r="BT213" s="48"/>
    </row>
    <row r="214" spans="1:82" x14ac:dyDescent="0.2">
      <c r="A214" s="5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55"/>
      <c r="BB214" s="55"/>
      <c r="BC214" s="55"/>
      <c r="BD214" s="55"/>
      <c r="BE214" s="55"/>
      <c r="BF214" s="55"/>
      <c r="BG214" s="55"/>
      <c r="BH214" s="55"/>
      <c r="BI214" s="55"/>
      <c r="BJ214" s="48"/>
      <c r="BK214" s="55"/>
      <c r="BL214" s="55"/>
      <c r="BM214" s="55"/>
      <c r="BN214" s="55"/>
      <c r="BO214" s="55"/>
      <c r="BP214" s="55"/>
      <c r="BQ214" s="55"/>
      <c r="BR214" s="55"/>
      <c r="BS214" s="55"/>
      <c r="BT214" s="48"/>
    </row>
    <row r="215" spans="1:82" x14ac:dyDescent="0.2">
      <c r="A215" s="5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55"/>
      <c r="BB215" s="55"/>
      <c r="BC215" s="55"/>
      <c r="BD215" s="55"/>
      <c r="BE215" s="55"/>
      <c r="BF215" s="55"/>
      <c r="BG215" s="55"/>
      <c r="BH215" s="55"/>
      <c r="BI215" s="55"/>
      <c r="BJ215" s="48"/>
      <c r="BK215" s="55"/>
      <c r="BL215" s="55"/>
      <c r="BM215" s="55"/>
      <c r="BN215" s="55"/>
      <c r="BO215" s="55"/>
      <c r="BP215" s="55"/>
      <c r="BQ215" s="55"/>
      <c r="BR215" s="55"/>
      <c r="BS215" s="55"/>
      <c r="BT215" s="48"/>
    </row>
    <row r="216" spans="1:82" x14ac:dyDescent="0.2">
      <c r="A216" s="5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55"/>
      <c r="BB216" s="55"/>
      <c r="BC216" s="55"/>
      <c r="BD216" s="55"/>
      <c r="BE216" s="55"/>
      <c r="BF216" s="55"/>
      <c r="BG216" s="55"/>
      <c r="BH216" s="55"/>
      <c r="BI216" s="55"/>
      <c r="BJ216" s="48"/>
      <c r="BK216" s="55"/>
      <c r="BL216" s="55"/>
      <c r="BM216" s="55"/>
      <c r="BN216" s="55"/>
      <c r="BO216" s="55"/>
      <c r="BP216" s="55"/>
      <c r="BQ216" s="55"/>
      <c r="BR216" s="55"/>
      <c r="BS216" s="55"/>
      <c r="BT216" s="48"/>
    </row>
    <row r="217" spans="1:82" x14ac:dyDescent="0.2">
      <c r="A217" s="5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55"/>
      <c r="BB217" s="55"/>
      <c r="BC217" s="55"/>
      <c r="BD217" s="55"/>
      <c r="BE217" s="55"/>
      <c r="BF217" s="55"/>
      <c r="BG217" s="55"/>
      <c r="BH217" s="55"/>
      <c r="BI217" s="55"/>
      <c r="BJ217" s="48"/>
      <c r="BK217" s="56"/>
      <c r="BL217" s="56"/>
      <c r="BM217" s="56"/>
      <c r="BN217" s="56"/>
      <c r="BO217" s="56"/>
      <c r="BP217" s="56"/>
      <c r="BQ217" s="56"/>
      <c r="BR217" s="56"/>
      <c r="BS217" s="56"/>
      <c r="BT217" s="48"/>
      <c r="BU217" s="48"/>
      <c r="BV217" s="48"/>
      <c r="BW217" s="48"/>
      <c r="BX217" s="48"/>
      <c r="BY217" s="48"/>
      <c r="BZ217" s="48"/>
      <c r="CA217" s="48"/>
      <c r="CB217" s="48"/>
      <c r="CC217" s="48"/>
      <c r="CD217" s="48"/>
    </row>
    <row r="218" spans="1:82" ht="16.5" customHeight="1" x14ac:dyDescent="0.2">
      <c r="A218" s="5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55"/>
      <c r="BB218" s="55"/>
      <c r="BC218" s="55"/>
      <c r="BD218" s="55"/>
      <c r="BE218" s="55"/>
      <c r="BF218" s="55"/>
      <c r="BG218" s="55"/>
      <c r="BH218" s="55"/>
      <c r="BI218" s="55"/>
      <c r="BJ218" s="48"/>
      <c r="BK218" s="55"/>
      <c r="BL218" s="55"/>
      <c r="BM218" s="55"/>
      <c r="BN218" s="55"/>
      <c r="BO218" s="55"/>
      <c r="BP218" s="55"/>
      <c r="BQ218" s="55"/>
      <c r="BR218" s="55"/>
      <c r="BS218" s="55"/>
      <c r="BT218" s="55"/>
    </row>
    <row r="219" spans="1:82" x14ac:dyDescent="0.2">
      <c r="A219" s="5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55"/>
      <c r="BB219" s="55"/>
      <c r="BC219" s="55"/>
      <c r="BD219" s="55"/>
      <c r="BE219" s="55"/>
      <c r="BF219" s="55"/>
      <c r="BG219" s="55"/>
      <c r="BH219" s="55"/>
      <c r="BI219" s="55"/>
      <c r="BJ219" s="48"/>
      <c r="BK219" s="55"/>
      <c r="BL219" s="55"/>
      <c r="BM219" s="55"/>
      <c r="BN219" s="55"/>
      <c r="BO219" s="55"/>
      <c r="BP219" s="55"/>
      <c r="BQ219" s="55"/>
      <c r="BR219" s="55"/>
      <c r="BS219" s="55"/>
      <c r="BT219" s="55"/>
    </row>
    <row r="220" spans="1:82" x14ac:dyDescent="0.2">
      <c r="A220" s="5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55"/>
      <c r="BB220" s="55"/>
      <c r="BC220" s="55"/>
      <c r="BD220" s="55"/>
      <c r="BE220" s="55"/>
      <c r="BF220" s="55"/>
      <c r="BG220" s="55"/>
      <c r="BH220" s="55"/>
      <c r="BI220" s="55"/>
      <c r="BJ220" s="48"/>
      <c r="BK220" s="55"/>
      <c r="BL220" s="55"/>
      <c r="BM220" s="55"/>
      <c r="BN220" s="55"/>
      <c r="BO220" s="55"/>
      <c r="BP220" s="55"/>
      <c r="BQ220" s="55"/>
      <c r="BR220" s="55"/>
      <c r="BS220" s="55"/>
      <c r="BT220" s="55"/>
    </row>
    <row r="221" spans="1:82" x14ac:dyDescent="0.2">
      <c r="A221" s="5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55"/>
      <c r="BB221" s="55"/>
      <c r="BC221" s="55"/>
      <c r="BD221" s="55"/>
      <c r="BE221" s="55"/>
      <c r="BF221" s="55"/>
      <c r="BG221" s="55"/>
      <c r="BH221" s="55"/>
      <c r="BI221" s="55"/>
      <c r="BJ221" s="48"/>
      <c r="BK221" s="55"/>
      <c r="BL221" s="55"/>
      <c r="BM221" s="55"/>
      <c r="BN221" s="55"/>
      <c r="BO221" s="55"/>
      <c r="BP221" s="55"/>
      <c r="BQ221" s="55"/>
      <c r="BR221" s="55"/>
      <c r="BS221" s="55"/>
      <c r="BT221" s="55"/>
    </row>
    <row r="222" spans="1:82" x14ac:dyDescent="0.2">
      <c r="A222" s="5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55"/>
      <c r="BB222" s="55"/>
      <c r="BC222" s="55"/>
      <c r="BD222" s="55"/>
      <c r="BE222" s="55"/>
      <c r="BF222" s="55"/>
      <c r="BG222" s="55"/>
      <c r="BH222" s="55"/>
      <c r="BI222" s="55"/>
      <c r="BJ222" s="48"/>
      <c r="BK222" s="55"/>
      <c r="BL222" s="55"/>
      <c r="BM222" s="55"/>
      <c r="BN222" s="55"/>
      <c r="BO222" s="55"/>
      <c r="BP222" s="55"/>
      <c r="BQ222" s="55"/>
      <c r="BR222" s="55"/>
      <c r="BS222" s="55"/>
      <c r="BT222" s="55"/>
    </row>
    <row r="223" spans="1:82" x14ac:dyDescent="0.2">
      <c r="A223" s="5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55"/>
      <c r="BB223" s="55"/>
      <c r="BC223" s="55"/>
      <c r="BD223" s="55"/>
      <c r="BE223" s="55"/>
      <c r="BF223" s="55"/>
      <c r="BG223" s="55"/>
      <c r="BH223" s="55"/>
      <c r="BI223" s="55"/>
      <c r="BJ223" s="48"/>
      <c r="BK223" s="48"/>
      <c r="BL223" s="48"/>
      <c r="BM223" s="48"/>
      <c r="BN223" s="48"/>
      <c r="BO223" s="48"/>
      <c r="BP223" s="48"/>
      <c r="BQ223" s="48"/>
      <c r="BR223" s="48"/>
      <c r="BS223" s="48"/>
      <c r="BT223" s="48"/>
      <c r="BU223" s="49"/>
      <c r="BV223" s="49"/>
      <c r="BW223" s="49"/>
      <c r="BX223" s="49"/>
      <c r="BY223" s="49"/>
      <c r="BZ223" s="49"/>
      <c r="CA223" s="49"/>
      <c r="CB223" s="49"/>
      <c r="CC223" s="49"/>
      <c r="CD223" s="49"/>
    </row>
    <row r="226" spans="1:7" x14ac:dyDescent="0.2">
      <c r="A226" s="42"/>
    </row>
    <row r="227" spans="1:7" x14ac:dyDescent="0.2">
      <c r="A227" s="50"/>
    </row>
    <row r="228" spans="1:7" x14ac:dyDescent="0.2">
      <c r="B228" s="57"/>
      <c r="C228" s="14"/>
      <c r="D228" s="14"/>
      <c r="E228" s="14"/>
      <c r="F228" s="14"/>
      <c r="G228" s="57"/>
    </row>
    <row r="229" spans="1:7" x14ac:dyDescent="0.2">
      <c r="B229" s="57"/>
      <c r="C229" s="14"/>
      <c r="D229" s="14"/>
      <c r="E229" s="14"/>
      <c r="F229" s="14"/>
      <c r="G229" s="57"/>
    </row>
    <row r="230" spans="1:7" x14ac:dyDescent="0.2">
      <c r="B230" s="57"/>
      <c r="C230" s="14"/>
      <c r="D230" s="14"/>
      <c r="E230" s="14"/>
      <c r="F230" s="14"/>
      <c r="G230" s="57"/>
    </row>
    <row r="231" spans="1:7" x14ac:dyDescent="0.2">
      <c r="B231" s="57"/>
      <c r="C231" s="14"/>
      <c r="D231" s="14"/>
      <c r="E231" s="14"/>
      <c r="F231" s="14"/>
      <c r="G231" s="57"/>
    </row>
    <row r="232" spans="1:7" x14ac:dyDescent="0.2">
      <c r="B232" s="57"/>
      <c r="C232" s="14"/>
      <c r="D232" s="14"/>
      <c r="E232" s="14"/>
      <c r="F232" s="14"/>
      <c r="G232" s="57"/>
    </row>
    <row r="233" spans="1:7" x14ac:dyDescent="0.2">
      <c r="B233" s="57"/>
      <c r="C233" s="14"/>
      <c r="D233" s="14"/>
      <c r="E233" s="14"/>
      <c r="F233" s="14"/>
      <c r="G233" s="57"/>
    </row>
    <row r="234" spans="1:7" x14ac:dyDescent="0.2">
      <c r="B234" s="42"/>
      <c r="C234" s="42"/>
      <c r="D234" s="42"/>
      <c r="E234" s="42"/>
      <c r="F234" s="42"/>
      <c r="G234" s="4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C18"/>
  <sheetViews>
    <sheetView workbookViewId="0">
      <selection activeCell="C23" sqref="C23"/>
    </sheetView>
  </sheetViews>
  <sheetFormatPr baseColWidth="10" defaultRowHeight="12.75" x14ac:dyDescent="0.2"/>
  <cols>
    <col min="1" max="1" width="21.28515625" style="2" bestFit="1" customWidth="1"/>
    <col min="2" max="2" width="13.85546875" style="2" customWidth="1"/>
    <col min="3" max="16384" width="11.42578125" style="2"/>
  </cols>
  <sheetData>
    <row r="2" spans="1:3" x14ac:dyDescent="0.2">
      <c r="A2" s="35" t="s">
        <v>64</v>
      </c>
    </row>
    <row r="3" spans="1:3" x14ac:dyDescent="0.2">
      <c r="A3" s="30"/>
    </row>
    <row r="4" spans="1:3" x14ac:dyDescent="0.2">
      <c r="A4" s="30"/>
    </row>
    <row r="5" spans="1:3" x14ac:dyDescent="0.2">
      <c r="A5" s="30"/>
    </row>
    <row r="6" spans="1:3" ht="25.5" x14ac:dyDescent="0.2">
      <c r="A6" s="8"/>
      <c r="B6" s="37" t="s">
        <v>58</v>
      </c>
      <c r="C6" s="16" t="s">
        <v>30</v>
      </c>
    </row>
    <row r="7" spans="1:3" ht="12.75" customHeight="1" x14ac:dyDescent="0.2">
      <c r="A7" s="17" t="s">
        <v>22</v>
      </c>
      <c r="B7" s="12">
        <v>8.5999999999999993E-2</v>
      </c>
      <c r="C7" s="12">
        <v>0.36699999999999999</v>
      </c>
    </row>
    <row r="8" spans="1:3" ht="12.75" customHeight="1" x14ac:dyDescent="0.2">
      <c r="A8" s="17" t="s">
        <v>23</v>
      </c>
      <c r="B8" s="12">
        <v>7.6999999999999999E-2</v>
      </c>
      <c r="C8" s="12">
        <v>0.157</v>
      </c>
    </row>
    <row r="9" spans="1:3" ht="12.75" customHeight="1" x14ac:dyDescent="0.2">
      <c r="A9" s="17" t="s">
        <v>24</v>
      </c>
      <c r="B9" s="12">
        <v>5.6000000000000001E-2</v>
      </c>
      <c r="C9" s="12">
        <v>9.5000000000000001E-2</v>
      </c>
    </row>
    <row r="10" spans="1:3" ht="12.75" customHeight="1" x14ac:dyDescent="0.2">
      <c r="A10" s="17" t="s">
        <v>25</v>
      </c>
      <c r="B10" s="12">
        <v>0.03</v>
      </c>
      <c r="C10" s="12">
        <v>2.9000000000000001E-2</v>
      </c>
    </row>
    <row r="11" spans="1:3" ht="12.75" customHeight="1" x14ac:dyDescent="0.2">
      <c r="A11" s="17" t="s">
        <v>26</v>
      </c>
      <c r="B11" s="12">
        <v>3.6999999999999998E-2</v>
      </c>
      <c r="C11" s="12">
        <v>-4.8000000000000001E-2</v>
      </c>
    </row>
    <row r="12" spans="1:3" x14ac:dyDescent="0.2">
      <c r="A12" s="13"/>
    </row>
    <row r="13" spans="1:3" x14ac:dyDescent="0.2">
      <c r="A13" s="13"/>
    </row>
    <row r="14" spans="1:3" x14ac:dyDescent="0.2">
      <c r="A14" s="13"/>
    </row>
    <row r="15" spans="1:3" x14ac:dyDescent="0.2">
      <c r="A15" s="13"/>
    </row>
    <row r="16" spans="1:3" x14ac:dyDescent="0.2">
      <c r="A16" s="13"/>
    </row>
    <row r="17" spans="1:2" x14ac:dyDescent="0.2">
      <c r="A17" s="10"/>
      <c r="B17" s="5"/>
    </row>
    <row r="18" spans="1:2" x14ac:dyDescent="0.2">
      <c r="A18" s="10"/>
      <c r="B18"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Graphiques</vt:lpstr>
      </vt:variant>
      <vt:variant>
        <vt:i4>13</vt:i4>
      </vt:variant>
    </vt:vector>
  </HeadingPairs>
  <TitlesOfParts>
    <vt:vector size="28" baseType="lpstr">
      <vt:lpstr>Data0</vt:lpstr>
      <vt:lpstr>Data1</vt:lpstr>
      <vt:lpstr>Data2</vt:lpstr>
      <vt:lpstr>Fig 3</vt:lpstr>
      <vt:lpstr>Data3</vt:lpstr>
      <vt:lpstr>Data4</vt:lpstr>
      <vt:lpstr>Data5</vt:lpstr>
      <vt:lpstr>Data6</vt:lpstr>
      <vt:lpstr>Data7</vt:lpstr>
      <vt:lpstr>Data8a</vt:lpstr>
      <vt:lpstr>Data8b</vt:lpstr>
      <vt:lpstr>Data9a</vt:lpstr>
      <vt:lpstr>Data9b</vt:lpstr>
      <vt:lpstr>Data10a</vt:lpstr>
      <vt:lpstr>Data10b</vt:lpstr>
      <vt:lpstr>Fig0</vt:lpstr>
      <vt:lpstr>Fig1</vt:lpstr>
      <vt:lpstr>Fig2</vt:lpstr>
      <vt:lpstr>Fig4</vt:lpstr>
      <vt:lpstr>Fig5</vt:lpstr>
      <vt:lpstr>Fig6</vt:lpstr>
      <vt:lpstr>Fig7</vt:lpstr>
      <vt:lpstr>Fig8a</vt:lpstr>
      <vt:lpstr>Fig8b</vt:lpstr>
      <vt:lpstr>Fig9a</vt:lpstr>
      <vt:lpstr>Fig9b</vt:lpstr>
      <vt:lpstr>Fig10a</vt:lpstr>
      <vt:lpstr>Fig10b</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VIENNOT Mathilde</dc:creator>
  <cp:lastModifiedBy>DHERBECOURT Clement</cp:lastModifiedBy>
  <dcterms:created xsi:type="dcterms:W3CDTF">2021-11-19T11:58:31Z</dcterms:created>
  <dcterms:modified xsi:type="dcterms:W3CDTF">2023-01-06T09:50:50Z</dcterms:modified>
</cp:coreProperties>
</file>