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8" windowWidth="14808" windowHeight="8016" tabRatio="740"/>
  </bookViews>
  <sheets>
    <sheet name="Tableau 2" sheetId="17" r:id="rId1"/>
    <sheet name="Tableau 3" sheetId="11" r:id="rId2"/>
    <sheet name="Graph 1" sheetId="1" r:id="rId3"/>
    <sheet name="Tableau 4" sheetId="18" r:id="rId4"/>
    <sheet name="Tableau 5" sheetId="16" r:id="rId5"/>
    <sheet name="Tableau 6" sheetId="2" r:id="rId6"/>
    <sheet name="Tableau 7" sheetId="13" r:id="rId7"/>
    <sheet name="Tableau 8" sheetId="15" r:id="rId8"/>
    <sheet name="Graph 3" sheetId="52" r:id="rId9"/>
    <sheet name="Graph 2" sheetId="5" r:id="rId10"/>
    <sheet name="Tableau 9" sheetId="3" r:id="rId11"/>
    <sheet name="Graph 4" sheetId="4" r:id="rId12"/>
    <sheet name="Graph 5" sheetId="8" r:id="rId13"/>
    <sheet name="Graph 6" sheetId="6" r:id="rId14"/>
    <sheet name="Graph 7" sheetId="9" r:id="rId15"/>
    <sheet name="Graph 8" sheetId="10" r:id="rId16"/>
    <sheet name="Graph 9" sheetId="7" r:id="rId17"/>
    <sheet name="Graph 10" sheetId="14" r:id="rId18"/>
    <sheet name="Graphique 13" sheetId="31" r:id="rId19"/>
    <sheet name="Graphique 14" sheetId="32" r:id="rId20"/>
    <sheet name="Graphique 15" sheetId="33" r:id="rId21"/>
    <sheet name="Graphique 16" sheetId="34" r:id="rId22"/>
    <sheet name="Tableau 11" sheetId="35" r:id="rId23"/>
    <sheet name="Graphique 17 " sheetId="48" r:id="rId24"/>
    <sheet name="Tableau 12" sheetId="37" r:id="rId25"/>
    <sheet name="Tableau 13" sheetId="38" r:id="rId26"/>
    <sheet name="Tableau 14" sheetId="39" r:id="rId27"/>
    <sheet name="Tableau 15" sheetId="50" r:id="rId28"/>
    <sheet name="Annexe 5" sheetId="41" r:id="rId29"/>
    <sheet name="Annexe 6" sheetId="42" r:id="rId30"/>
    <sheet name="Annexe 8" sheetId="43" r:id="rId31"/>
    <sheet name="Annexe 9" sheetId="51" r:id="rId32"/>
  </sheets>
  <externalReferences>
    <externalReference r:id="rId33"/>
    <externalReference r:id="rId34"/>
  </externalReferences>
  <definedNames>
    <definedName name="OLE_LINK1" localSheetId="19">'Graphique 14'!#REF!</definedName>
    <definedName name="OLE_LINK1" localSheetId="1">'Tableau 3'!#REF!</definedName>
  </definedNames>
  <calcPr calcId="145621" concurrentCalc="0"/>
</workbook>
</file>

<file path=xl/calcChain.xml><?xml version="1.0" encoding="utf-8"?>
<calcChain xmlns="http://schemas.openxmlformats.org/spreadsheetml/2006/main">
  <c r="D6" i="52" l="1"/>
  <c r="E4" i="52"/>
  <c r="D4" i="52"/>
  <c r="C7" i="48"/>
  <c r="C6" i="48"/>
  <c r="C5" i="48"/>
  <c r="C4" i="48"/>
  <c r="H9" i="43"/>
  <c r="H10" i="43"/>
  <c r="H11" i="43"/>
  <c r="H12" i="43"/>
  <c r="H13" i="43"/>
  <c r="H14" i="43"/>
  <c r="H15" i="43"/>
  <c r="H16" i="43"/>
  <c r="H17" i="43"/>
  <c r="H18" i="43"/>
  <c r="H19" i="43"/>
  <c r="H20" i="43"/>
  <c r="H21" i="43"/>
  <c r="H22" i="43"/>
  <c r="H23" i="43"/>
  <c r="H24" i="43"/>
  <c r="H25" i="43"/>
  <c r="H26" i="43"/>
  <c r="H27" i="43"/>
  <c r="H28" i="43"/>
  <c r="H29" i="43"/>
  <c r="H30" i="43"/>
  <c r="H31" i="43"/>
  <c r="H32" i="43"/>
  <c r="H33" i="43"/>
  <c r="H34" i="43"/>
  <c r="H35" i="43"/>
  <c r="H36" i="43"/>
  <c r="H37" i="43"/>
  <c r="H38" i="43"/>
  <c r="H39" i="43"/>
  <c r="H40" i="43"/>
  <c r="C6" i="32"/>
  <c r="D6" i="32"/>
</calcChain>
</file>

<file path=xl/sharedStrings.xml><?xml version="1.0" encoding="utf-8"?>
<sst xmlns="http://schemas.openxmlformats.org/spreadsheetml/2006/main" count="885" uniqueCount="449">
  <si>
    <t>1990-1996</t>
  </si>
  <si>
    <t>1997-2002</t>
  </si>
  <si>
    <t>2003-2008</t>
  </si>
  <si>
    <t>2009-2014</t>
  </si>
  <si>
    <t>Taux de chômage</t>
  </si>
  <si>
    <t>CDI temps plein</t>
  </si>
  <si>
    <t>Homme sans ascendance migratoire directe</t>
  </si>
  <si>
    <t>Ref</t>
  </si>
  <si>
    <t>Femme sans ascendance migratoire directe</t>
  </si>
  <si>
    <t>-8***</t>
  </si>
  <si>
    <t>-20***</t>
  </si>
  <si>
    <t>-6***</t>
  </si>
  <si>
    <t>-11***</t>
  </si>
  <si>
    <t>Homme né DOM</t>
  </si>
  <si>
    <t>2 (n.s)</t>
  </si>
  <si>
    <t>1 (n.s)</t>
  </si>
  <si>
    <t>-3***</t>
  </si>
  <si>
    <t>-4***</t>
  </si>
  <si>
    <t>Femme née DOM</t>
  </si>
  <si>
    <t>3*</t>
  </si>
  <si>
    <t>-12***</t>
  </si>
  <si>
    <t>-7***</t>
  </si>
  <si>
    <t>Homme originaire d'Afrique</t>
  </si>
  <si>
    <t>7***</t>
  </si>
  <si>
    <t>-15***</t>
  </si>
  <si>
    <t>-1 (n.s)</t>
  </si>
  <si>
    <t>-2*</t>
  </si>
  <si>
    <t>Femme originaire d'Afrique</t>
  </si>
  <si>
    <t>-21***</t>
  </si>
  <si>
    <t>-29***</t>
  </si>
  <si>
    <t>ZUS</t>
  </si>
  <si>
    <t>-5***</t>
  </si>
  <si>
    <t>5***</t>
  </si>
  <si>
    <t>-2***</t>
  </si>
  <si>
    <t>Source : enquêtes Emploi (Insee), calculs France Stratégie.</t>
  </si>
  <si>
    <t>Significativité :  0 ‘***’ 0.001 ‘**’ 0.01 ‘*’ 0.05 ‘.’ 0.1 ‘ ’ 1</t>
  </si>
  <si>
    <t>Lecture : parmi les 25-59 ans, la probabilité d’être actif est de 8 point inférieure chez les femmes sans ascendance migratoire par rapport aux  hommes sans ascendance migratoire, toutes choses égales par ailleurs.</t>
  </si>
  <si>
    <t>Industrie</t>
  </si>
  <si>
    <t>Construction</t>
  </si>
  <si>
    <t>1990-2002</t>
  </si>
  <si>
    <t>2003-2014</t>
  </si>
  <si>
    <t>Services marchands</t>
  </si>
  <si>
    <t>Secteur public</t>
  </si>
  <si>
    <t>Moins de 10 salariés</t>
  </si>
  <si>
    <t>500 salariés et plus</t>
  </si>
  <si>
    <t>Population totale</t>
  </si>
  <si>
    <t>21 millions</t>
  </si>
  <si>
    <t>1,4 million</t>
  </si>
  <si>
    <t>Vivant en ZUS</t>
  </si>
  <si>
    <t>Vivant en Île-de France</t>
  </si>
  <si>
    <t>Hommes à temps partiel (parmi ceux en emploi)</t>
  </si>
  <si>
    <t>Femmes à temps partiel (parmi ceux en emploi)</t>
  </si>
  <si>
    <t>Ayant un père ouvrier ou employé</t>
  </si>
  <si>
    <t>Sans ascendance migratoire</t>
  </si>
  <si>
    <t>Natifs des DOM</t>
  </si>
  <si>
    <t>Ascendance européenne</t>
  </si>
  <si>
    <t>Ascendance africaine</t>
  </si>
  <si>
    <t>Graphique 1 - Part de la population titulaire du Bac ou d’un diplôme du supérieur (en pourcentage)</t>
  </si>
  <si>
    <t>Ref.</t>
  </si>
  <si>
    <t>Lecture : Toutes choses égales par ailleurs, les femmes nées dans les DOM ont en moyenne un salarie inférieur de 13 % à celui des hommes sans ascendance migratoire directe.</t>
  </si>
  <si>
    <t>Source : France Stratégie, sur la base des enquêtes Emploi (Insee)</t>
  </si>
  <si>
    <t>Hommes non-salariés (parmi ceux en emploi)</t>
  </si>
  <si>
    <t>Femmes non-salariés (parmi ceux en emploi)</t>
  </si>
  <si>
    <t>Champ : France métropolitaine, individus âgés de 25 à 59 ans.</t>
  </si>
  <si>
    <t>Source : France Stratégie, sur la base des enquêtes Emploi (Insee)</t>
  </si>
  <si>
    <t>0 (n.s)</t>
  </si>
  <si>
    <t>Obs. insuff.</t>
  </si>
  <si>
    <t>-16***</t>
  </si>
  <si>
    <t>-14***</t>
  </si>
  <si>
    <t>-10***</t>
  </si>
  <si>
    <t>-5*</t>
  </si>
  <si>
    <t>Hors-ZUS</t>
  </si>
  <si>
    <t>-9***</t>
  </si>
  <si>
    <t>-13***</t>
  </si>
  <si>
    <t>Lecture : dans les entreprises de moins de 10 salariés, à emploi et caractéristiques individuelles donnés, les femmes originaires du continent africain ont en moyenne un salaire inférieur de 12 % environ à celui des hommes sans ascendance migratoire directe.</t>
  </si>
  <si>
    <t xml:space="preserve">Lecture : à poste et caractéristiques donnés et en corrigeant des écarts d’accès à l’emploi, les femmes sans ascendance migratoire ont en moyenne un salaire inférieur de 10 % à celui des hommes sans ascendance migratoire sur la période 1990-1996. </t>
  </si>
  <si>
    <t>Lecture : entre 1990 et 2002, les chances d’un homme né dans les DOM d’accéder au top 10 % représentaient 30 % de celles d’un homme sans ascendance migratoire. Pour les hommes et les femmes descendant d’immigré d’Afrique-Maghreb, les données sont disponibles uniquement entre 2005 et 2014.</t>
  </si>
  <si>
    <t>Secteur privé</t>
  </si>
  <si>
    <t>Secteur pubic</t>
  </si>
  <si>
    <t>Hommes</t>
  </si>
  <si>
    <t>(=ref)</t>
  </si>
  <si>
    <t>Femmes</t>
  </si>
  <si>
    <t>Taux d'emploi</t>
  </si>
  <si>
    <t>Part (%)</t>
  </si>
  <si>
    <t>Femme ayant des difficultés à entendre/voir/marcher</t>
  </si>
  <si>
    <t>-23***</t>
  </si>
  <si>
    <t>Homme ayant des difficultés à entendre/voir/marcher</t>
  </si>
  <si>
    <t>-24***</t>
  </si>
  <si>
    <t>Femme ayant des difficultés d'ordre cognitif</t>
  </si>
  <si>
    <t>-18*</t>
  </si>
  <si>
    <t>Homme ayant des difficultés d'ordre cognitif</t>
  </si>
  <si>
    <t>-30***</t>
  </si>
  <si>
    <t>Femme ayant des difficultés d'interaction avec son environnement</t>
  </si>
  <si>
    <t>-31***</t>
  </si>
  <si>
    <t>Homme ayant des difficultés d'interaction avec son environnement</t>
  </si>
  <si>
    <t>(n.s)</t>
  </si>
  <si>
    <t>Source : France Stratégie, sur la base de l’enquête complémentaire à l’enquête Emploi de 2011 (Insee)</t>
  </si>
  <si>
    <t>Odd-ratios</t>
  </si>
  <si>
    <t>Religion</t>
  </si>
  <si>
    <t xml:space="preserve">Origine ethnique ou couleur </t>
  </si>
  <si>
    <t>Handicap</t>
  </si>
  <si>
    <t>Orientation sexuelle</t>
  </si>
  <si>
    <t>Sexe</t>
  </si>
  <si>
    <t>Nationalité</t>
  </si>
  <si>
    <t>n.s</t>
  </si>
  <si>
    <t>Note : Contrôlé par l'âge, l'âge au carré, le sexe, le niveau d'éducation, la catégorie socioprofessionnelle en quatre postes, le statut de l'emploi, l'ancienneté dans l'entreprise, la taille de l'établissement, le secteur d'activité, le type d'employeur (public, privé).</t>
  </si>
  <si>
    <t>Champ : salariés résidant dans l’UE à 27.</t>
  </si>
  <si>
    <r>
      <t>Source : Eurofound, EECT-2010</t>
    </r>
    <r>
      <rPr>
        <sz val="8"/>
        <color theme="1"/>
        <rFont val="Arial"/>
        <family val="2"/>
      </rPr>
      <t xml:space="preserve"> </t>
    </r>
    <r>
      <rPr>
        <i/>
        <sz val="8"/>
        <color theme="1"/>
        <rFont val="Arial"/>
        <family val="2"/>
      </rPr>
      <t>in</t>
    </r>
    <r>
      <rPr>
        <sz val="8"/>
        <color theme="1"/>
        <rFont val="Arial"/>
        <family val="2"/>
      </rPr>
      <t xml:space="preserve"> Inan C. (2014), « Les facteurs de risques psychosociaux en France et en Europe. Une comparaison à travers l’enquête européenne sur les conditions de travail », </t>
    </r>
    <r>
      <rPr>
        <i/>
        <sz val="8"/>
        <color theme="1"/>
        <rFont val="Arial"/>
        <family val="2"/>
      </rPr>
      <t>Dares Analyses</t>
    </r>
    <r>
      <rPr>
        <sz val="8"/>
        <color theme="1"/>
        <rFont val="Arial"/>
        <family val="2"/>
      </rPr>
      <t>, n°100, décembre, p. 5.</t>
    </r>
  </si>
  <si>
    <r>
      <t>Lecture :</t>
    </r>
    <r>
      <rPr>
        <sz val="4"/>
        <color theme="1"/>
        <rFont val="Arial"/>
        <family val="2"/>
      </rPr>
      <t xml:space="preserve"> </t>
    </r>
    <r>
      <rPr>
        <sz val="8"/>
        <color theme="1"/>
        <rFont val="Arial"/>
        <family val="2"/>
      </rPr>
      <t>comparé au reste de l’Union, un salarié résidant en France a 1,6 fois plus de risques d’avoir subi au travail, au cours des 12 derniers mois, une discrimination liée à son sexe.</t>
    </r>
  </si>
  <si>
    <t>Graphique 3 - Ecarts de salaires inexpliqués selon l’orientation sexuelle (1996-2007, en pourcentage)</t>
  </si>
  <si>
    <t>Graphique 4 - Écarts de salaires inexpliqués selon la taille de l’entreprise (2003-2012, en pourcentage)</t>
  </si>
  <si>
    <t>Graphique 5 – Évolution des écarts de probabilité d’être actif (en points de pourcentage)</t>
  </si>
  <si>
    <t>Graphique 6 – Évolution de la probabilité d’être en emploi (en points de pourcentage)</t>
  </si>
  <si>
    <t>Graphique 7 – Évolution de probabilité d’être au chômage (en points de pourcentage)</t>
  </si>
  <si>
    <t>Graphique 8 – Évolution des chances relatives d’accès au décile supérieur des salaires par catégorie (en pourcentage)</t>
  </si>
  <si>
    <t>Graphique 9 – Évolution des écarts de salaires inexpliqués à poste donné sur période longue (en pourcentage)</t>
  </si>
  <si>
    <t>Graphique 10 - Discrimination en France par rapport au reste de l’UE (odd-ratios)</t>
  </si>
  <si>
    <t>Homosexuels</t>
  </si>
  <si>
    <t>Couples hétérosexuels</t>
  </si>
  <si>
    <t>Homosexuelles</t>
  </si>
  <si>
    <t>Champ : France métropolitaine, ensemble de l’économie (hors étudiants, apprentis et retraités).</t>
  </si>
  <si>
    <t>Source : Enquêtes Emploi 1996-2007 (Insee), in Laurent T. et Mihoubi F. (2013), « Orientation sexuelle et écart de salaire sur le marché du travail français : une identification indirecte », Économie et statistique, n°464-465-466, p. 124.</t>
  </si>
  <si>
    <t>Taux de chômage des hommes</t>
  </si>
  <si>
    <t>Taux de chômage des femmes</t>
  </si>
  <si>
    <t>25-29 ans</t>
  </si>
  <si>
    <t>30-39 ans</t>
  </si>
  <si>
    <t>40-54 ans</t>
  </si>
  <si>
    <t>55-59 ans</t>
  </si>
  <si>
    <t>Ensemble</t>
  </si>
  <si>
    <t>Lecture : sur la période 2005-2014, les femmes sans ascendance migratoire perçoivent un salaire inférieur de 33 % à celui des hommes sans ascendance migratoire directe.</t>
  </si>
  <si>
    <t>-19***</t>
  </si>
  <si>
    <t>-27***</t>
  </si>
  <si>
    <t>-32***</t>
  </si>
  <si>
    <t>Significativité :  0 ‘***’ 0.001 ‘**’ 0.01 ‘*’ 0.05 ‘.’ 0.1 ‘ ’ 1</t>
  </si>
  <si>
    <t>Lecture : les résultats sont  à caractéristiques individuelles données. Pour les femmes immigrées d’Afrique-Maghreb arrivées avant l’âge de 6 ans en France, la probabilité d’être en emploi est de 27 points inférieure à celle des hommes sans ascendance migratoire toutes choses égales par ailleurs.</t>
  </si>
  <si>
    <t>Tableau 2 – Ecarts inexpliqués de taux d’emploi des immigré(e)s arrivé(e)s avant 6 ans selon l’origine et le sexe (2009-2014, en %)</t>
  </si>
  <si>
    <t xml:space="preserve">
Champ : France métropolitaine, individus âgés de 25 à 59 ans (hors immigrés).
</t>
  </si>
  <si>
    <t>Champ : France métropolitaine, individus âgés de 25 à 59 ans (hors immigrés).</t>
  </si>
  <si>
    <t>25-29</t>
  </si>
  <si>
    <t>Hommes asc. Europe</t>
  </si>
  <si>
    <t>Femmes asc. Europe</t>
  </si>
  <si>
    <t>Hommes asc. Afrique</t>
  </si>
  <si>
    <t>Femmes asc. Afrique</t>
  </si>
  <si>
    <t>Hommes sans asc. mig.</t>
  </si>
  <si>
    <t>Femmes sans asc. mig.</t>
  </si>
  <si>
    <t>Hommes nés DOM</t>
  </si>
  <si>
    <t>Femmes nées DOM</t>
  </si>
  <si>
    <t>30-39</t>
  </si>
  <si>
    <t>40-54</t>
  </si>
  <si>
    <t>55-59</t>
  </si>
  <si>
    <t>Homme né dans les DOM</t>
  </si>
  <si>
    <t>Femme née dans les DOM</t>
  </si>
  <si>
    <t>Homme descendant  d’immigré Afrique/Maghreb</t>
  </si>
  <si>
    <t>Top 10% (parmi les diplômés Bac et +)</t>
  </si>
  <si>
    <t>Taux d’emploi</t>
  </si>
  <si>
    <t>Taux d’activité</t>
  </si>
  <si>
    <t>Femme descendant d’immigré Afrique/Maghreb</t>
  </si>
  <si>
    <t>Champ : individus âgés de 25 à 59 ans (hors immigrés).</t>
  </si>
  <si>
    <t xml:space="preserve">Tableau 3 - Caractéristiques des individus selon l’origine (2009-2014) </t>
  </si>
  <si>
    <t>Tableau 7 – Écarts inexpliqués de taux d’emploi en 2011 (en points de pourcentage)</t>
  </si>
  <si>
    <t>Lecture : les résultats sont à caractéristiques individuelles données (voir annexe 2). Pour les femmes ayant des difficultés d’interaction avec leur environnement, la probabilité d’être en emploi est de 31 points inférieure à celle des hommes valides.</t>
  </si>
  <si>
    <t>Champ : France métropolitaine, salariés âgés de 25 à 59 ans (hors immigrés).</t>
  </si>
  <si>
    <t>Graphique 2 - Écarts de salaires inexpliqués à poste donné (2009-2014, en pourcentage)</t>
  </si>
  <si>
    <t>Note : Le modèle contrôle de l’orientation sexuelle, de l’âge, du diplôme, de la situation familiale, de la localisation du logement, du secteur d’activité, de la taille de l’entreprise, de la durée du travail, de la catégorie socioprofessionnelle, du type de poste et de l’ancienneté dans l’entreprise. Les écarts sont statistiquement significatifs au seuil de 1 % ou 5 %.</t>
  </si>
  <si>
    <t>Tableau 9 – Écarts de salaires inexpliqués par secteur d’activité (2003-2014, en points de pourcentage)</t>
  </si>
  <si>
    <t>Champ : France métropolitaine, salariés âgés de 25 à 59 ans (hors immigrés).</t>
  </si>
  <si>
    <t>Champ : France métropolitaine, individus  âgés de 25 à 59 ans (hors immigrés).</t>
  </si>
  <si>
    <t>Lecture : entre 1990 et 1996, la probabilité d’être en emploi des natifs des DOM est de 4 points inférieure à celle des hommes sans ascendance migratoire directe, toutes choses égales par ailleurs. Pour les hommes et les femmes descendant d’immigré d’Afrique-Maghreb, les données ne sont pas disponibles pour 1990-1996.</t>
  </si>
  <si>
    <t>Champ : France métropolitaine, individus ayant terminé leurs études après 18 ans (hors immigrés).</t>
  </si>
  <si>
    <r>
      <t>Taux d'emploi</t>
    </r>
    <r>
      <rPr>
        <b/>
        <sz val="10"/>
        <color theme="1"/>
        <rFont val="Arial"/>
        <family val="2"/>
      </rPr>
      <t> </t>
    </r>
  </si>
  <si>
    <t>Homme immigré arrivé avant 6 ans d'Afrique-Maghreb</t>
  </si>
  <si>
    <t>Femme immigrée arrivée avant 6 ans d'Afrique-Maghreb</t>
  </si>
  <si>
    <t xml:space="preserve">Lecture : sur la période 2009-2014, en moyenne 55 % des femmes sans ascendance migratoire ont au moins le niveau du baccalauréat </t>
  </si>
  <si>
    <t>Femme sans ascendance migratoire</t>
  </si>
  <si>
    <t>Homme sans ascendance migratoire</t>
  </si>
  <si>
    <t>Tableau 5. Ecarts de salaires mensuels moyens (2005-2014, en pourcentage)</t>
  </si>
  <si>
    <t>1***</t>
  </si>
  <si>
    <t>6***</t>
  </si>
  <si>
    <t>Femme sans difficulté depuis la naissance</t>
  </si>
  <si>
    <t>Homme sans difficulté depuis la naissance</t>
  </si>
  <si>
    <t>Rang</t>
  </si>
  <si>
    <t>Salaires Hommes en ETP</t>
  </si>
  <si>
    <t>Salaires Femmes en ETP</t>
  </si>
  <si>
    <t>Champ : France métropolitaine, individus âgés de 40 à 54 ans.</t>
  </si>
  <si>
    <t>Source : France Stratégie, sur la base des enquêtes Emploi 2005-2014 (Insee)</t>
  </si>
  <si>
    <t>Lecture : le taux d’emploi des femmes d’ascendance africaine est de 57,6 %, le taux cible est de 77,5 %. Après réduction des écarts inexpliqués le taux serait de 85 %.</t>
  </si>
  <si>
    <t>Champ : France métropolitaine, individus âgés de 25 à 29 ans (hors immigrés).</t>
  </si>
  <si>
    <t>Taux d'emploi observé chez les hommes sans ascendance migratoire</t>
  </si>
  <si>
    <t>Taux d'emploi observé</t>
  </si>
  <si>
    <t xml:space="preserve">Graphique 14 – Définition du taux d’emploi « cible » 
pour les femmes d’ascendance africaine âgées de 25 à 29 ans
</t>
  </si>
  <si>
    <t>Ascendance d'Europe</t>
  </si>
  <si>
    <t>Effet "éducation"</t>
  </si>
  <si>
    <t>Salaire de départ</t>
  </si>
  <si>
    <t>Graphique 15 – Impact des différents effets sur le salaire en euros (scénario 4)</t>
  </si>
  <si>
    <t>Champ : France métropolitaine, individus âgés de 40 à 54 ans (hors immigrés).</t>
  </si>
  <si>
    <t>Somme en euros</t>
  </si>
  <si>
    <t xml:space="preserve">Graphique 16 - Augmentation du salaire moyen dans le scénario 1 : 
cas des femmes âgées de 40 à 54 ans sans ascendance migratoire
</t>
  </si>
  <si>
    <t>Note : les données présentées sont arrondies et calculées en moyenne sur la période 2005-2014.</t>
  </si>
  <si>
    <t xml:space="preserve">Total </t>
  </si>
  <si>
    <t xml:space="preserve">Femmes </t>
  </si>
  <si>
    <t>DOM</t>
  </si>
  <si>
    <t xml:space="preserve">Sans ascendance migratoire </t>
  </si>
  <si>
    <t>Descendants immigrés Afrique</t>
  </si>
  <si>
    <t xml:space="preserve">621 000           </t>
  </si>
  <si>
    <t>Descendants immigrés Europe</t>
  </si>
  <si>
    <t>Niveau initial</t>
  </si>
  <si>
    <t>Effet « Emploi »</t>
  </si>
  <si>
    <t>Scénario 2</t>
  </si>
  <si>
    <t>Scénario 3</t>
  </si>
  <si>
    <t>Source : France Stratégie</t>
  </si>
  <si>
    <t>Scénario 4</t>
  </si>
  <si>
    <t>Scénario 1</t>
  </si>
  <si>
    <t>Effet total sur le PIB</t>
  </si>
  <si>
    <t>Source : calculs France Stratégie, sur la base des enquêtes Emploi 2005-2014 (Insee)</t>
  </si>
  <si>
    <t>100 %</t>
  </si>
  <si>
    <t>Total</t>
  </si>
  <si>
    <t>Descendants d’immigrés d’Europe</t>
  </si>
  <si>
    <t>1 %</t>
  </si>
  <si>
    <t>3 %</t>
  </si>
  <si>
    <t>Descendants immigrés Afrique-Maghreb</t>
  </si>
  <si>
    <t>97 %</t>
  </si>
  <si>
    <t>99 %</t>
  </si>
  <si>
    <r>
      <t xml:space="preserve">Source : Guyon et Sorbe (2009), Mourre </t>
    </r>
    <r>
      <rPr>
        <sz val="8"/>
        <color theme="1"/>
        <rFont val="Arial"/>
        <family val="2"/>
      </rPr>
      <t>et al.</t>
    </r>
    <r>
      <rPr>
        <i/>
        <sz val="8"/>
        <color theme="1"/>
        <rFont val="Arial"/>
        <family val="2"/>
      </rPr>
      <t xml:space="preserve"> (2014), PLF (2016), Unedic (2016), adaptation France Stratégie</t>
    </r>
  </si>
  <si>
    <t>Part (en % du PIB)</t>
  </si>
  <si>
    <t>Elasticités DG trésor (2009)</t>
  </si>
  <si>
    <t>Elasticités Commission européenne (2014)</t>
  </si>
  <si>
    <t xml:space="preserve">Indemnisations du chômage </t>
  </si>
  <si>
    <t xml:space="preserve">Autres prélèvements obligatoires </t>
  </si>
  <si>
    <t xml:space="preserve">Cotisations de sécurité sociale </t>
  </si>
  <si>
    <t xml:space="preserve">Impôts sur les sociétés </t>
  </si>
  <si>
    <t>Impôts sur le revenu</t>
  </si>
  <si>
    <r>
      <t xml:space="preserve">Source : Guyon et Sorbe (2009), Mourre </t>
    </r>
    <r>
      <rPr>
        <sz val="8"/>
        <color theme="1"/>
        <rFont val="Arial"/>
        <family val="2"/>
      </rPr>
      <t>et al.</t>
    </r>
    <r>
      <rPr>
        <i/>
        <sz val="8"/>
        <color theme="1"/>
        <rFont val="Arial"/>
        <family val="2"/>
      </rPr>
      <t xml:space="preserve"> (2014), PLF (2016), Unedic (2016), calculs France Stratégie</t>
    </r>
  </si>
  <si>
    <t xml:space="preserve">Hypothèse DG Trésor </t>
  </si>
  <si>
    <t xml:space="preserve">Hypothèse Commission européenne </t>
  </si>
  <si>
    <t xml:space="preserve">En % du PIB </t>
  </si>
  <si>
    <t>Tableau 14 – Effet d’une hausse de 1 point de l’écart de production sur les recettes et dépenses publiques</t>
  </si>
  <si>
    <r>
      <t xml:space="preserve">Source : Guyon et Sorbe (2009), Mourre G. </t>
    </r>
    <r>
      <rPr>
        <sz val="8"/>
        <color theme="1"/>
        <rFont val="Arial"/>
        <family val="2"/>
      </rPr>
      <t>et al.</t>
    </r>
    <r>
      <rPr>
        <i/>
        <sz val="8"/>
        <color theme="1"/>
        <rFont val="Arial"/>
        <family val="2"/>
      </rPr>
      <t xml:space="preserve"> (2014), PLF (2016), Unedic (2016), calculs France Stratégie</t>
    </r>
  </si>
  <si>
    <r>
      <t>Scénario 4</t>
    </r>
    <r>
      <rPr>
        <sz val="10"/>
        <color rgb="FF000000"/>
        <rFont val="Arial"/>
        <family val="2"/>
      </rPr>
      <t xml:space="preserve"> (Salaires + taux d’emploi + durée du travail + niveau d’éducation)</t>
    </r>
  </si>
  <si>
    <r>
      <t>Scénario 3</t>
    </r>
    <r>
      <rPr>
        <sz val="10"/>
        <color rgb="FF000000"/>
        <rFont val="Arial"/>
        <family val="2"/>
      </rPr>
      <t xml:space="preserve"> (Salaires + taux d’emploi + durée du travail)</t>
    </r>
  </si>
  <si>
    <t>(Salaires + taux d’emploi)</t>
  </si>
  <si>
    <t>Scénario 2</t>
  </si>
  <si>
    <t>PIB + 3,6%</t>
  </si>
  <si>
    <r>
      <t>Scénario 1</t>
    </r>
    <r>
      <rPr>
        <sz val="10"/>
        <color rgb="FF000000"/>
        <rFont val="Arial"/>
        <family val="2"/>
      </rPr>
      <t xml:space="preserve"> (Salaires)</t>
    </r>
  </si>
  <si>
    <t>dont effet sur les dépenses</t>
  </si>
  <si>
    <t>dont effet sur les recettes</t>
  </si>
  <si>
    <t>En % de PIB</t>
  </si>
  <si>
    <t xml:space="preserve">Source : France Stratégie </t>
  </si>
  <si>
    <t xml:space="preserve">Boone et alii (2014) </t>
  </si>
  <si>
    <t>[0,29;0,56]</t>
  </si>
  <si>
    <t>[0,13; 0,39]</t>
  </si>
  <si>
    <t>[0,31; 0,32]</t>
  </si>
  <si>
    <t>France Stratégie (2015)</t>
  </si>
  <si>
    <t>[0,22; 0,83]</t>
  </si>
  <si>
    <t>[0,22; 0,32]</t>
  </si>
  <si>
    <t xml:space="preserve">Thévenon et alii (2012) </t>
  </si>
  <si>
    <t>Arnold et al. (2011)</t>
  </si>
  <si>
    <t>Bassanini et Scarpetta (2002)</t>
  </si>
  <si>
    <r>
      <t xml:space="preserve">Mankiw </t>
    </r>
    <r>
      <rPr>
        <i/>
        <sz val="10.5"/>
        <color rgb="FF000000"/>
        <rFont val="Arial"/>
        <family val="2"/>
      </rPr>
      <t>et al (1992)</t>
    </r>
  </si>
  <si>
    <t xml:space="preserve">Elasticité du PIB à l'emploi </t>
  </si>
  <si>
    <t xml:space="preserve">Elasticité du PIB au capital humain </t>
  </si>
  <si>
    <t>Elasticité du PIB au capital physique</t>
  </si>
  <si>
    <t xml:space="preserve">Tableau 1. Valeurs des élasticités dans les travaux recensés </t>
  </si>
  <si>
    <t>Lecture : Les hommes d’ascendance européenne âgés de 55-59 ans ont en moyenne un taux d’emploi de 71,4 %.</t>
  </si>
  <si>
    <t>Femmes né DOM</t>
  </si>
  <si>
    <t>Femmes sans asc. mig</t>
  </si>
  <si>
    <t>Hommes né DOM</t>
  </si>
  <si>
    <t>Hommes sans asc. mig</t>
  </si>
  <si>
    <t>Taux cible</t>
  </si>
  <si>
    <t>Taux observé</t>
  </si>
  <si>
    <t>Nombre cible</t>
  </si>
  <si>
    <t>Nombre observé</t>
  </si>
  <si>
    <t>Catégorie</t>
  </si>
  <si>
    <t>Taux de bacheliers et de diplômés du supérieur</t>
  </si>
  <si>
    <t>Heures travaillées</t>
  </si>
  <si>
    <t>Emploi</t>
  </si>
  <si>
    <t>Effets</t>
  </si>
  <si>
    <t xml:space="preserve"> </t>
  </si>
  <si>
    <t>Lecture :  le salaire mensuel initial d'une femme née dans les Dom âgée de 30 à 39 ans est en moyenne de 1 731 euros. Après réduction des écarts d'heures travaillés, leur salaire est rehaussé de 149 euros.</t>
  </si>
  <si>
    <t xml:space="preserve">            -     </t>
  </si>
  <si>
    <t>Hommes sans asc mig</t>
  </si>
  <si>
    <t>Hommes asc Afrique</t>
  </si>
  <si>
    <t>Hommes asc Europe</t>
  </si>
  <si>
    <t>Femmes sans asc mig</t>
  </si>
  <si>
    <t>Femmes asc Afrique</t>
  </si>
  <si>
    <t>Femmes asc Europe</t>
  </si>
  <si>
    <t>Salaire moyen scénario 4</t>
  </si>
  <si>
    <t>Effet "heures travaillées"</t>
  </si>
  <si>
    <t>Effet "salaire"</t>
  </si>
  <si>
    <t>Salaire initial moyen</t>
  </si>
  <si>
    <t>Catégorie </t>
  </si>
  <si>
    <t>Age</t>
  </si>
  <si>
    <t>Tableau 1 – Gains individuels moyens de salaires mensuels nets selon la catégorie (en euros)</t>
  </si>
  <si>
    <t>10 % des salaires les plus élevés en ETP</t>
  </si>
  <si>
    <t>Taux d'emploi avec réduction totale des écarts inexpliqués</t>
  </si>
  <si>
    <t>Lecture : Le rang minimal dans la distribution des salaires en équivalent temps plein, pour faire partie des 10% des salariés les mieux rémunérés de l’économie française est de 81,4 pour les hommes sans ascendance migratoire.</t>
  </si>
  <si>
    <t>Effets Methode 1</t>
  </si>
  <si>
    <t xml:space="preserve">Effet salaires inchangés, Méthode 2 </t>
  </si>
  <si>
    <t>Indemnisations du chômage</t>
  </si>
  <si>
    <t xml:space="preserve">Total Recettes </t>
  </si>
  <si>
    <t>Total Dépenses</t>
  </si>
  <si>
    <t xml:space="preserve">Total Solde primaire </t>
  </si>
  <si>
    <t>PIB + 6,9 %</t>
  </si>
  <si>
    <t>PIB + 11,7 %</t>
  </si>
  <si>
    <t>PIB + 14,1 %</t>
  </si>
  <si>
    <t xml:space="preserve">Cibles par classe d'âge </t>
  </si>
  <si>
    <t>Durée du travail</t>
  </si>
  <si>
    <t>Education</t>
  </si>
  <si>
    <t>Variation (en %)</t>
  </si>
  <si>
    <t>Variations (en unité)</t>
  </si>
  <si>
    <t>dont hommes</t>
  </si>
  <si>
    <t>Durée hebdomadaire du travail (en heures)</t>
  </si>
  <si>
    <t>dont femmes</t>
  </si>
  <si>
    <t xml:space="preserve">Lecture : élever le taux d’emploi des personnes discriminées à celui des hommes sans ascendance migratoire conduit à augmenter de 6,4% le nombre de personnes en emploi </t>
  </si>
  <si>
    <t xml:space="preserve">% ayant au moins le baccalauréat </t>
  </si>
  <si>
    <t>Champ : France métropolitaine, individus âgés de 25 à 59 ans (hors immigrés).</t>
  </si>
  <si>
    <t xml:space="preserve">Source : Insee, Enquêtes Emploi (2005-2014), caculs France Stratégie </t>
  </si>
  <si>
    <t>Lecture : le taux d’emploi cible des personnes âgées de 25 à 29 ans est de 83%</t>
  </si>
  <si>
    <t xml:space="preserve">Effet total sur le PIB </t>
  </si>
  <si>
    <t>Lecture : selon le scénario 4, le PIB augmenterait de 25,9%</t>
  </si>
  <si>
    <t>Effet total sur le solde public primaire</t>
  </si>
  <si>
    <t>PIB +4,2%</t>
  </si>
  <si>
    <t>PIB + 10,9 %</t>
  </si>
  <si>
    <t>PIB +20,1 %</t>
  </si>
  <si>
    <t>PIB + 25,9 %</t>
  </si>
  <si>
    <t>Taux d'activité des hommes</t>
  </si>
  <si>
    <t>Taux d'activité des femmes</t>
  </si>
  <si>
    <t>Tableau 6 – Écarts inexpliqués d’accès au marché du travail (2009-2014, en points de pourcentage)</t>
  </si>
  <si>
    <t>Top 10% des salaires</t>
  </si>
  <si>
    <t>Effectifs dans la population (milliers)</t>
  </si>
  <si>
    <t>Graphique 13 – Rang nécessaire pour faire partie des 10 % des salaires les plus élevés en équivalent temps plein (ETP)</t>
  </si>
  <si>
    <t>Lecture : Dans le scénario 1, les 25 % des femmes les mieux rémunérées (au-dessus du 75ème centile) voient leur salaire augmenter de 464 euros, soit une hausse de 15 %.</t>
  </si>
  <si>
    <t xml:space="preserve">Tableau 11 – Augmentation du nombre de salariés à temps plein liée aux effets « emploi » et « durée de travail » selon l’origine et le sexe </t>
  </si>
  <si>
    <t>+0</t>
  </si>
  <si>
    <t>+41000</t>
  </si>
  <si>
    <t>+65000</t>
  </si>
  <si>
    <t>+40000</t>
  </si>
  <si>
    <t>+2000</t>
  </si>
  <si>
    <t>+83000</t>
  </si>
  <si>
    <t>+123000</t>
  </si>
  <si>
    <t>+43000</t>
  </si>
  <si>
    <t>+440000</t>
  </si>
  <si>
    <t>+861000</t>
  </si>
  <si>
    <t>+1000</t>
  </si>
  <si>
    <t>+4000</t>
  </si>
  <si>
    <t>+6000</t>
  </si>
  <si>
    <t>+567000</t>
  </si>
  <si>
    <t>+972000</t>
  </si>
  <si>
    <t>+608000</t>
  </si>
  <si>
    <t>+974000</t>
  </si>
  <si>
    <t>Effet « durée de travail » (en ETP)</t>
  </si>
  <si>
    <t>Tableau 12 – Décomposition de l'effet des différents scénarios sur le PIB, par catégorie de la population</t>
  </si>
  <si>
    <t>Tableau 13 – Elasticités des recettes et dépenses publiques à l’écart de production</t>
  </si>
  <si>
    <t>Lecture : une hausse de 1 point de l’écart de production conduit à une hausse de 1,18 % des recettes de l'impôt sur le revenu. Ces recettes représentent 3,2 % du PIB en 2014.</t>
  </si>
  <si>
    <r>
      <rPr>
        <b/>
        <sz val="10"/>
        <color rgb="FF000000"/>
        <rFont val="Arial"/>
        <family val="2"/>
      </rPr>
      <t>Scénario 2</t>
    </r>
    <r>
      <rPr>
        <sz val="10"/>
        <color rgb="FF000000"/>
        <rFont val="Arial"/>
        <family val="2"/>
      </rPr>
      <t xml:space="preserve"> (Salaires + taux d’emploi)</t>
    </r>
  </si>
  <si>
    <t>Lecture : Le niveau de salaire initial des hommes sans ascendance migratoire est de 2291 euros, l’effet éducation est de 42 euros.</t>
  </si>
  <si>
    <t>Tableau 1. Description des taux observés et des taux cible pour chaque effet par catégorie</t>
  </si>
  <si>
    <t>Lecture : dans le scénario 4, qui comprend l’ensemble des effets (salaires, emploi, durée du travail et éducation), l’augmentation du PIB de 25,9 % conduit à accroître de 7,5% les recettes et à réduire de 1,8% les dépenses  publiques. L’effet total sur le solde budgétaire primaire est estimé à +9,3%.</t>
  </si>
  <si>
    <t>Source : calculs France Stratégie</t>
  </si>
  <si>
    <t>Lecture : Le niveau de salaire initial des femmes natives des Dom est de 1 670 euros, l’effet éducation est de 146 euros.</t>
  </si>
  <si>
    <t xml:space="preserve">Tableau A - Cibles par classe d’âge </t>
  </si>
  <si>
    <t>Tableau B - Variation  du nombre de personnes en emploi, à temps plein, et ayant le baccalauréat ou plus</t>
  </si>
  <si>
    <t>Graphique A - Hausse du PIB selon les scénarios</t>
  </si>
  <si>
    <t>Graphique B - Impact des différents effets sur le salaire moyen par catégorie  (scénario 4)</t>
  </si>
  <si>
    <t>Tableau C - Impact des scénarios sur les finances publiques (en pourcentage du PIB)</t>
  </si>
  <si>
    <t>Tableau 15 – Impact des différents scénarios sur les finances publiques (en pourcentage du PIB)</t>
  </si>
  <si>
    <t xml:space="preserve">Lecture : une hausse de 1 point de l’écart de production conduit à accroître de 0,29% du PIB les recettes publiques et à réduire de 0,06% du PIB les dépenses publiques (hors charge d’intérêt de la dette). L’effet total sur le solde budgétaire primaire est de +0,35% du PIB. </t>
  </si>
  <si>
    <t>De 50 à 499 salariés</t>
  </si>
  <si>
    <t>De 10 à 49 salariés</t>
  </si>
  <si>
    <t>Homme descendant d'immigré d'Afrique-Maghreb</t>
  </si>
  <si>
    <t>Femme descendant d'immigré d'Afrique-Maghreb</t>
  </si>
  <si>
    <t>Homme descendant d'immigré d'Afrique- Maghreb</t>
  </si>
  <si>
    <t>Femme descendant d'immigré d'Afrique- Maghreb</t>
  </si>
  <si>
    <t>Homme descendant d'immigré d'Agrique- Maghreb</t>
  </si>
  <si>
    <t>Femme descendant d'immigré d'Agrique- Maghreb</t>
  </si>
  <si>
    <t>Âge </t>
  </si>
  <si>
    <r>
      <t xml:space="preserve">Taux d'emploi </t>
    </r>
    <r>
      <rPr>
        <b/>
        <sz val="9.4"/>
        <color theme="1"/>
        <rFont val="Calibri"/>
        <family val="2"/>
      </rPr>
      <t>«</t>
    </r>
    <r>
      <rPr>
        <b/>
        <sz val="9.4"/>
        <color theme="1"/>
        <rFont val="Arial"/>
        <family val="2"/>
      </rPr>
      <t xml:space="preserve"> cible </t>
    </r>
    <r>
      <rPr>
        <b/>
        <sz val="9.4"/>
        <color theme="1"/>
        <rFont val="Calibri"/>
        <family val="2"/>
      </rPr>
      <t>»</t>
    </r>
  </si>
  <si>
    <t>Ascendance d'Afrique-Maghreb</t>
  </si>
  <si>
    <t xml:space="preserve"> Salaire de départ</t>
  </si>
  <si>
    <t>Hausse en pourcentage</t>
  </si>
  <si>
    <t>75 % les moins bien rémunérées</t>
  </si>
  <si>
    <t>25 % les mieux rémunérées</t>
  </si>
  <si>
    <r>
      <t xml:space="preserve">Effet </t>
    </r>
    <r>
      <rPr>
        <sz val="9"/>
        <color theme="1"/>
        <rFont val="Calibri"/>
        <family val="2"/>
      </rPr>
      <t xml:space="preserve">« </t>
    </r>
    <r>
      <rPr>
        <sz val="9"/>
        <color theme="1"/>
        <rFont val="Arial"/>
        <family val="2"/>
      </rPr>
      <t xml:space="preserve">salaire </t>
    </r>
    <r>
      <rPr>
        <sz val="9"/>
        <color theme="1"/>
        <rFont val="Calibri"/>
        <family val="2"/>
      </rPr>
      <t>»</t>
    </r>
  </si>
  <si>
    <r>
      <t xml:space="preserve"> Effet </t>
    </r>
    <r>
      <rPr>
        <sz val="9"/>
        <color theme="1"/>
        <rFont val="Calibri"/>
        <family val="2"/>
      </rPr>
      <t xml:space="preserve">« </t>
    </r>
    <r>
      <rPr>
        <sz val="9"/>
        <color theme="1"/>
        <rFont val="Arial"/>
        <family val="2"/>
      </rPr>
      <t>salaire »</t>
    </r>
  </si>
  <si>
    <r>
      <t xml:space="preserve"> Effet « niveau d'éducation </t>
    </r>
    <r>
      <rPr>
        <sz val="9"/>
        <color theme="1"/>
        <rFont val="Calibri"/>
        <family val="2"/>
      </rPr>
      <t>»</t>
    </r>
  </si>
  <si>
    <t xml:space="preserve"> Effet « heures travaillées »</t>
  </si>
  <si>
    <t>Effet « niveau d'éducation »</t>
  </si>
  <si>
    <t>Effet « heures travaillées »</t>
  </si>
  <si>
    <t>-14 (-11)</t>
  </si>
  <si>
    <t>Taux</t>
  </si>
  <si>
    <t>-2 (-2)</t>
  </si>
  <si>
    <t>-17 (n.s)</t>
  </si>
  <si>
    <t>-6 (-10)</t>
  </si>
  <si>
    <t>-29 (-18)</t>
  </si>
  <si>
    <t>-31 (-22)</t>
  </si>
  <si>
    <t>-9 (-8)</t>
  </si>
  <si>
    <t>-8 (-6)</t>
  </si>
  <si>
    <t>-21 (-13)</t>
  </si>
  <si>
    <t>-25 (-19)</t>
  </si>
  <si>
    <t>-12 (-9)</t>
  </si>
  <si>
    <t>-6 (n.s)</t>
  </si>
  <si>
    <t>-21 (-11)</t>
  </si>
  <si>
    <t>-11 (n.s)</t>
  </si>
  <si>
    <t>-24 (-13)</t>
  </si>
  <si>
    <t>5 (11)</t>
  </si>
  <si>
    <t>-15 (-14)</t>
  </si>
  <si>
    <t>-9 (n.s)</t>
  </si>
  <si>
    <t>-22 (-15)</t>
  </si>
  <si>
    <t xml:space="preserve">Lecture : 16 % des femmes en emploi nées dans les DOM travaillent à temps partiel contre 28 % des femmes n’ayant pas d’ascendance migratoire directe. </t>
  </si>
  <si>
    <t xml:space="preserve">Tableau 4 – Décomposition des écarts (observés et inexpliqués) d’accès au Bac ou à un diplôme du supérieur par rapport à la catégorie de référence "Femme sans ascendance migratoire" (2005-2014) </t>
  </si>
  <si>
    <t>Ecarts (en points)</t>
  </si>
  <si>
    <t>Tableau 8 – Décomposition des écarts (observés et inexpliqués) de taux d’emploi par rapport à la catégorie de référence "Homme sans ascendance migratoire" (2005-2014)</t>
  </si>
  <si>
    <t>3 (n.s)</t>
  </si>
  <si>
    <t>-15 (n.s)</t>
  </si>
  <si>
    <t>Lecture : sur la période 2005-2014, en moyenne 73 % des femmes sans ascendance migratoire âgées de 30 à 39 ans ont au moins le niveau du baccalauréat. Les hommes sans ascendance migratoire du même âge ont un taux d'accès au Bac ou à un diplôme du supérieur inférieur de -12 points de pourcentage (61 %). Toutes choses égales par ailleurs, l’écart inexpliqué est de -9 points.</t>
  </si>
  <si>
    <t>Note : Le concept de salaire retenu est celui du salaire mensuel net avec les primes.</t>
  </si>
  <si>
    <t>Champ : France métropolitaine, salariés $agés de 25 à 59 ans (hors immigrés).</t>
  </si>
  <si>
    <t>Champ : France métropolitaine, individus âgés de 25 à 59 ans.</t>
  </si>
  <si>
    <t>Lecture : toutes choses égales par ailleurs, dans le secteur privé, les hommes homosexuels en couple ont en moyenne un salarie inférieur de 6,5 % à celui des hommes hétérosexuels en couple non mariés.</t>
  </si>
  <si>
    <t>Lecture : à emploi et caractéristiques individuelles donnés, dans le secteur public, les femmes nées dans les DOM ont en moyenne un salaire inférieur de 10 % à celui des hommes sans ascendance migratoire directe.</t>
  </si>
  <si>
    <t>Lecture : entre 1990 et 1996, toutes choses égales par ailleurs, les femmes nées dans les DOM ont une probabilité d’être actives inférieure de 24 points à celle des hommes sans ascendance migratoire.</t>
  </si>
  <si>
    <t>Graphique 17 – Impact des quatre scenarios sur le PIB (en pourcentage)</t>
  </si>
  <si>
    <t>Lecture: dans le scénario 4 qui regroupe l'ensemble des effets (salaires, taux d’emploi, heures travaillées et niveau d’éducation), l'effet sur le PIB est estimé à 14,1%.</t>
  </si>
  <si>
    <t>Lecture : dans le scénario 4, 83 % de l’effet sur le PIB est attribuable à la trajectoire professionnelle plus élevée des femmes, contre 17 % à celle des hommes.</t>
  </si>
  <si>
    <t>Lecture : dans le scénario 4, qui comprend l’ensemble des effets (salaires, taux d'emploi, durée du travail et éducation), l’augmentation du PIB de 14,1 % conduit à accroître de 4,1% les recettes publiques et à réduire de 1 % les dépenses. L’effet total sur le solde budgétaire primaire est estimé à +5,1%.</t>
  </si>
  <si>
    <t>Effet total sur les finances publiques</t>
  </si>
  <si>
    <t>Dont recettes supplémentaires</t>
  </si>
  <si>
    <t>Dont moindres dépenses</t>
  </si>
  <si>
    <t>Lecture : Lecture : entre 1990 et 1996, toutes choses égales par ailleurs, les hommes nés dans les DOM ont une probabilité d’être au chômage supérieure de près de 4 points à celle des hommes sans ascendance migratoire.</t>
  </si>
  <si>
    <t>Lecture : après égalisation des taux d’emploi des groupes discriminés avec ceux observés en moyenne dans la population totale, le nombre total de personnes en emploi augmente de 608 000.</t>
  </si>
  <si>
    <t>Origine</t>
  </si>
  <si>
    <t>-7 (-5)</t>
  </si>
  <si>
    <t>-19 (-10)</t>
  </si>
  <si>
    <t>-1 (-3)</t>
  </si>
  <si>
    <t>-9 (-10)</t>
  </si>
  <si>
    <t>-21 -(23)</t>
  </si>
  <si>
    <t>-5 (-7)</t>
  </si>
  <si>
    <t>-11 (-13)</t>
  </si>
  <si>
    <t>-29 (-33)</t>
  </si>
  <si>
    <t>-15 (-20)</t>
  </si>
  <si>
    <t>-6 (-5)</t>
  </si>
  <si>
    <t>-12 (-8)</t>
  </si>
  <si>
    <t>-8 (-10)</t>
  </si>
  <si>
    <t>-25 (-27)</t>
  </si>
  <si>
    <t>-20 (-18)</t>
  </si>
  <si>
    <t>-17 (-18)</t>
  </si>
  <si>
    <t>-11 (-18)</t>
  </si>
  <si>
    <t>Lecture : sur la période 2005-2014, en moyenne 90 % des hommes sans ascendance migratoire âgés de 30 à 39 ans sont en emploi. Les femmes sans ascendance migratoire du même âge ont un taux d'emploi inférieur de -11 points de pourcentage (79 %). Toutes choses égales par ailleurs, l’écart inexpliqué est de -13 points.</t>
  </si>
  <si>
    <t>Note : La deuxième colonne correspond à l'écart d'accès à l'emploi par rapport à la catégorie de référence. L'écart inexpliqué, c’est-à-dire toutes choses égales par ailleurs, est entre parenthèses. Cet écart inexpliqué est noté n.s lorsqu’il est statistiquement non significatif. Voir l’annexe 2 pour la liste des variables de contrôle.</t>
  </si>
  <si>
    <t>Note : La deuxième colonne correspond à l'écart d'accès au Bac ou à un diplôme du supérieur par rapport à la catégorie de référence. L'écart inexpliqué, c’est-à-dire toutes choses égales par ailleurs, est entre parenthèses. Cet écart inexpliqué est noté n.s lorsqu’il est statistiquement non significatif. Voir l’annexe 2 pour la liste des variables de contrôle.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</si>
</sst>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3" formatCode="_-* #,##0.00\ _€_-;\-* #,##0.00\ _€_-;_-* &quot;-&quot;??\ _€_-;_-@_-"/>
    <numFmt numFmtId="164" formatCode="0.0%"/>
    <numFmt numFmtId="165" formatCode="0.0"/>
    <numFmt numFmtId="166" formatCode="#,##0\ &quot;€&quot;"/>
    <numFmt numFmtId="167" formatCode="#,###,"/>
  </numFmts>
  <fonts count="67" x14ac:knownFonts="1">
    <font>
      <sz val="11"/>
      <color theme="1"/>
      <name val="Calibri"/>
      <family val="2"/>
      <scheme val="minor"/>
    </font>
    <font>
      <sz val="10"/>
      <color rgb="FF000000"/>
      <name val="Lucida Console"/>
      <family val="3"/>
    </font>
    <font>
      <sz val="14"/>
      <color rgb="FF1F497D"/>
      <name val="Calibri"/>
      <family val="2"/>
      <scheme val="minor"/>
    </font>
    <font>
      <sz val="11"/>
      <color rgb="FF000000"/>
      <name val="Calibri"/>
      <family val="2"/>
      <scheme val="minor"/>
    </font>
    <font>
      <b/>
      <sz val="11"/>
      <color theme="1"/>
      <name val="Calibri"/>
      <family val="2"/>
      <scheme val="minor"/>
    </font>
    <font>
      <sz val="11"/>
      <color theme="1"/>
      <name val="Calibri"/>
      <family val="2"/>
      <scheme val="minor"/>
    </font>
    <font>
      <sz val="4"/>
      <color theme="1"/>
      <name val="Times New Roman"/>
      <family val="1"/>
    </font>
    <font>
      <sz val="4.5"/>
      <color theme="1"/>
      <name val="Times New Roman"/>
      <family val="1"/>
    </font>
    <font>
      <sz val="9"/>
      <color theme="1"/>
      <name val="Arial"/>
      <family val="2"/>
    </font>
    <font>
      <sz val="8"/>
      <color theme="1"/>
      <name val="Arial"/>
      <family val="2"/>
    </font>
    <font>
      <b/>
      <sz val="10"/>
      <color theme="1"/>
      <name val="Arial"/>
      <family val="2"/>
    </font>
    <font>
      <sz val="10"/>
      <color theme="1"/>
      <name val="Arial"/>
      <family val="2"/>
    </font>
    <font>
      <b/>
      <sz val="10"/>
      <color rgb="FF000000"/>
      <name val="Arial"/>
      <family val="2"/>
    </font>
    <font>
      <sz val="10"/>
      <color rgb="FF000000"/>
      <name val="Arial"/>
      <family val="2"/>
    </font>
    <font>
      <i/>
      <sz val="10"/>
      <color theme="1"/>
      <name val="Arial"/>
      <family val="2"/>
    </font>
    <font>
      <b/>
      <sz val="9"/>
      <color theme="1"/>
      <name val="Arial"/>
      <family val="2"/>
    </font>
    <font>
      <sz val="9"/>
      <color rgb="FF666666"/>
      <name val="Arial"/>
      <family val="2"/>
    </font>
    <font>
      <b/>
      <sz val="9"/>
      <color rgb="FF003C99"/>
      <name val="Arial"/>
      <family val="2"/>
    </font>
    <font>
      <sz val="9"/>
      <color rgb="FF003C99"/>
      <name val="Arial"/>
      <family val="2"/>
    </font>
    <font>
      <b/>
      <sz val="9"/>
      <color rgb="FF666666"/>
      <name val="Arial"/>
      <family val="2"/>
    </font>
    <font>
      <sz val="6"/>
      <color theme="1"/>
      <name val="Times New Roman"/>
      <family val="1"/>
    </font>
    <font>
      <sz val="1.5"/>
      <color theme="1"/>
      <name val="Times New Roman"/>
      <family val="1"/>
    </font>
    <font>
      <i/>
      <sz val="10"/>
      <color rgb="FF000000"/>
      <name val="Arial"/>
      <family val="2"/>
    </font>
    <font>
      <i/>
      <sz val="8"/>
      <color theme="1"/>
      <name val="Arial"/>
      <family val="2"/>
    </font>
    <font>
      <sz val="4"/>
      <color theme="1"/>
      <name val="Arial"/>
      <family val="2"/>
    </font>
    <font>
      <b/>
      <i/>
      <sz val="10"/>
      <color theme="1"/>
      <name val="Arial"/>
      <family val="2"/>
    </font>
    <font>
      <sz val="8"/>
      <color theme="1"/>
      <name val="Calibri"/>
      <family val="2"/>
      <scheme val="minor"/>
    </font>
    <font>
      <sz val="8"/>
      <color rgb="FF000000"/>
      <name val="Arial"/>
      <family val="2"/>
    </font>
    <font>
      <b/>
      <i/>
      <sz val="10"/>
      <color rgb="FF000000"/>
      <name val="Arial"/>
      <family val="2"/>
    </font>
    <font>
      <sz val="9"/>
      <name val="Arial"/>
      <family val="2"/>
    </font>
    <font>
      <sz val="9"/>
      <name val="Times New Roman"/>
      <family val="1"/>
    </font>
    <font>
      <b/>
      <sz val="9"/>
      <name val="Arial"/>
      <family val="2"/>
    </font>
    <font>
      <b/>
      <i/>
      <sz val="9"/>
      <name val="Arial"/>
      <family val="2"/>
    </font>
    <font>
      <i/>
      <sz val="9"/>
      <name val="Arial"/>
      <family val="2"/>
    </font>
    <font>
      <sz val="8"/>
      <color rgb="FF333333"/>
      <name val="Arial"/>
      <family val="2"/>
    </font>
    <font>
      <i/>
      <sz val="8"/>
      <color rgb="FF333333"/>
      <name val="Arial"/>
      <family val="2"/>
    </font>
    <font>
      <i/>
      <sz val="8"/>
      <color rgb="FF000000"/>
      <name val="Arial"/>
      <family val="2"/>
    </font>
    <font>
      <b/>
      <sz val="9"/>
      <color rgb="FF000000"/>
      <name val="Arial"/>
      <family val="2"/>
    </font>
    <font>
      <sz val="9"/>
      <color rgb="FF000000"/>
      <name val="Arial"/>
      <family val="2"/>
    </font>
    <font>
      <b/>
      <sz val="10.5"/>
      <color theme="1"/>
      <name val="Arial"/>
      <family val="2"/>
    </font>
    <font>
      <sz val="11"/>
      <color theme="1"/>
      <name val="Arial"/>
      <family val="2"/>
    </font>
    <font>
      <b/>
      <sz val="10"/>
      <name val="Arial"/>
      <family val="2"/>
    </font>
    <font>
      <sz val="10.5"/>
      <color theme="1"/>
      <name val="Arial"/>
      <family val="2"/>
    </font>
    <font>
      <sz val="10.5"/>
      <color rgb="FF000000"/>
      <name val="Arial"/>
      <family val="2"/>
    </font>
    <font>
      <i/>
      <sz val="10.5"/>
      <color rgb="FF000000"/>
      <name val="Arial"/>
      <family val="2"/>
    </font>
    <font>
      <b/>
      <sz val="10.5"/>
      <name val="Arial"/>
      <family val="2"/>
    </font>
    <font>
      <sz val="10.5"/>
      <name val="Arial"/>
      <family val="2"/>
    </font>
    <font>
      <b/>
      <sz val="10.5"/>
      <color rgb="FF000000"/>
      <name val="Arial"/>
      <family val="2"/>
    </font>
    <font>
      <i/>
      <sz val="8"/>
      <name val="Arial"/>
      <family val="2"/>
    </font>
    <font>
      <sz val="8"/>
      <name val="Arial"/>
      <family val="2"/>
    </font>
    <font>
      <b/>
      <sz val="11"/>
      <color rgb="FF000000"/>
      <name val="Calibri"/>
      <family val="2"/>
    </font>
    <font>
      <sz val="10"/>
      <color theme="1"/>
      <name val="Times New Roman"/>
      <family val="1"/>
    </font>
    <font>
      <sz val="10"/>
      <name val="Arial"/>
      <family val="2"/>
    </font>
    <font>
      <b/>
      <u/>
      <sz val="11"/>
      <color theme="1"/>
      <name val="Calibri"/>
      <family val="2"/>
      <scheme val="minor"/>
    </font>
    <font>
      <b/>
      <sz val="11"/>
      <color theme="1"/>
      <name val="Arial"/>
      <family val="2"/>
    </font>
    <font>
      <sz val="11"/>
      <name val="Calibri"/>
      <family val="2"/>
    </font>
    <font>
      <b/>
      <sz val="12"/>
      <color rgb="FF000000"/>
      <name val="Arial"/>
      <family val="2"/>
    </font>
    <font>
      <sz val="12"/>
      <color rgb="FF000000"/>
      <name val="Arial"/>
      <family val="2"/>
    </font>
    <font>
      <sz val="11"/>
      <color rgb="FF000000"/>
      <name val="Arial"/>
      <family val="2"/>
    </font>
    <font>
      <b/>
      <sz val="11"/>
      <color rgb="FF000000"/>
      <name val="Arial"/>
      <family val="2"/>
    </font>
    <font>
      <i/>
      <sz val="9"/>
      <color theme="1"/>
      <name val="Arial"/>
      <family val="2"/>
    </font>
    <font>
      <b/>
      <sz val="9.4"/>
      <color theme="1"/>
      <name val="Arial"/>
      <family val="2"/>
    </font>
    <font>
      <b/>
      <sz val="9.4"/>
      <color theme="1"/>
      <name val="Calibri"/>
      <family val="2"/>
    </font>
    <font>
      <sz val="9.4"/>
      <color theme="1"/>
      <name val="Arial"/>
      <family val="2"/>
    </font>
    <font>
      <sz val="9"/>
      <color theme="1"/>
      <name val="Calibri"/>
      <family val="2"/>
    </font>
    <font>
      <b/>
      <i/>
      <sz val="8"/>
      <color rgb="FF000000"/>
      <name val="Arial"/>
      <family val="2"/>
    </font>
    <font>
      <b/>
      <i/>
      <sz val="8"/>
      <color theme="1"/>
      <name val="Arial"/>
      <family val="2"/>
    </font>
  </fonts>
  <fills count="9">
    <fill>
      <patternFill patternType="none"/>
    </fill>
    <fill>
      <patternFill patternType="gray125"/>
    </fill>
    <fill>
      <patternFill patternType="solid">
        <fgColor rgb="FFB8CCE4"/>
        <bgColor indexed="64"/>
      </patternFill>
    </fill>
    <fill>
      <patternFill patternType="solid">
        <fgColor rgb="FFDCE6F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medium">
        <color rgb="FF000099"/>
      </top>
      <bottom/>
      <diagonal/>
    </border>
    <border>
      <left/>
      <right/>
      <top style="medium">
        <color rgb="FF000099"/>
      </top>
      <bottom style="medium">
        <color rgb="FF000099"/>
      </bottom>
      <diagonal/>
    </border>
    <border>
      <left/>
      <right/>
      <top/>
      <bottom style="medium">
        <color rgb="FF00009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rgb="FF003C99"/>
      </bottom>
      <diagonal/>
    </border>
    <border>
      <left/>
      <right/>
      <top style="medium">
        <color rgb="FF003C99"/>
      </top>
      <bottom style="medium">
        <color rgb="FF003C99"/>
      </bottom>
      <diagonal/>
    </border>
    <border>
      <left style="medium">
        <color auto="1"/>
      </left>
      <right/>
      <top style="medium">
        <color auto="1"/>
      </top>
      <bottom/>
      <diagonal/>
    </border>
    <border>
      <left/>
      <right/>
      <top/>
      <bottom style="thick">
        <color rgb="FF0087CD"/>
      </bottom>
      <diagonal/>
    </border>
    <border>
      <left/>
      <right style="medium">
        <color rgb="FF0087CD"/>
      </right>
      <top/>
      <bottom style="thick">
        <color rgb="FF0087CD"/>
      </bottom>
      <diagonal/>
    </border>
    <border>
      <left/>
      <right style="medium">
        <color rgb="FF0087CD"/>
      </right>
      <top style="thick">
        <color rgb="FF0087CD"/>
      </top>
      <bottom style="thick">
        <color rgb="FF0087CD"/>
      </bottom>
      <diagonal/>
    </border>
    <border>
      <left/>
      <right/>
      <top style="thick">
        <color rgb="FF0087CD"/>
      </top>
      <bottom style="thick">
        <color rgb="FF0087CD"/>
      </bottom>
      <diagonal/>
    </border>
    <border>
      <left/>
      <right/>
      <top/>
      <bottom style="medium">
        <color rgb="FF0087CD"/>
      </bottom>
      <diagonal/>
    </border>
    <border>
      <left/>
      <right style="medium">
        <color rgb="FF0087CD"/>
      </right>
      <top/>
      <bottom style="medium">
        <color rgb="FF0087CD"/>
      </bottom>
      <diagonal/>
    </border>
    <border>
      <left/>
      <right style="medium">
        <color rgb="FF0087CD"/>
      </right>
      <top style="medium">
        <color rgb="FF0087CD"/>
      </top>
      <bottom/>
      <diagonal/>
    </border>
    <border>
      <left/>
      <right style="medium">
        <color rgb="FF0087CD"/>
      </right>
      <top/>
      <bottom/>
      <diagonal/>
    </border>
    <border>
      <left/>
      <right style="medium">
        <color rgb="FF0087CD"/>
      </right>
      <top style="thick">
        <color rgb="FF0087CD"/>
      </top>
      <bottom/>
      <diagonal/>
    </border>
    <border>
      <left/>
      <right style="medium">
        <color rgb="FF0087CD"/>
      </right>
      <top style="medium">
        <color rgb="FF0087CD"/>
      </top>
      <bottom style="thick">
        <color rgb="FF0087CD"/>
      </bottom>
      <diagonal/>
    </border>
    <border>
      <left/>
      <right/>
      <top style="thick">
        <color rgb="FF0087CD"/>
      </top>
      <bottom style="medium">
        <color rgb="FF0087CD"/>
      </bottom>
      <diagonal/>
    </border>
    <border>
      <left/>
      <right/>
      <top style="thick">
        <color rgb="FF0087CD"/>
      </top>
      <bottom/>
      <diagonal/>
    </border>
    <border>
      <left/>
      <right/>
      <top style="medium">
        <color rgb="FF0087CD"/>
      </top>
      <bottom/>
      <diagonal/>
    </border>
    <border>
      <left style="medium">
        <color indexed="64"/>
      </left>
      <right/>
      <top/>
      <bottom style="medium">
        <color rgb="FF000000"/>
      </bottom>
      <diagonal/>
    </border>
    <border>
      <left style="medium">
        <color indexed="64"/>
      </left>
      <right/>
      <top style="medium">
        <color rgb="FF000000"/>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style="medium">
        <color rgb="FF0087CD"/>
      </top>
      <bottom style="medium">
        <color rgb="FF0087CD"/>
      </bottom>
      <diagonal/>
    </border>
    <border>
      <left style="medium">
        <color rgb="FF0087CD"/>
      </left>
      <right style="medium">
        <color rgb="FF0087CD"/>
      </right>
      <top style="medium">
        <color rgb="FF0087CD"/>
      </top>
      <bottom style="medium">
        <color rgb="FF0087CD"/>
      </bottom>
      <diagonal/>
    </border>
    <border>
      <left style="medium">
        <color rgb="FF0087CD"/>
      </left>
      <right style="medium">
        <color rgb="FF0087CD"/>
      </right>
      <top style="medium">
        <color rgb="FF0087CD"/>
      </top>
      <bottom/>
      <diagonal/>
    </border>
    <border>
      <left style="medium">
        <color rgb="FF0087CD"/>
      </left>
      <right style="medium">
        <color rgb="FF0087CD"/>
      </right>
      <top/>
      <bottom style="medium">
        <color rgb="FF0087CD"/>
      </bottom>
      <diagonal/>
    </border>
    <border>
      <left style="medium">
        <color rgb="FF0087CD"/>
      </left>
      <right/>
      <top/>
      <bottom/>
      <diagonal/>
    </border>
    <border>
      <left style="thick">
        <color rgb="FF0087CD"/>
      </left>
      <right/>
      <top style="thick">
        <color rgb="FF0087CD"/>
      </top>
      <bottom style="thick">
        <color rgb="FF0087CD"/>
      </bottom>
      <diagonal/>
    </border>
    <border>
      <left style="medium">
        <color rgb="FF0087CD"/>
      </left>
      <right/>
      <top style="thick">
        <color rgb="FF0087CD"/>
      </top>
      <bottom style="thick">
        <color rgb="FF0087CD"/>
      </bottom>
      <diagonal/>
    </border>
    <border>
      <left style="medium">
        <color rgb="FF0087CD"/>
      </left>
      <right/>
      <top style="thick">
        <color rgb="FF0087CD"/>
      </top>
      <bottom/>
      <diagonal/>
    </border>
    <border>
      <left style="medium">
        <color rgb="FF0087CD"/>
      </left>
      <right/>
      <top/>
      <bottom style="thick">
        <color rgb="FF0087CD"/>
      </bottom>
      <diagonal/>
    </border>
  </borders>
  <cellStyleXfs count="4">
    <xf numFmtId="0" fontId="0" fillId="0" borderId="0"/>
    <xf numFmtId="9" fontId="5" fillId="0" borderId="0" applyFont="0" applyFill="0" applyBorder="0" applyAlignment="0" applyProtection="0"/>
    <xf numFmtId="43" fontId="5" fillId="0" borderId="0" applyFont="0" applyFill="0" applyBorder="0" applyAlignment="0" applyProtection="0"/>
    <xf numFmtId="0" fontId="52" fillId="0" borderId="0"/>
  </cellStyleXfs>
  <cellXfs count="544">
    <xf numFmtId="0" fontId="0" fillId="0" borderId="0" xfId="0"/>
    <xf numFmtId="0" fontId="1" fillId="0" borderId="0" xfId="0" applyFont="1" applyAlignment="1">
      <alignment vertical="center"/>
    </xf>
    <xf numFmtId="0" fontId="2" fillId="0" borderId="0" xfId="0" applyFont="1" applyAlignment="1">
      <alignment horizontal="justify" vertical="center"/>
    </xf>
    <xf numFmtId="0" fontId="0" fillId="0" borderId="0" xfId="0" applyAlignment="1">
      <alignment vertical="center"/>
    </xf>
    <xf numFmtId="0" fontId="0" fillId="0" borderId="0" xfId="0" applyFill="1"/>
    <xf numFmtId="0" fontId="4" fillId="0" borderId="0" xfId="0" applyFont="1"/>
    <xf numFmtId="0" fontId="6" fillId="0" borderId="0" xfId="0" applyFont="1" applyAlignment="1">
      <alignment vertical="center"/>
    </xf>
    <xf numFmtId="0" fontId="8" fillId="0" borderId="0" xfId="0" applyFont="1"/>
    <xf numFmtId="0" fontId="8" fillId="0" borderId="0" xfId="0" applyFont="1" applyAlignment="1">
      <alignment vertical="center" wrapText="1"/>
    </xf>
    <xf numFmtId="0" fontId="10" fillId="0" borderId="0" xfId="0" applyFont="1"/>
    <xf numFmtId="0" fontId="11" fillId="0" borderId="0" xfId="0" applyFont="1"/>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3" fillId="0" borderId="12" xfId="0" applyFont="1" applyBorder="1" applyAlignment="1">
      <alignment horizontal="center" vertical="center"/>
    </xf>
    <xf numFmtId="0" fontId="13" fillId="3" borderId="9" xfId="0" applyFont="1" applyFill="1" applyBorder="1" applyAlignment="1">
      <alignment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1" fillId="0" borderId="0" xfId="0" applyFont="1" applyAlignment="1">
      <alignment vertical="center"/>
    </xf>
    <xf numFmtId="0" fontId="11" fillId="0" borderId="15" xfId="0" applyFont="1" applyBorder="1"/>
    <xf numFmtId="0" fontId="11" fillId="0" borderId="0" xfId="0" applyFont="1" applyAlignment="1">
      <alignment horizontal="left" vertical="center"/>
    </xf>
    <xf numFmtId="0" fontId="10" fillId="0" borderId="0" xfId="0" applyFont="1" applyAlignment="1">
      <alignment vertical="center"/>
    </xf>
    <xf numFmtId="0" fontId="10" fillId="0" borderId="15" xfId="0" applyFont="1" applyBorder="1" applyAlignment="1">
      <alignment horizontal="center" vertical="center"/>
    </xf>
    <xf numFmtId="0" fontId="15" fillId="0" borderId="0" xfId="0" applyFont="1"/>
    <xf numFmtId="0" fontId="16" fillId="0" borderId="17" xfId="0" applyFont="1" applyBorder="1" applyAlignment="1">
      <alignment horizontal="center" vertical="center" wrapText="1"/>
    </xf>
    <xf numFmtId="0" fontId="17" fillId="0" borderId="16" xfId="0" applyFont="1" applyBorder="1" applyAlignment="1">
      <alignment vertical="center" wrapText="1"/>
    </xf>
    <xf numFmtId="0" fontId="18" fillId="0" borderId="16" xfId="0" applyFont="1" applyBorder="1" applyAlignment="1">
      <alignment horizontal="center" vertical="center" wrapText="1"/>
    </xf>
    <xf numFmtId="3" fontId="18" fillId="0" borderId="16" xfId="0" applyNumberFormat="1" applyFont="1" applyBorder="1" applyAlignment="1">
      <alignment horizontal="center" vertical="center" wrapText="1"/>
    </xf>
    <xf numFmtId="0" fontId="19" fillId="0" borderId="17" xfId="0" applyFont="1" applyBorder="1" applyAlignment="1">
      <alignment vertical="center" wrapText="1"/>
    </xf>
    <xf numFmtId="9" fontId="16" fillId="0" borderId="17"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0" fontId="19" fillId="0" borderId="18" xfId="0" applyFont="1" applyBorder="1" applyAlignment="1">
      <alignment vertical="center" wrapText="1"/>
    </xf>
    <xf numFmtId="9" fontId="16" fillId="0" borderId="18" xfId="0" applyNumberFormat="1" applyFont="1" applyBorder="1" applyAlignment="1">
      <alignment horizontal="center" vertical="center" wrapText="1"/>
    </xf>
    <xf numFmtId="0" fontId="11" fillId="4" borderId="19"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0" xfId="0" applyFont="1" applyFill="1" applyBorder="1" applyAlignment="1">
      <alignment vertical="center" wrapText="1"/>
    </xf>
    <xf numFmtId="0" fontId="13" fillId="3" borderId="10" xfId="0" applyFont="1" applyFill="1" applyBorder="1" applyAlignment="1">
      <alignment vertical="center" wrapText="1"/>
    </xf>
    <xf numFmtId="0" fontId="16" fillId="0" borderId="0" xfId="0" applyFont="1" applyAlignment="1">
      <alignment horizontal="left" vertical="center" indent="2"/>
    </xf>
    <xf numFmtId="0" fontId="16" fillId="0" borderId="0" xfId="0" applyFont="1" applyAlignment="1">
      <alignment horizontal="center" vertical="center"/>
    </xf>
    <xf numFmtId="0" fontId="20" fillId="0" borderId="0" xfId="0" applyFont="1" applyAlignment="1">
      <alignment vertical="center"/>
    </xf>
    <xf numFmtId="0" fontId="7" fillId="0" borderId="0" xfId="0" applyFont="1" applyAlignment="1">
      <alignment vertical="center"/>
    </xf>
    <xf numFmtId="0" fontId="21" fillId="0" borderId="0" xfId="0" applyFont="1" applyAlignment="1">
      <alignment vertical="center"/>
    </xf>
    <xf numFmtId="0" fontId="13" fillId="0" borderId="12" xfId="0" quotePrefix="1" applyFont="1" applyBorder="1" applyAlignment="1">
      <alignment horizontal="center" vertical="center" wrapText="1"/>
    </xf>
    <xf numFmtId="0" fontId="22" fillId="3" borderId="10" xfId="0" applyFont="1" applyFill="1" applyBorder="1" applyAlignment="1">
      <alignment vertical="center" wrapText="1"/>
    </xf>
    <xf numFmtId="0" fontId="22" fillId="0" borderId="12" xfId="0" applyFont="1" applyBorder="1" applyAlignment="1">
      <alignment horizontal="center" vertical="center" wrapText="1"/>
    </xf>
    <xf numFmtId="0" fontId="13" fillId="2" borderId="7" xfId="0" applyFont="1" applyFill="1" applyBorder="1" applyAlignment="1">
      <alignment vertical="center" wrapText="1"/>
    </xf>
    <xf numFmtId="0" fontId="22" fillId="2" borderId="7" xfId="0" applyFont="1" applyFill="1" applyBorder="1" applyAlignment="1">
      <alignment vertical="center" wrapText="1"/>
    </xf>
    <xf numFmtId="0" fontId="22" fillId="0" borderId="12" xfId="0" quotePrefix="1"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22" fillId="2" borderId="1" xfId="0" applyFont="1" applyFill="1" applyBorder="1" applyAlignment="1">
      <alignment vertical="center" wrapText="1"/>
    </xf>
    <xf numFmtId="0" fontId="2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5" xfId="0" applyFont="1" applyBorder="1" applyAlignment="1">
      <alignment horizontal="center" vertical="center"/>
    </xf>
    <xf numFmtId="0" fontId="13" fillId="2" borderId="14" xfId="0" applyFont="1" applyFill="1" applyBorder="1" applyAlignment="1">
      <alignment vertical="center" wrapText="1"/>
    </xf>
    <xf numFmtId="0" fontId="22" fillId="3" borderId="7" xfId="0" applyFont="1" applyFill="1" applyBorder="1" applyAlignment="1">
      <alignment vertical="center" wrapText="1"/>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0" fillId="0" borderId="0" xfId="0" applyFont="1" applyAlignment="1">
      <alignment horizontal="left" vertical="center"/>
    </xf>
    <xf numFmtId="0" fontId="13"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0" borderId="13" xfId="0" applyFont="1" applyBorder="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13" xfId="0" applyFont="1" applyFill="1" applyBorder="1" applyAlignment="1">
      <alignment horizontal="center" vertical="center"/>
    </xf>
    <xf numFmtId="0" fontId="22" fillId="0" borderId="8" xfId="0" quotePrefix="1" applyFont="1" applyBorder="1" applyAlignment="1">
      <alignment horizontal="center" vertical="center" wrapText="1"/>
    </xf>
    <xf numFmtId="0" fontId="10" fillId="0" borderId="15" xfId="0" applyFont="1" applyBorder="1" applyAlignment="1">
      <alignment horizontal="left" vertical="center"/>
    </xf>
    <xf numFmtId="0" fontId="0" fillId="0" borderId="0" xfId="0" applyBorder="1" applyAlignment="1"/>
    <xf numFmtId="0" fontId="14" fillId="0" borderId="23" xfId="0" applyFont="1" applyBorder="1" applyAlignment="1">
      <alignment horizontal="center" vertical="center"/>
    </xf>
    <xf numFmtId="165" fontId="11" fillId="0" borderId="15" xfId="1" applyNumberFormat="1" applyFont="1" applyBorder="1" applyAlignment="1">
      <alignment horizontal="right" vertical="center"/>
    </xf>
    <xf numFmtId="0" fontId="10" fillId="0" borderId="0" xfId="0" quotePrefix="1" applyFont="1" applyBorder="1" applyAlignment="1"/>
    <xf numFmtId="0" fontId="11" fillId="0" borderId="15"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Alignment="1">
      <alignment horizontal="center" vertical="center"/>
    </xf>
    <xf numFmtId="1" fontId="11" fillId="0" borderId="15" xfId="0" applyNumberFormat="1" applyFont="1" applyBorder="1" applyAlignment="1">
      <alignment horizontal="right" vertical="center"/>
    </xf>
    <xf numFmtId="0" fontId="10" fillId="0" borderId="0" xfId="0" applyFont="1" applyBorder="1" applyAlignment="1"/>
    <xf numFmtId="0" fontId="11" fillId="0" borderId="0" xfId="0" applyFont="1" applyBorder="1" applyAlignment="1">
      <alignment horizontal="right" vertical="center"/>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1" fillId="0" borderId="25" xfId="0" applyFont="1" applyBorder="1"/>
    <xf numFmtId="165" fontId="11" fillId="0" borderId="25" xfId="0" applyNumberFormat="1" applyFont="1" applyBorder="1"/>
    <xf numFmtId="1" fontId="11" fillId="0" borderId="25" xfId="0" quotePrefix="1" applyNumberFormat="1" applyFont="1" applyBorder="1" applyAlignment="1">
      <alignment horizontal="center" vertical="center" wrapText="1"/>
    </xf>
    <xf numFmtId="0" fontId="11" fillId="0" borderId="26" xfId="0" applyFont="1" applyBorder="1"/>
    <xf numFmtId="165" fontId="11" fillId="0" borderId="26" xfId="0" applyNumberFormat="1" applyFont="1" applyBorder="1"/>
    <xf numFmtId="1" fontId="11" fillId="0" borderId="26" xfId="0" quotePrefix="1" applyNumberFormat="1" applyFont="1" applyBorder="1" applyAlignment="1">
      <alignment horizontal="center" vertical="center" wrapText="1"/>
    </xf>
    <xf numFmtId="0" fontId="11" fillId="0" borderId="0" xfId="0" applyFont="1" applyBorder="1"/>
    <xf numFmtId="165" fontId="11" fillId="0" borderId="0" xfId="0" applyNumberFormat="1" applyFont="1" applyBorder="1"/>
    <xf numFmtId="1" fontId="11" fillId="0" borderId="0" xfId="0" quotePrefix="1" applyNumberFormat="1" applyFont="1" applyBorder="1" applyAlignment="1">
      <alignment horizontal="center" vertical="center" wrapText="1"/>
    </xf>
    <xf numFmtId="0" fontId="11" fillId="0" borderId="24" xfId="0" applyFont="1" applyFill="1" applyBorder="1"/>
    <xf numFmtId="165" fontId="11" fillId="0" borderId="24" xfId="0" applyNumberFormat="1" applyFont="1" applyBorder="1" applyAlignment="1">
      <alignment horizontal="right" vertical="center" wrapText="1"/>
    </xf>
    <xf numFmtId="0" fontId="14" fillId="0" borderId="24" xfId="0" applyFont="1" applyBorder="1"/>
    <xf numFmtId="165" fontId="14" fillId="0" borderId="24" xfId="0" applyNumberFormat="1" applyFont="1" applyBorder="1"/>
    <xf numFmtId="0" fontId="14" fillId="0" borderId="24" xfId="0" applyFont="1" applyBorder="1" applyAlignment="1">
      <alignment horizontal="center" vertical="center" wrapText="1"/>
    </xf>
    <xf numFmtId="0" fontId="9" fillId="0" borderId="0" xfId="0" applyFont="1" applyAlignment="1">
      <alignment horizontal="left" vertical="center"/>
    </xf>
    <xf numFmtId="0" fontId="10" fillId="0" borderId="27" xfId="0" applyFont="1" applyBorder="1" applyAlignment="1">
      <alignment horizontal="center" vertical="center"/>
    </xf>
    <xf numFmtId="0" fontId="11" fillId="0" borderId="28" xfId="0" applyFont="1" applyBorder="1"/>
    <xf numFmtId="165" fontId="11" fillId="0" borderId="27" xfId="0" applyNumberFormat="1" applyFont="1" applyBorder="1"/>
    <xf numFmtId="0" fontId="11" fillId="0" borderId="29" xfId="0" applyFont="1" applyBorder="1"/>
    <xf numFmtId="165" fontId="11" fillId="0" borderId="22" xfId="0" applyNumberFormat="1" applyFont="1" applyBorder="1"/>
    <xf numFmtId="0" fontId="11" fillId="0" borderId="30" xfId="0" applyFont="1" applyBorder="1"/>
    <xf numFmtId="0" fontId="11" fillId="0" borderId="31" xfId="0" applyFont="1" applyBorder="1" applyAlignment="1">
      <alignment horizontal="right" vertical="center"/>
    </xf>
    <xf numFmtId="0" fontId="11" fillId="0" borderId="0" xfId="0" applyFont="1" applyBorder="1" applyAlignment="1">
      <alignment horizontal="center" vertical="center"/>
    </xf>
    <xf numFmtId="0" fontId="13" fillId="5"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22" fillId="0" borderId="2" xfId="0" quotePrefix="1" applyFont="1" applyBorder="1" applyAlignment="1">
      <alignment horizontal="center" vertical="center" wrapText="1"/>
    </xf>
    <xf numFmtId="0" fontId="22" fillId="0" borderId="7" xfId="0" quotePrefix="1" applyFont="1" applyBorder="1" applyAlignment="1">
      <alignment horizontal="center" vertical="center" wrapText="1"/>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3" fillId="5" borderId="2" xfId="0" applyFont="1" applyFill="1" applyBorder="1" applyAlignment="1">
      <alignment horizontal="center" vertical="center"/>
    </xf>
    <xf numFmtId="0" fontId="13" fillId="5" borderId="7" xfId="0" applyFont="1" applyFill="1" applyBorder="1" applyAlignment="1">
      <alignment horizontal="center" vertical="center"/>
    </xf>
    <xf numFmtId="0" fontId="11" fillId="4" borderId="3" xfId="0" applyFont="1" applyFill="1" applyBorder="1" applyAlignment="1">
      <alignment wrapText="1"/>
    </xf>
    <xf numFmtId="0" fontId="11" fillId="4" borderId="7" xfId="0" applyFont="1" applyFill="1" applyBorder="1" applyAlignment="1">
      <alignment horizontal="left" vertical="center" wrapText="1"/>
    </xf>
    <xf numFmtId="0" fontId="11" fillId="4" borderId="7" xfId="0" applyFont="1" applyFill="1" applyBorder="1" applyAlignment="1">
      <alignment wrapText="1"/>
    </xf>
    <xf numFmtId="0" fontId="11" fillId="4" borderId="10" xfId="0" applyFont="1" applyFill="1" applyBorder="1" applyAlignment="1">
      <alignment wrapText="1"/>
    </xf>
    <xf numFmtId="0" fontId="9" fillId="0" borderId="0" xfId="0" applyFont="1" applyAlignment="1">
      <alignment vertical="center"/>
    </xf>
    <xf numFmtId="43" fontId="0" fillId="0" borderId="0" xfId="2" applyFont="1"/>
    <xf numFmtId="0" fontId="11" fillId="0" borderId="24" xfId="0" quotePrefix="1" applyFont="1" applyBorder="1" applyAlignment="1">
      <alignment horizontal="center" vertical="center" wrapText="1"/>
    </xf>
    <xf numFmtId="0" fontId="11" fillId="0" borderId="32" xfId="0" applyFont="1" applyBorder="1"/>
    <xf numFmtId="0" fontId="11" fillId="0" borderId="34" xfId="0" applyFont="1" applyBorder="1"/>
    <xf numFmtId="0" fontId="11" fillId="0" borderId="35" xfId="0" applyFont="1" applyBorder="1"/>
    <xf numFmtId="0" fontId="10" fillId="0" borderId="23" xfId="0" applyFont="1" applyBorder="1" applyAlignment="1">
      <alignment horizontal="center" vertical="center"/>
    </xf>
    <xf numFmtId="0" fontId="14" fillId="0" borderId="25" xfId="0" applyFont="1" applyBorder="1" applyAlignment="1">
      <alignment horizontal="right" vertical="center"/>
    </xf>
    <xf numFmtId="0" fontId="14" fillId="0" borderId="33" xfId="0" applyFont="1" applyBorder="1" applyAlignment="1">
      <alignment horizontal="right" vertical="center"/>
    </xf>
    <xf numFmtId="0" fontId="14" fillId="0" borderId="28" xfId="0" applyFont="1" applyBorder="1" applyAlignment="1">
      <alignment horizontal="left" vertical="center"/>
    </xf>
    <xf numFmtId="0" fontId="9" fillId="0" borderId="0" xfId="0" applyFont="1" applyAlignment="1">
      <alignment horizontal="justify" vertical="center"/>
    </xf>
    <xf numFmtId="0" fontId="27" fillId="0" borderId="0" xfId="0" applyFont="1" applyAlignment="1">
      <alignment horizontal="justify" vertical="center"/>
    </xf>
    <xf numFmtId="0" fontId="27" fillId="0" borderId="0" xfId="0" applyFont="1" applyAlignment="1">
      <alignment horizontal="left" vertical="center"/>
    </xf>
    <xf numFmtId="0" fontId="0" fillId="0" borderId="0" xfId="0" applyFont="1"/>
    <xf numFmtId="0" fontId="26" fillId="0" borderId="0" xfId="0" applyFont="1"/>
    <xf numFmtId="0" fontId="9" fillId="0" borderId="0" xfId="0" applyFont="1"/>
    <xf numFmtId="0" fontId="12" fillId="0" borderId="7" xfId="0" applyFont="1" applyFill="1" applyBorder="1" applyAlignment="1">
      <alignment horizontal="center" vertical="center" wrapText="1"/>
    </xf>
    <xf numFmtId="0" fontId="30" fillId="0" borderId="37" xfId="0" applyFont="1" applyBorder="1" applyAlignment="1">
      <alignment vertical="center" wrapText="1"/>
    </xf>
    <xf numFmtId="0" fontId="31" fillId="0" borderId="37" xfId="0" applyFont="1" applyBorder="1" applyAlignment="1">
      <alignment horizontal="center" vertical="center" wrapText="1"/>
    </xf>
    <xf numFmtId="0" fontId="31" fillId="0" borderId="37" xfId="0" applyFont="1" applyBorder="1" applyAlignment="1">
      <alignment vertical="center" wrapText="1"/>
    </xf>
    <xf numFmtId="0" fontId="15" fillId="0" borderId="36" xfId="0" applyFont="1" applyBorder="1" applyAlignment="1">
      <alignment vertical="center" wrapText="1"/>
    </xf>
    <xf numFmtId="0" fontId="32" fillId="0" borderId="36" xfId="0" applyFont="1" applyBorder="1" applyAlignment="1">
      <alignment vertical="center" wrapText="1"/>
    </xf>
    <xf numFmtId="0" fontId="32" fillId="0" borderId="37" xfId="0" applyFont="1" applyBorder="1" applyAlignment="1">
      <alignment vertical="center" wrapText="1"/>
    </xf>
    <xf numFmtId="0" fontId="33" fillId="0" borderId="37" xfId="0" applyFont="1" applyBorder="1" applyAlignment="1">
      <alignment horizontal="right" vertical="center" wrapText="1"/>
    </xf>
    <xf numFmtId="0" fontId="29" fillId="0" borderId="37" xfId="0" applyFont="1" applyBorder="1" applyAlignment="1">
      <alignment horizontal="right" vertical="center" wrapText="1"/>
    </xf>
    <xf numFmtId="0" fontId="29" fillId="0" borderId="0" xfId="0" applyFont="1" applyAlignment="1">
      <alignment horizontal="right" vertical="center"/>
    </xf>
    <xf numFmtId="0" fontId="33" fillId="0" borderId="36" xfId="0" applyFont="1" applyBorder="1" applyAlignment="1">
      <alignment horizontal="right" vertical="center" wrapText="1"/>
    </xf>
    <xf numFmtId="0" fontId="29" fillId="0" borderId="36" xfId="0" applyFont="1" applyBorder="1" applyAlignment="1">
      <alignment horizontal="right" vertical="center" wrapText="1"/>
    </xf>
    <xf numFmtId="0" fontId="23" fillId="0" borderId="0" xfId="0" applyFont="1"/>
    <xf numFmtId="0" fontId="23" fillId="0" borderId="0" xfId="0" applyFont="1" applyAlignment="1">
      <alignment horizontal="left" vertical="center"/>
    </xf>
    <xf numFmtId="0" fontId="13" fillId="0" borderId="14" xfId="0" applyFont="1" applyFill="1" applyBorder="1" applyAlignment="1">
      <alignment vertical="center"/>
    </xf>
    <xf numFmtId="0" fontId="13" fillId="0" borderId="9" xfId="0" applyFont="1" applyFill="1" applyBorder="1" applyAlignment="1">
      <alignment vertical="center"/>
    </xf>
    <xf numFmtId="1" fontId="13" fillId="0" borderId="10" xfId="0" applyNumberFormat="1" applyFont="1" applyBorder="1" applyAlignment="1">
      <alignment horizontal="center" vertical="center"/>
    </xf>
    <xf numFmtId="1" fontId="13" fillId="0" borderId="12" xfId="0" applyNumberFormat="1" applyFont="1" applyBorder="1" applyAlignment="1">
      <alignment horizontal="center" vertical="center"/>
    </xf>
    <xf numFmtId="1" fontId="13" fillId="0" borderId="12" xfId="0" applyNumberFormat="1" applyFont="1" applyBorder="1" applyAlignment="1">
      <alignment vertical="center"/>
    </xf>
    <xf numFmtId="1" fontId="13" fillId="0" borderId="13" xfId="0" applyNumberFormat="1" applyFont="1" applyBorder="1" applyAlignment="1">
      <alignment horizontal="center" vertical="center"/>
    </xf>
    <xf numFmtId="0" fontId="11" fillId="0" borderId="0" xfId="0" applyFont="1" applyFill="1"/>
    <xf numFmtId="0" fontId="22" fillId="0" borderId="1" xfId="0" applyFont="1" applyFill="1" applyBorder="1" applyAlignment="1">
      <alignment horizontal="left" vertical="center"/>
    </xf>
    <xf numFmtId="9" fontId="11" fillId="0" borderId="15" xfId="1" applyNumberFormat="1" applyFont="1" applyBorder="1" applyAlignment="1">
      <alignment vertical="center"/>
    </xf>
    <xf numFmtId="9" fontId="11" fillId="5" borderId="15" xfId="1" applyNumberFormat="1" applyFont="1" applyFill="1" applyBorder="1" applyAlignment="1">
      <alignment vertical="center"/>
    </xf>
    <xf numFmtId="0" fontId="23" fillId="0" borderId="0" xfId="0" applyFont="1" applyAlignment="1">
      <alignment vertical="center"/>
    </xf>
    <xf numFmtId="0" fontId="35" fillId="0" borderId="0" xfId="0" applyFont="1" applyAlignment="1">
      <alignment horizontal="left" vertical="center"/>
    </xf>
    <xf numFmtId="0" fontId="27" fillId="0" borderId="0" xfId="0" applyFont="1" applyAlignment="1">
      <alignment vertical="center" wrapText="1"/>
    </xf>
    <xf numFmtId="0" fontId="3" fillId="4" borderId="9" xfId="0" applyFont="1" applyFill="1" applyBorder="1" applyAlignment="1">
      <alignment vertical="center" wrapText="1"/>
    </xf>
    <xf numFmtId="0" fontId="13" fillId="5" borderId="1" xfId="0" applyFont="1" applyFill="1" applyBorder="1" applyAlignment="1">
      <alignment horizontal="center" vertical="center"/>
    </xf>
    <xf numFmtId="0" fontId="3" fillId="0" borderId="8" xfId="0" applyFont="1" applyBorder="1" applyAlignment="1">
      <alignment horizontal="center" vertical="center" wrapText="1"/>
    </xf>
    <xf numFmtId="9" fontId="0" fillId="0" borderId="0" xfId="1" applyFont="1"/>
    <xf numFmtId="164" fontId="0" fillId="0" borderId="0" xfId="1" applyNumberFormat="1" applyFont="1"/>
    <xf numFmtId="9" fontId="0" fillId="0" borderId="0" xfId="1" applyNumberFormat="1" applyFont="1"/>
    <xf numFmtId="0" fontId="22" fillId="4" borderId="7" xfId="0" applyFont="1" applyFill="1" applyBorder="1" applyAlignment="1">
      <alignment vertical="center" wrapText="1"/>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29" fillId="0" borderId="37" xfId="0" quotePrefix="1" applyFont="1" applyBorder="1" applyAlignment="1">
      <alignment horizontal="right"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4" xfId="0" applyFont="1" applyBorder="1"/>
    <xf numFmtId="166" fontId="11" fillId="0" borderId="3" xfId="0" applyNumberFormat="1" applyFont="1" applyBorder="1" applyAlignment="1">
      <alignment horizontal="right" vertical="center" wrapText="1"/>
    </xf>
    <xf numFmtId="166" fontId="11" fillId="0" borderId="0" xfId="0" applyNumberFormat="1" applyFont="1" applyBorder="1" applyAlignment="1">
      <alignment horizontal="right" vertical="center" wrapText="1"/>
    </xf>
    <xf numFmtId="0" fontId="11" fillId="0" borderId="9" xfId="0" applyFont="1" applyBorder="1"/>
    <xf numFmtId="166" fontId="11" fillId="0" borderId="10" xfId="0" applyNumberFormat="1" applyFont="1" applyBorder="1" applyAlignment="1">
      <alignment horizontal="right" vertical="center" wrapText="1"/>
    </xf>
    <xf numFmtId="166" fontId="11" fillId="0" borderId="11" xfId="0" applyNumberFormat="1" applyFont="1" applyBorder="1" applyAlignment="1">
      <alignment horizontal="right" vertical="center" wrapText="1"/>
    </xf>
    <xf numFmtId="164" fontId="8" fillId="0" borderId="0" xfId="0" applyNumberFormat="1" applyFont="1"/>
    <xf numFmtId="166" fontId="8" fillId="0" borderId="10" xfId="2" applyNumberFormat="1" applyFont="1" applyBorder="1" applyAlignment="1">
      <alignment horizontal="right" vertical="center" wrapText="1"/>
    </xf>
    <xf numFmtId="166" fontId="8" fillId="0" borderId="11" xfId="2" applyNumberFormat="1" applyFont="1" applyBorder="1" applyAlignment="1">
      <alignment horizontal="right" vertical="center" wrapText="1"/>
    </xf>
    <xf numFmtId="166" fontId="8" fillId="0" borderId="9" xfId="2" applyNumberFormat="1" applyFont="1" applyBorder="1" applyAlignment="1">
      <alignment horizontal="right" vertical="center" wrapText="1"/>
    </xf>
    <xf numFmtId="0" fontId="8" fillId="0" borderId="10" xfId="0" applyFont="1" applyBorder="1" applyAlignment="1"/>
    <xf numFmtId="166" fontId="8" fillId="0" borderId="3" xfId="2" applyNumberFormat="1" applyFont="1" applyBorder="1" applyAlignment="1">
      <alignment horizontal="right" vertical="center" wrapText="1"/>
    </xf>
    <xf numFmtId="166" fontId="8" fillId="0" borderId="0" xfId="2" applyNumberFormat="1" applyFont="1" applyBorder="1" applyAlignment="1">
      <alignment horizontal="right" vertical="center" wrapText="1"/>
    </xf>
    <xf numFmtId="166" fontId="8" fillId="0" borderId="14" xfId="2" applyNumberFormat="1" applyFont="1" applyBorder="1" applyAlignment="1">
      <alignment horizontal="right" vertical="center" wrapText="1"/>
    </xf>
    <xf numFmtId="0" fontId="8" fillId="0" borderId="3" xfId="0" applyFont="1" applyBorder="1" applyAlignment="1"/>
    <xf numFmtId="166" fontId="8" fillId="0" borderId="5" xfId="2" applyNumberFormat="1" applyFont="1" applyBorder="1" applyAlignment="1">
      <alignment horizontal="right" vertical="center" wrapText="1"/>
    </xf>
    <xf numFmtId="166" fontId="8" fillId="0" borderId="4" xfId="2" applyNumberFormat="1" applyFont="1" applyBorder="1" applyAlignment="1">
      <alignment horizontal="right" vertical="center" wrapText="1"/>
    </xf>
    <xf numFmtId="166" fontId="8" fillId="0" borderId="38" xfId="2" applyNumberFormat="1" applyFont="1" applyBorder="1" applyAlignment="1">
      <alignment horizontal="right" vertical="center" wrapText="1"/>
    </xf>
    <xf numFmtId="0" fontId="8" fillId="0" borderId="5" xfId="0" applyFont="1" applyBorder="1" applyAlignment="1"/>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38" fillId="0" borderId="38" xfId="0" applyFont="1" applyBorder="1" applyAlignment="1">
      <alignment vertical="center"/>
    </xf>
    <xf numFmtId="0" fontId="12" fillId="0" borderId="0" xfId="0" applyFont="1" applyAlignment="1">
      <alignment horizontal="left" vertical="center"/>
    </xf>
    <xf numFmtId="164" fontId="13" fillId="0" borderId="10" xfId="1" applyNumberFormat="1" applyFont="1" applyBorder="1" applyAlignment="1">
      <alignment horizontal="right" vertical="center"/>
    </xf>
    <xf numFmtId="166" fontId="13" fillId="0" borderId="9" xfId="0" applyNumberFormat="1" applyFont="1" applyBorder="1" applyAlignment="1">
      <alignment horizontal="right" vertical="center"/>
    </xf>
    <xf numFmtId="0" fontId="12" fillId="0" borderId="9" xfId="0" applyFont="1" applyBorder="1" applyAlignment="1">
      <alignment vertical="center"/>
    </xf>
    <xf numFmtId="164" fontId="13" fillId="0" borderId="5" xfId="1" applyNumberFormat="1" applyFont="1" applyBorder="1" applyAlignment="1">
      <alignment horizontal="right" vertical="center"/>
    </xf>
    <xf numFmtId="166" fontId="13" fillId="0" borderId="38" xfId="0" applyNumberFormat="1" applyFont="1" applyBorder="1" applyAlignment="1">
      <alignment horizontal="right" vertical="center"/>
    </xf>
    <xf numFmtId="0" fontId="12" fillId="0" borderId="38" xfId="0" applyFont="1" applyBorder="1" applyAlignment="1">
      <alignment vertical="center"/>
    </xf>
    <xf numFmtId="0" fontId="12" fillId="0" borderId="5" xfId="0" applyFont="1" applyBorder="1" applyAlignment="1">
      <alignment horizontal="center" vertical="center" wrapText="1"/>
    </xf>
    <xf numFmtId="0" fontId="12" fillId="0" borderId="38" xfId="0" applyFont="1" applyBorder="1" applyAlignment="1">
      <alignment horizontal="center" vertical="center" wrapText="1"/>
    </xf>
    <xf numFmtId="0" fontId="13" fillId="7" borderId="40" xfId="0" applyFont="1" applyFill="1" applyBorder="1" applyAlignment="1">
      <alignment horizontal="justify" vertical="center" wrapText="1"/>
    </xf>
    <xf numFmtId="0" fontId="13" fillId="7" borderId="44" xfId="0" applyFont="1" applyFill="1" applyBorder="1" applyAlignment="1">
      <alignment horizontal="justify" vertical="center" wrapText="1"/>
    </xf>
    <xf numFmtId="0" fontId="13" fillId="7" borderId="48"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36" fillId="0" borderId="0" xfId="0" applyFont="1" applyFill="1" applyBorder="1" applyAlignment="1">
      <alignment horizontal="left" vertical="center"/>
    </xf>
    <xf numFmtId="0" fontId="0" fillId="0" borderId="0" xfId="0" applyAlignment="1">
      <alignment wrapText="1"/>
    </xf>
    <xf numFmtId="0" fontId="12" fillId="7" borderId="39" xfId="0" applyFont="1" applyFill="1" applyBorder="1" applyAlignment="1">
      <alignment horizontal="center" vertical="center" wrapText="1"/>
    </xf>
    <xf numFmtId="0" fontId="12" fillId="7" borderId="39" xfId="0" applyFont="1" applyFill="1" applyBorder="1" applyAlignment="1">
      <alignment horizontal="justify" vertical="center" wrapText="1"/>
    </xf>
    <xf numFmtId="0" fontId="13" fillId="7" borderId="43" xfId="0" applyFont="1" applyFill="1" applyBorder="1" applyAlignment="1">
      <alignment horizontal="justify" vertical="center" wrapText="1"/>
    </xf>
    <xf numFmtId="0" fontId="12" fillId="7" borderId="42" xfId="0" applyFont="1" applyFill="1" applyBorder="1" applyAlignment="1">
      <alignment horizontal="center" vertical="center" wrapText="1"/>
    </xf>
    <xf numFmtId="0" fontId="13" fillId="7" borderId="42" xfId="0" applyFont="1" applyFill="1" applyBorder="1" applyAlignment="1">
      <alignment horizontal="justify" vertical="center" wrapText="1"/>
    </xf>
    <xf numFmtId="0" fontId="39" fillId="0" borderId="0" xfId="0" applyFont="1" applyAlignment="1">
      <alignment horizontal="left" vertical="center"/>
    </xf>
    <xf numFmtId="0" fontId="40" fillId="0" borderId="0" xfId="0" applyFont="1" applyAlignment="1">
      <alignment horizontal="left" vertical="center"/>
    </xf>
    <xf numFmtId="165" fontId="11" fillId="0" borderId="15" xfId="0" applyNumberFormat="1" applyFont="1" applyBorder="1" applyAlignment="1">
      <alignment horizontal="right" vertical="center"/>
    </xf>
    <xf numFmtId="0" fontId="0" fillId="0" borderId="0" xfId="0" applyAlignment="1">
      <alignment horizontal="center"/>
    </xf>
    <xf numFmtId="0" fontId="13" fillId="0" borderId="39" xfId="0" applyFont="1" applyFill="1" applyBorder="1" applyAlignment="1">
      <alignment horizontal="left" vertical="center"/>
    </xf>
    <xf numFmtId="0" fontId="12" fillId="0" borderId="0" xfId="0" applyFont="1" applyFill="1" applyAlignment="1">
      <alignment horizontal="left" vertical="center"/>
    </xf>
    <xf numFmtId="0" fontId="13" fillId="0" borderId="43" xfId="0" applyFont="1" applyFill="1" applyBorder="1" applyAlignment="1">
      <alignment horizontal="left" vertical="center"/>
    </xf>
    <xf numFmtId="0" fontId="13" fillId="0" borderId="0" xfId="0" applyFont="1" applyFill="1" applyAlignment="1">
      <alignment horizontal="left" vertical="center"/>
    </xf>
    <xf numFmtId="0" fontId="42" fillId="0" borderId="0" xfId="0" applyFont="1"/>
    <xf numFmtId="0" fontId="23" fillId="0" borderId="0" xfId="0" applyFont="1" applyFill="1" applyBorder="1" applyAlignment="1">
      <alignment horizontal="left"/>
    </xf>
    <xf numFmtId="0" fontId="42" fillId="0" borderId="15" xfId="0" applyFont="1" applyBorder="1" applyAlignment="1">
      <alignment horizontal="center"/>
    </xf>
    <xf numFmtId="0" fontId="42" fillId="0" borderId="15" xfId="0" applyFont="1" applyBorder="1" applyAlignment="1">
      <alignment horizontal="left"/>
    </xf>
    <xf numFmtId="0" fontId="42" fillId="0" borderId="15" xfId="0" applyFont="1" applyBorder="1" applyAlignment="1">
      <alignment horizontal="center" vertical="center"/>
    </xf>
    <xf numFmtId="0" fontId="42" fillId="0" borderId="15" xfId="0" applyFont="1" applyBorder="1" applyAlignment="1">
      <alignment horizontal="left" vertical="center"/>
    </xf>
    <xf numFmtId="0" fontId="43" fillId="0" borderId="15" xfId="0" applyFont="1" applyBorder="1" applyAlignment="1">
      <alignment horizontal="center"/>
    </xf>
    <xf numFmtId="0" fontId="43" fillId="0" borderId="15" xfId="0" applyFont="1" applyBorder="1" applyAlignment="1">
      <alignment horizontal="left"/>
    </xf>
    <xf numFmtId="0" fontId="45" fillId="0" borderId="15" xfId="0" applyFont="1" applyBorder="1" applyAlignment="1">
      <alignment horizontal="center" vertical="center" wrapText="1"/>
    </xf>
    <xf numFmtId="0" fontId="45" fillId="0" borderId="27" xfId="0" applyFont="1" applyBorder="1" applyAlignment="1">
      <alignment horizontal="center" vertical="center" wrapText="1"/>
    </xf>
    <xf numFmtId="0" fontId="46" fillId="0" borderId="27" xfId="0" applyFont="1" applyBorder="1" applyAlignment="1">
      <alignment vertical="center"/>
    </xf>
    <xf numFmtId="164" fontId="42" fillId="0" borderId="12" xfId="0" applyNumberFormat="1" applyFont="1" applyBorder="1" applyAlignment="1">
      <alignment horizontal="right" vertical="center"/>
    </xf>
    <xf numFmtId="0" fontId="42" fillId="0" borderId="10" xfId="0" applyNumberFormat="1" applyFont="1" applyBorder="1" applyAlignment="1">
      <alignment horizontal="right" vertical="center"/>
    </xf>
    <xf numFmtId="0" fontId="42" fillId="0" borderId="9" xfId="0" applyNumberFormat="1" applyFont="1" applyBorder="1" applyAlignment="1">
      <alignment horizontal="right" vertical="center"/>
    </xf>
    <xf numFmtId="164" fontId="42" fillId="0" borderId="11" xfId="0" applyNumberFormat="1" applyFont="1" applyBorder="1" applyAlignment="1">
      <alignment horizontal="right" vertical="center"/>
    </xf>
    <xf numFmtId="0" fontId="42" fillId="0" borderId="10" xfId="0" applyFont="1" applyBorder="1" applyAlignment="1">
      <alignment vertical="center"/>
    </xf>
    <xf numFmtId="164" fontId="42" fillId="0" borderId="13" xfId="0" applyNumberFormat="1" applyFont="1" applyBorder="1" applyAlignment="1">
      <alignment horizontal="right" vertical="center"/>
    </xf>
    <xf numFmtId="0" fontId="42" fillId="0" borderId="3" xfId="0" applyNumberFormat="1" applyFont="1" applyBorder="1" applyAlignment="1">
      <alignment horizontal="right" vertical="center"/>
    </xf>
    <xf numFmtId="0" fontId="42" fillId="0" borderId="14" xfId="0" applyNumberFormat="1" applyFont="1" applyBorder="1" applyAlignment="1">
      <alignment horizontal="right" vertical="center"/>
    </xf>
    <xf numFmtId="164" fontId="42" fillId="0" borderId="0" xfId="0" applyNumberFormat="1" applyFont="1" applyAlignment="1">
      <alignment horizontal="right" vertical="center"/>
    </xf>
    <xf numFmtId="0" fontId="42" fillId="0" borderId="3" xfId="0" applyFont="1" applyBorder="1" applyAlignment="1">
      <alignment vertical="center"/>
    </xf>
    <xf numFmtId="164" fontId="42" fillId="0" borderId="4" xfId="0" applyNumberFormat="1" applyFont="1" applyBorder="1" applyAlignment="1">
      <alignment horizontal="right" vertical="center"/>
    </xf>
    <xf numFmtId="164" fontId="42" fillId="0" borderId="6" xfId="0" applyNumberFormat="1" applyFont="1" applyBorder="1" applyAlignment="1">
      <alignment horizontal="right" vertical="center"/>
    </xf>
    <xf numFmtId="0" fontId="42" fillId="0" borderId="5" xfId="0" applyFont="1" applyBorder="1" applyAlignment="1">
      <alignment vertical="center"/>
    </xf>
    <xf numFmtId="0" fontId="42" fillId="0" borderId="12" xfId="0" applyNumberFormat="1" applyFont="1" applyBorder="1" applyAlignment="1">
      <alignment horizontal="right" vertical="center"/>
    </xf>
    <xf numFmtId="0" fontId="42" fillId="0" borderId="13" xfId="0" applyNumberFormat="1" applyFont="1" applyBorder="1" applyAlignment="1">
      <alignment horizontal="right" vertical="center"/>
    </xf>
    <xf numFmtId="0" fontId="42" fillId="0" borderId="6" xfId="0" applyNumberFormat="1" applyFont="1" applyBorder="1" applyAlignment="1">
      <alignment horizontal="right" vertical="center"/>
    </xf>
    <xf numFmtId="0" fontId="42" fillId="0" borderId="5" xfId="0" applyNumberFormat="1" applyFont="1" applyBorder="1" applyAlignment="1">
      <alignment horizontal="right" vertical="center"/>
    </xf>
    <xf numFmtId="164" fontId="42" fillId="0" borderId="3" xfId="0" applyNumberFormat="1" applyFont="1" applyBorder="1" applyAlignment="1">
      <alignment horizontal="right" vertical="center"/>
    </xf>
    <xf numFmtId="164" fontId="42" fillId="0" borderId="0" xfId="0" applyNumberFormat="1" applyFont="1" applyBorder="1" applyAlignment="1">
      <alignment horizontal="right" vertical="center"/>
    </xf>
    <xf numFmtId="0" fontId="42" fillId="0" borderId="13"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39" fillId="0" borderId="0" xfId="0" applyFont="1" applyBorder="1" applyAlignment="1">
      <alignment horizontal="center" vertical="center"/>
    </xf>
    <xf numFmtId="0" fontId="42" fillId="0" borderId="12" xfId="0" applyFont="1" applyBorder="1" applyAlignment="1">
      <alignment vertical="center"/>
    </xf>
    <xf numFmtId="0" fontId="43" fillId="0" borderId="7" xfId="0" applyFont="1" applyBorder="1" applyAlignment="1">
      <alignment vertical="center"/>
    </xf>
    <xf numFmtId="0" fontId="42" fillId="0" borderId="0" xfId="0" applyFont="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166" fontId="13" fillId="0" borderId="10" xfId="0" applyNumberFormat="1" applyFont="1" applyBorder="1" applyAlignment="1">
      <alignment horizontal="right" vertical="center" wrapText="1"/>
    </xf>
    <xf numFmtId="166" fontId="13" fillId="0" borderId="9" xfId="0" applyNumberFormat="1" applyFont="1" applyBorder="1" applyAlignment="1">
      <alignment horizontal="right" vertical="center" wrapText="1"/>
    </xf>
    <xf numFmtId="166" fontId="13" fillId="0" borderId="11" xfId="0" applyNumberFormat="1" applyFont="1" applyBorder="1" applyAlignment="1">
      <alignment horizontal="right" vertical="center" wrapText="1"/>
    </xf>
    <xf numFmtId="166" fontId="13" fillId="0" borderId="12" xfId="0" applyNumberFormat="1" applyFont="1" applyBorder="1" applyAlignment="1">
      <alignment horizontal="right" vertical="center" wrapText="1"/>
    </xf>
    <xf numFmtId="0" fontId="13" fillId="0" borderId="11" xfId="0" applyFont="1" applyBorder="1" applyAlignment="1">
      <alignment vertical="center"/>
    </xf>
    <xf numFmtId="166" fontId="13" fillId="0" borderId="3" xfId="0" applyNumberFormat="1" applyFont="1" applyBorder="1" applyAlignment="1">
      <alignment horizontal="right" vertical="center" wrapText="1"/>
    </xf>
    <xf numFmtId="166" fontId="13" fillId="0" borderId="14" xfId="0" applyNumberFormat="1" applyFont="1" applyBorder="1" applyAlignment="1">
      <alignment horizontal="right" vertical="center" wrapText="1"/>
    </xf>
    <xf numFmtId="166" fontId="13" fillId="0" borderId="0" xfId="0" applyNumberFormat="1" applyFont="1" applyAlignment="1">
      <alignment horizontal="right" vertical="center" wrapText="1"/>
    </xf>
    <xf numFmtId="166" fontId="13" fillId="0" borderId="13" xfId="0" applyNumberFormat="1" applyFont="1" applyBorder="1" applyAlignment="1">
      <alignment horizontal="right" vertical="center" wrapText="1"/>
    </xf>
    <xf numFmtId="0" fontId="13" fillId="0" borderId="0" xfId="0" applyFont="1" applyAlignment="1">
      <alignment vertical="center"/>
    </xf>
    <xf numFmtId="166" fontId="13" fillId="0" borderId="5" xfId="0" applyNumberFormat="1" applyFont="1" applyBorder="1" applyAlignment="1">
      <alignment horizontal="right" vertical="center" wrapText="1"/>
    </xf>
    <xf numFmtId="166" fontId="13" fillId="0" borderId="38" xfId="0" applyNumberFormat="1" applyFont="1" applyBorder="1" applyAlignment="1">
      <alignment horizontal="right" vertical="center" wrapText="1"/>
    </xf>
    <xf numFmtId="166" fontId="13" fillId="0" borderId="4" xfId="0" applyNumberFormat="1" applyFont="1" applyBorder="1" applyAlignment="1">
      <alignment horizontal="right" vertical="center" wrapText="1"/>
    </xf>
    <xf numFmtId="166" fontId="13" fillId="0" borderId="6" xfId="0" applyNumberFormat="1" applyFont="1" applyBorder="1" applyAlignment="1">
      <alignment horizontal="right" vertical="center" wrapText="1"/>
    </xf>
    <xf numFmtId="0" fontId="13" fillId="0" borderId="4" xfId="0" applyFont="1" applyBorder="1" applyAlignment="1">
      <alignment vertical="center"/>
    </xf>
    <xf numFmtId="0" fontId="37" fillId="0" borderId="13"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0" xfId="0" applyFont="1" applyAlignment="1">
      <alignment horizontal="center" vertical="center" wrapText="1"/>
    </xf>
    <xf numFmtId="0" fontId="37" fillId="0" borderId="5"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1" xfId="0" applyFont="1" applyBorder="1" applyAlignment="1">
      <alignment horizontal="center" vertical="center" wrapText="1"/>
    </xf>
    <xf numFmtId="0" fontId="50" fillId="0" borderId="12" xfId="0" applyFont="1" applyBorder="1" applyAlignment="1">
      <alignment vertical="center"/>
    </xf>
    <xf numFmtId="0" fontId="50" fillId="0" borderId="10" xfId="0" applyFont="1" applyBorder="1" applyAlignment="1">
      <alignment vertical="center"/>
    </xf>
    <xf numFmtId="0" fontId="50" fillId="0" borderId="9" xfId="0" applyFont="1" applyBorder="1" applyAlignment="1">
      <alignment vertical="center"/>
    </xf>
    <xf numFmtId="0" fontId="51" fillId="0" borderId="0" xfId="0" applyFont="1"/>
    <xf numFmtId="0" fontId="50" fillId="0" borderId="13" xfId="0" applyFont="1" applyBorder="1" applyAlignment="1">
      <alignment vertical="center"/>
    </xf>
    <xf numFmtId="0" fontId="50" fillId="0" borderId="3" xfId="0" applyFont="1" applyBorder="1" applyAlignment="1">
      <alignment vertical="center"/>
    </xf>
    <xf numFmtId="0" fontId="53" fillId="0" borderId="0" xfId="0" applyFont="1"/>
    <xf numFmtId="164" fontId="0" fillId="0" borderId="0" xfId="0" applyNumberFormat="1"/>
    <xf numFmtId="164" fontId="0" fillId="0" borderId="15" xfId="0" applyNumberFormat="1" applyBorder="1" applyAlignment="1">
      <alignment horizontal="center"/>
    </xf>
    <xf numFmtId="9" fontId="13" fillId="7" borderId="43" xfId="0" applyNumberFormat="1" applyFont="1" applyFill="1" applyBorder="1" applyAlignment="1">
      <alignment horizontal="center" vertical="center" wrapText="1"/>
    </xf>
    <xf numFmtId="0" fontId="54" fillId="0" borderId="0" xfId="0" applyFont="1" applyAlignment="1">
      <alignment horizontal="left" vertical="center"/>
    </xf>
    <xf numFmtId="0" fontId="55" fillId="8" borderId="15" xfId="0" applyFont="1" applyFill="1" applyBorder="1" applyAlignment="1">
      <alignment vertical="center"/>
    </xf>
    <xf numFmtId="0" fontId="41" fillId="8" borderId="15" xfId="0" applyFont="1" applyFill="1" applyBorder="1" applyAlignment="1">
      <alignment horizontal="center" vertical="center"/>
    </xf>
    <xf numFmtId="0" fontId="4" fillId="0" borderId="15" xfId="0" applyFont="1" applyBorder="1"/>
    <xf numFmtId="0" fontId="8" fillId="0" borderId="0" xfId="0" applyFont="1" applyAlignment="1">
      <alignment horizontal="justify" vertical="center"/>
    </xf>
    <xf numFmtId="164" fontId="0" fillId="0" borderId="0" xfId="0" applyNumberFormat="1" applyAlignment="1">
      <alignment horizontal="center"/>
    </xf>
    <xf numFmtId="0" fontId="0" fillId="0" borderId="0" xfId="0" applyAlignment="1"/>
    <xf numFmtId="167" fontId="11" fillId="0" borderId="25" xfId="2" applyNumberFormat="1" applyFont="1" applyBorder="1" applyAlignment="1">
      <alignment horizontal="right" vertical="center" wrapText="1"/>
    </xf>
    <xf numFmtId="167" fontId="11" fillId="0" borderId="26" xfId="2" applyNumberFormat="1" applyFont="1" applyBorder="1" applyAlignment="1">
      <alignment horizontal="right" vertical="center" wrapText="1"/>
    </xf>
    <xf numFmtId="167" fontId="11" fillId="0" borderId="0" xfId="2" applyNumberFormat="1" applyFont="1" applyBorder="1" applyAlignment="1">
      <alignment horizontal="right" vertical="center" wrapText="1"/>
    </xf>
    <xf numFmtId="167" fontId="11" fillId="0" borderId="24" xfId="2" applyNumberFormat="1" applyFont="1" applyBorder="1" applyAlignment="1">
      <alignment horizontal="right" vertical="center" wrapText="1"/>
    </xf>
    <xf numFmtId="167" fontId="14" fillId="0" borderId="24" xfId="2" applyNumberFormat="1" applyFont="1" applyBorder="1" applyAlignment="1">
      <alignment horizontal="right" vertical="center" wrapText="1"/>
    </xf>
    <xf numFmtId="20" fontId="0" fillId="0" borderId="0" xfId="0" applyNumberFormat="1"/>
    <xf numFmtId="0" fontId="13" fillId="7" borderId="49" xfId="0" applyFont="1" applyFill="1" applyBorder="1" applyAlignment="1">
      <alignment vertical="center" wrapText="1"/>
    </xf>
    <xf numFmtId="0" fontId="40" fillId="0" borderId="0" xfId="0" applyFont="1"/>
    <xf numFmtId="0" fontId="11" fillId="0" borderId="0" xfId="0" applyFont="1" applyAlignment="1">
      <alignment vertical="center" wrapText="1"/>
    </xf>
    <xf numFmtId="0" fontId="56" fillId="0" borderId="0" xfId="0" applyFont="1" applyAlignment="1">
      <alignment horizontal="justify" vertical="center" wrapText="1"/>
    </xf>
    <xf numFmtId="0" fontId="56" fillId="0" borderId="42" xfId="0" applyFont="1" applyBorder="1" applyAlignment="1">
      <alignment vertical="center"/>
    </xf>
    <xf numFmtId="0" fontId="57" fillId="0" borderId="42" xfId="0" applyFont="1" applyBorder="1" applyAlignment="1">
      <alignment horizontal="justify" vertical="center"/>
    </xf>
    <xf numFmtId="0" fontId="11" fillId="0" borderId="39" xfId="0" applyFont="1" applyBorder="1" applyAlignment="1">
      <alignment vertical="center" wrapText="1"/>
    </xf>
    <xf numFmtId="0" fontId="56" fillId="0" borderId="39" xfId="0" applyFont="1" applyBorder="1" applyAlignment="1">
      <alignment horizontal="justify" vertical="center" wrapText="1"/>
    </xf>
    <xf numFmtId="0" fontId="58" fillId="0" borderId="44" xfId="0" applyFont="1" applyBorder="1" applyAlignment="1">
      <alignment horizontal="right" wrapText="1"/>
    </xf>
    <xf numFmtId="49" fontId="58" fillId="0" borderId="44" xfId="0" applyNumberFormat="1" applyFont="1" applyBorder="1" applyAlignment="1">
      <alignment horizontal="right" wrapText="1"/>
    </xf>
    <xf numFmtId="49" fontId="58" fillId="0" borderId="43" xfId="0" applyNumberFormat="1" applyFont="1" applyBorder="1" applyAlignment="1">
      <alignment horizontal="right" wrapText="1"/>
    </xf>
    <xf numFmtId="3" fontId="58" fillId="0" borderId="44" xfId="0" applyNumberFormat="1" applyFont="1" applyBorder="1" applyAlignment="1">
      <alignment horizontal="right" wrapText="1"/>
    </xf>
    <xf numFmtId="3" fontId="58" fillId="0" borderId="40" xfId="0" applyNumberFormat="1" applyFont="1" applyBorder="1" applyAlignment="1">
      <alignment horizontal="right" wrapText="1"/>
    </xf>
    <xf numFmtId="49" fontId="58" fillId="0" borderId="40" xfId="0" applyNumberFormat="1" applyFont="1" applyBorder="1" applyAlignment="1">
      <alignment horizontal="right" wrapText="1"/>
    </xf>
    <xf numFmtId="49" fontId="58" fillId="0" borderId="39" xfId="0" applyNumberFormat="1" applyFont="1" applyBorder="1" applyAlignment="1">
      <alignment horizontal="right" wrapText="1"/>
    </xf>
    <xf numFmtId="3" fontId="59" fillId="0" borderId="40" xfId="0" applyNumberFormat="1" applyFont="1" applyBorder="1" applyAlignment="1">
      <alignment horizontal="right" wrapText="1"/>
    </xf>
    <xf numFmtId="49" fontId="59" fillId="0" borderId="40" xfId="0" applyNumberFormat="1" applyFont="1" applyBorder="1" applyAlignment="1">
      <alignment horizontal="right" wrapText="1"/>
    </xf>
    <xf numFmtId="49" fontId="59" fillId="0" borderId="39" xfId="0" applyNumberFormat="1" applyFont="1" applyBorder="1" applyAlignment="1">
      <alignment horizontal="right" wrapText="1"/>
    </xf>
    <xf numFmtId="42" fontId="11" fillId="0" borderId="38" xfId="0" applyNumberFormat="1" applyFont="1" applyBorder="1"/>
    <xf numFmtId="42" fontId="11" fillId="0" borderId="5" xfId="0" applyNumberFormat="1" applyFont="1" applyBorder="1"/>
    <xf numFmtId="42" fontId="11" fillId="0" borderId="14" xfId="0" applyNumberFormat="1" applyFont="1" applyBorder="1"/>
    <xf numFmtId="42" fontId="11" fillId="0" borderId="3" xfId="0" applyNumberFormat="1" applyFont="1" applyBorder="1"/>
    <xf numFmtId="42" fontId="11" fillId="0" borderId="13" xfId="0" applyNumberFormat="1" applyFont="1" applyBorder="1"/>
    <xf numFmtId="42" fontId="11" fillId="0" borderId="9" xfId="0" applyNumberFormat="1" applyFont="1" applyBorder="1"/>
    <xf numFmtId="42" fontId="11" fillId="0" borderId="10" xfId="0" applyNumberFormat="1" applyFont="1" applyBorder="1"/>
    <xf numFmtId="42" fontId="11" fillId="0" borderId="12" xfId="0" applyNumberFormat="1" applyFont="1" applyBorder="1"/>
    <xf numFmtId="0" fontId="54" fillId="0" borderId="0" xfId="0" applyFont="1"/>
    <xf numFmtId="0" fontId="13" fillId="0" borderId="7" xfId="0" applyFont="1" applyBorder="1" applyAlignment="1">
      <alignment vertical="center"/>
    </xf>
    <xf numFmtId="0" fontId="12" fillId="0" borderId="8" xfId="0" applyFont="1" applyBorder="1" applyAlignment="1">
      <alignment horizontal="center" vertical="center"/>
    </xf>
    <xf numFmtId="0" fontId="13" fillId="0" borderId="10" xfId="0" applyFont="1" applyBorder="1" applyAlignment="1">
      <alignment horizontal="left" vertical="center"/>
    </xf>
    <xf numFmtId="10" fontId="13" fillId="0" borderId="12" xfId="0" applyNumberFormat="1" applyFont="1" applyBorder="1" applyAlignment="1">
      <alignment horizontal="center" vertical="center"/>
    </xf>
    <xf numFmtId="9" fontId="13" fillId="0" borderId="12" xfId="0" applyNumberFormat="1" applyFont="1" applyBorder="1" applyAlignment="1">
      <alignment horizontal="center" vertical="center"/>
    </xf>
    <xf numFmtId="3" fontId="13" fillId="0" borderId="12" xfId="0" applyNumberFormat="1" applyFont="1" applyBorder="1" applyAlignment="1">
      <alignment horizontal="center" vertical="center"/>
    </xf>
    <xf numFmtId="0" fontId="13" fillId="0" borderId="7" xfId="0" applyFont="1" applyBorder="1" applyAlignment="1">
      <alignment horizontal="left" vertical="center"/>
    </xf>
    <xf numFmtId="3" fontId="13" fillId="0" borderId="8"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xf>
    <xf numFmtId="0" fontId="60" fillId="0" borderId="58" xfId="0" applyFont="1" applyBorder="1" applyAlignment="1">
      <alignment horizontal="center" vertical="center"/>
    </xf>
    <xf numFmtId="0" fontId="15" fillId="0" borderId="58" xfId="0" applyFont="1" applyBorder="1" applyAlignment="1">
      <alignment horizontal="center" vertical="center" wrapText="1"/>
    </xf>
    <xf numFmtId="0" fontId="15" fillId="0" borderId="58"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59" xfId="0" applyFont="1" applyBorder="1" applyAlignment="1">
      <alignment horizontal="center" vertical="center" wrapText="1"/>
    </xf>
    <xf numFmtId="0" fontId="15" fillId="0" borderId="51" xfId="0" applyFont="1" applyBorder="1" applyAlignment="1">
      <alignment horizontal="left" vertical="center" wrapText="1"/>
    </xf>
    <xf numFmtId="0" fontId="15" fillId="0" borderId="43" xfId="0" applyFont="1" applyBorder="1" applyAlignment="1">
      <alignment horizontal="left" vertical="center" wrapText="1"/>
    </xf>
    <xf numFmtId="2" fontId="8" fillId="0" borderId="51" xfId="0" applyNumberFormat="1" applyFont="1" applyBorder="1" applyAlignment="1">
      <alignment horizontal="center" vertical="center" wrapText="1"/>
    </xf>
    <xf numFmtId="2" fontId="8" fillId="0" borderId="60" xfId="0" applyNumberFormat="1" applyFont="1" applyBorder="1" applyAlignment="1">
      <alignment horizontal="center" vertical="center" wrapText="1"/>
    </xf>
    <xf numFmtId="2" fontId="8" fillId="0" borderId="60" xfId="0" applyNumberFormat="1" applyFont="1" applyFill="1" applyBorder="1" applyAlignment="1">
      <alignment horizontal="center" vertical="center" wrapText="1"/>
    </xf>
    <xf numFmtId="2" fontId="8" fillId="0" borderId="51" xfId="0" applyNumberFormat="1" applyFont="1" applyFill="1" applyBorder="1" applyAlignment="1">
      <alignment horizontal="center" vertical="center" wrapText="1"/>
    </xf>
    <xf numFmtId="2" fontId="8" fillId="0" borderId="43" xfId="0" applyNumberFormat="1" applyFont="1" applyBorder="1" applyAlignment="1">
      <alignment horizontal="center" vertical="center" wrapText="1"/>
    </xf>
    <xf numFmtId="2" fontId="8" fillId="0" borderId="61" xfId="0" applyNumberFormat="1" applyFont="1" applyBorder="1" applyAlignment="1">
      <alignment horizontal="center" vertical="center" wrapText="1"/>
    </xf>
    <xf numFmtId="2" fontId="8" fillId="0" borderId="61" xfId="0" applyNumberFormat="1" applyFont="1" applyFill="1" applyBorder="1" applyAlignment="1">
      <alignment horizontal="center" vertical="center" wrapText="1"/>
    </xf>
    <xf numFmtId="2" fontId="8" fillId="0" borderId="43" xfId="0" applyNumberFormat="1" applyFont="1" applyFill="1" applyBorder="1" applyAlignment="1">
      <alignment horizontal="center" vertical="center" wrapText="1"/>
    </xf>
    <xf numFmtId="0" fontId="0" fillId="0" borderId="0" xfId="0" applyAlignment="1">
      <alignment horizontal="right"/>
    </xf>
    <xf numFmtId="9" fontId="13" fillId="7" borderId="0" xfId="0" applyNumberFormat="1"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xf>
    <xf numFmtId="0" fontId="58" fillId="3" borderId="9" xfId="0" applyFont="1" applyFill="1" applyBorder="1" applyAlignment="1">
      <alignment vertical="center" wrapText="1"/>
    </xf>
    <xf numFmtId="0" fontId="58" fillId="0" borderId="10" xfId="0" applyFont="1" applyBorder="1" applyAlignment="1">
      <alignment horizontal="center" vertical="center" wrapText="1"/>
    </xf>
    <xf numFmtId="0" fontId="58" fillId="0" borderId="12" xfId="0" applyFont="1" applyBorder="1" applyAlignment="1">
      <alignment horizontal="center" vertical="center" wrapText="1"/>
    </xf>
    <xf numFmtId="0" fontId="58" fillId="2" borderId="7" xfId="0" applyFont="1" applyFill="1" applyBorder="1" applyAlignment="1">
      <alignment horizontal="center" vertical="center"/>
    </xf>
    <xf numFmtId="0" fontId="58" fillId="2" borderId="8" xfId="0" applyFont="1" applyFill="1" applyBorder="1" applyAlignment="1">
      <alignment horizontal="center" vertical="center"/>
    </xf>
    <xf numFmtId="0" fontId="58" fillId="2" borderId="9" xfId="0" applyFont="1" applyFill="1" applyBorder="1" applyAlignment="1">
      <alignment vertical="center" wrapText="1"/>
    </xf>
    <xf numFmtId="0" fontId="58" fillId="2" borderId="14" xfId="0" applyFont="1" applyFill="1" applyBorder="1" applyAlignment="1">
      <alignment vertical="center" wrapText="1"/>
    </xf>
    <xf numFmtId="0" fontId="58" fillId="4" borderId="9" xfId="0" applyFont="1" applyFill="1" applyBorder="1" applyAlignment="1">
      <alignment vertical="center" wrapText="1"/>
    </xf>
    <xf numFmtId="0" fontId="61" fillId="0" borderId="1" xfId="0" applyFont="1" applyBorder="1" applyAlignment="1">
      <alignment horizontal="center" vertical="center" wrapText="1"/>
    </xf>
    <xf numFmtId="0" fontId="61" fillId="0" borderId="2" xfId="0" applyFont="1" applyBorder="1" applyAlignment="1">
      <alignment horizontal="center" vertical="center" wrapText="1"/>
    </xf>
    <xf numFmtId="0" fontId="61" fillId="0" borderId="8" xfId="0" applyFont="1" applyBorder="1" applyAlignment="1">
      <alignment horizontal="center" vertical="center" wrapText="1"/>
    </xf>
    <xf numFmtId="164" fontId="61" fillId="0" borderId="5" xfId="1" applyNumberFormat="1" applyFont="1" applyBorder="1"/>
    <xf numFmtId="164" fontId="63" fillId="0" borderId="0" xfId="1" applyNumberFormat="1" applyFont="1" applyBorder="1"/>
    <xf numFmtId="164" fontId="61" fillId="0" borderId="13" xfId="1" applyNumberFormat="1" applyFont="1" applyBorder="1"/>
    <xf numFmtId="0" fontId="63" fillId="6" borderId="3" xfId="0" applyFont="1" applyFill="1" applyBorder="1"/>
    <xf numFmtId="0" fontId="63" fillId="6" borderId="13" xfId="0" applyFont="1" applyFill="1" applyBorder="1"/>
    <xf numFmtId="0" fontId="63" fillId="6" borderId="7" xfId="0" applyFont="1" applyFill="1" applyBorder="1"/>
    <xf numFmtId="164" fontId="61" fillId="0" borderId="2" xfId="1" applyNumberFormat="1" applyFont="1" applyBorder="1"/>
    <xf numFmtId="0" fontId="63" fillId="6" borderId="8" xfId="0" applyFont="1" applyFill="1" applyBorder="1"/>
    <xf numFmtId="9" fontId="11" fillId="0" borderId="0" xfId="1" applyFont="1" applyFill="1" applyBorder="1"/>
    <xf numFmtId="0" fontId="0" fillId="0" borderId="0" xfId="0" applyFill="1" applyBorder="1"/>
    <xf numFmtId="0" fontId="10" fillId="0" borderId="0" xfId="0" applyFont="1" applyFill="1" applyBorder="1" applyAlignment="1"/>
    <xf numFmtId="9" fontId="25" fillId="0" borderId="0" xfId="1" applyFont="1" applyFill="1" applyBorder="1"/>
    <xf numFmtId="0" fontId="0" fillId="0" borderId="0" xfId="1" applyNumberFormat="1" applyFont="1" applyFill="1" applyBorder="1"/>
    <xf numFmtId="0" fontId="25" fillId="0" borderId="0" xfId="0" applyFont="1" applyFill="1" applyBorder="1" applyAlignment="1">
      <alignment horizontal="right" vertical="center"/>
    </xf>
    <xf numFmtId="9" fontId="10" fillId="0" borderId="0" xfId="1" applyFont="1" applyFill="1" applyBorder="1"/>
    <xf numFmtId="1" fontId="0" fillId="0" borderId="0" xfId="0" applyNumberFormat="1"/>
    <xf numFmtId="1" fontId="0" fillId="0" borderId="0" xfId="1" applyNumberFormat="1" applyFont="1" applyFill="1" applyBorder="1"/>
    <xf numFmtId="9" fontId="0" fillId="0" borderId="0" xfId="0" applyNumberFormat="1" applyFill="1" applyBorder="1"/>
    <xf numFmtId="0" fontId="10" fillId="0" borderId="0" xfId="0" applyFont="1" applyAlignment="1">
      <alignment horizontal="left" vertical="center" wrapText="1"/>
    </xf>
    <xf numFmtId="0" fontId="10" fillId="0" borderId="0" xfId="0" applyFont="1" applyAlignment="1">
      <alignment horizontal="left" wrapText="1"/>
    </xf>
    <xf numFmtId="0" fontId="0" fillId="0" borderId="0" xfId="0"/>
    <xf numFmtId="0" fontId="10" fillId="0" borderId="0" xfId="0" applyFont="1" applyAlignment="1">
      <alignment vertical="center"/>
    </xf>
    <xf numFmtId="0" fontId="9" fillId="0" borderId="0" xfId="0" applyFont="1" applyAlignment="1">
      <alignment vertical="center"/>
    </xf>
    <xf numFmtId="0" fontId="23" fillId="0" borderId="0" xfId="0" applyFont="1" applyAlignment="1">
      <alignment vertical="center"/>
    </xf>
    <xf numFmtId="0" fontId="0" fillId="0" borderId="0" xfId="0" applyAlignment="1"/>
    <xf numFmtId="1" fontId="11" fillId="0" borderId="0" xfId="0" quotePrefix="1" applyNumberFormat="1" applyFont="1" applyBorder="1" applyAlignment="1">
      <alignment horizontal="right" vertical="center" wrapText="1"/>
    </xf>
    <xf numFmtId="9" fontId="11" fillId="0" borderId="0" xfId="1" applyFont="1" applyFill="1" applyBorder="1" applyAlignment="1">
      <alignment horizontal="right" vertical="center" wrapText="1"/>
    </xf>
    <xf numFmtId="9" fontId="11" fillId="0" borderId="0" xfId="1" applyFont="1" applyBorder="1" applyAlignment="1">
      <alignment horizontal="right" vertical="center" wrapText="1"/>
    </xf>
    <xf numFmtId="1" fontId="25" fillId="0" borderId="0" xfId="0" applyNumberFormat="1" applyFont="1" applyFill="1" applyBorder="1" applyAlignment="1">
      <alignment horizontal="left" vertical="center"/>
    </xf>
    <xf numFmtId="0" fontId="0" fillId="0" borderId="0" xfId="0" applyAlignment="1">
      <alignment horizontal="left" vertical="center"/>
    </xf>
    <xf numFmtId="1" fontId="0" fillId="0" borderId="0" xfId="0" applyNumberFormat="1" applyAlignment="1">
      <alignment horizontal="left" vertical="center"/>
    </xf>
    <xf numFmtId="1" fontId="0" fillId="0" borderId="0" xfId="0" applyNumberFormat="1" applyFill="1" applyBorder="1" applyAlignment="1">
      <alignment horizontal="left" vertical="center"/>
    </xf>
    <xf numFmtId="0" fontId="27" fillId="0" borderId="0" xfId="0" applyFont="1" applyFill="1" applyBorder="1" applyAlignment="1">
      <alignment vertical="center" wrapText="1"/>
    </xf>
    <xf numFmtId="0" fontId="11" fillId="0" borderId="15" xfId="0" applyFont="1" applyBorder="1" applyAlignment="1">
      <alignment horizontal="left" vertical="center"/>
    </xf>
    <xf numFmtId="0" fontId="10" fillId="0" borderId="15" xfId="0" applyFont="1" applyBorder="1" applyAlignment="1">
      <alignment horizontal="center" vertical="center" wrapText="1"/>
    </xf>
    <xf numFmtId="0" fontId="9" fillId="0" borderId="0" xfId="0" applyFont="1" applyAlignment="1">
      <alignment horizontal="left" vertical="center"/>
    </xf>
    <xf numFmtId="0" fontId="27" fillId="0" borderId="0" xfId="0" applyFont="1" applyFill="1" applyBorder="1" applyAlignment="1">
      <alignment horizontal="left" vertical="center"/>
    </xf>
    <xf numFmtId="0" fontId="10" fillId="0" borderId="0" xfId="0" applyFont="1" applyFill="1"/>
    <xf numFmtId="0" fontId="11" fillId="0" borderId="15" xfId="0" applyFont="1" applyBorder="1" applyAlignment="1">
      <alignment vertical="center" wrapText="1"/>
    </xf>
    <xf numFmtId="0" fontId="22" fillId="0" borderId="7" xfId="0" applyFont="1" applyFill="1" applyBorder="1" applyAlignment="1">
      <alignment horizontal="right" vertical="center" wrapText="1"/>
    </xf>
    <xf numFmtId="0" fontId="13" fillId="0" borderId="10" xfId="0" applyFont="1" applyFill="1" applyBorder="1" applyAlignment="1">
      <alignment horizontal="right" vertical="center"/>
    </xf>
    <xf numFmtId="164" fontId="0" fillId="0" borderId="0" xfId="1" applyNumberFormat="1" applyFont="1" applyBorder="1"/>
    <xf numFmtId="0" fontId="13" fillId="0" borderId="0" xfId="0" applyFont="1" applyFill="1" applyBorder="1" applyAlignment="1">
      <alignment vertical="center"/>
    </xf>
    <xf numFmtId="1" fontId="11" fillId="0" borderId="46" xfId="0" quotePrefix="1" applyNumberFormat="1" applyFont="1" applyBorder="1" applyAlignment="1">
      <alignment horizontal="right" vertical="center" wrapText="1"/>
    </xf>
    <xf numFmtId="9" fontId="11" fillId="0" borderId="39" xfId="1" applyFont="1" applyBorder="1" applyAlignment="1">
      <alignment horizontal="right" vertical="center" wrapText="1"/>
    </xf>
    <xf numFmtId="1" fontId="11" fillId="0" borderId="39" xfId="0" quotePrefix="1" applyNumberFormat="1" applyFont="1" applyBorder="1" applyAlignment="1">
      <alignment horizontal="right" vertical="center" wrapText="1"/>
    </xf>
    <xf numFmtId="0" fontId="10" fillId="0" borderId="4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41" xfId="0" applyFont="1" applyBorder="1" applyAlignment="1">
      <alignment horizontal="center" vertical="center" wrapText="1"/>
    </xf>
    <xf numFmtId="9" fontId="11" fillId="0" borderId="62" xfId="1" applyFont="1" applyFill="1" applyBorder="1" applyAlignment="1">
      <alignment horizontal="right" vertical="center" wrapText="1"/>
    </xf>
    <xf numFmtId="9" fontId="11" fillId="0" borderId="62" xfId="1" applyFont="1" applyBorder="1" applyAlignment="1">
      <alignment horizontal="right" vertical="center" wrapText="1"/>
    </xf>
    <xf numFmtId="9" fontId="11" fillId="0" borderId="66" xfId="1" applyFont="1" applyBorder="1" applyAlignment="1">
      <alignment horizontal="right" vertical="center" wrapText="1"/>
    </xf>
    <xf numFmtId="1" fontId="11" fillId="0" borderId="40" xfId="0" quotePrefix="1" applyNumberFormat="1" applyFont="1" applyBorder="1" applyAlignment="1">
      <alignment horizontal="right" vertical="center" wrapText="1"/>
    </xf>
    <xf numFmtId="0" fontId="13" fillId="0" borderId="39" xfId="0" applyFont="1" applyFill="1" applyBorder="1" applyAlignment="1">
      <alignment vertical="center"/>
    </xf>
    <xf numFmtId="0" fontId="28" fillId="0" borderId="50" xfId="0" applyFont="1" applyFill="1" applyBorder="1" applyAlignment="1">
      <alignment vertical="center"/>
    </xf>
    <xf numFmtId="9" fontId="25" fillId="0" borderId="50" xfId="1" applyFont="1" applyFill="1" applyBorder="1" applyAlignment="1">
      <alignment horizontal="right" vertical="center" wrapText="1"/>
    </xf>
    <xf numFmtId="0" fontId="25" fillId="0" borderId="47" xfId="0" applyFont="1" applyFill="1" applyBorder="1" applyAlignment="1">
      <alignment horizontal="right" vertical="center" wrapText="1"/>
    </xf>
    <xf numFmtId="9" fontId="25" fillId="0" borderId="65" xfId="1" applyFont="1" applyFill="1" applyBorder="1" applyAlignment="1">
      <alignment horizontal="right" vertical="center" wrapText="1"/>
    </xf>
    <xf numFmtId="0" fontId="25" fillId="0" borderId="50" xfId="0" applyFont="1" applyFill="1" applyBorder="1" applyAlignment="1">
      <alignment horizontal="right" vertical="center" wrapText="1"/>
    </xf>
    <xf numFmtId="1" fontId="9" fillId="0" borderId="0" xfId="0" applyNumberFormat="1" applyFont="1" applyAlignment="1">
      <alignment horizontal="left" vertical="center"/>
    </xf>
    <xf numFmtId="1" fontId="65" fillId="0" borderId="0" xfId="0" applyNumberFormat="1" applyFont="1" applyFill="1" applyBorder="1" applyAlignment="1">
      <alignment horizontal="left" vertical="center"/>
    </xf>
    <xf numFmtId="1" fontId="27" fillId="0" borderId="0" xfId="0" applyNumberFormat="1" applyFont="1" applyFill="1" applyBorder="1" applyAlignment="1">
      <alignment horizontal="left" vertical="center"/>
    </xf>
    <xf numFmtId="1" fontId="9" fillId="0" borderId="0" xfId="0" applyNumberFormat="1" applyFont="1" applyFill="1" applyBorder="1" applyAlignment="1">
      <alignment horizontal="left" vertical="center"/>
    </xf>
    <xf numFmtId="1" fontId="66" fillId="0" borderId="0" xfId="0" applyNumberFormat="1" applyFont="1" applyFill="1" applyBorder="1" applyAlignment="1">
      <alignment horizontal="left" vertical="center"/>
    </xf>
    <xf numFmtId="0" fontId="11" fillId="0" borderId="15" xfId="0" applyFont="1" applyBorder="1" applyAlignment="1">
      <alignment horizontal="left" vertical="center" wrapText="1"/>
    </xf>
    <xf numFmtId="0" fontId="10" fillId="0" borderId="15" xfId="0" applyFont="1" applyBorder="1" applyAlignment="1">
      <alignment horizontal="left" wrapText="1"/>
    </xf>
    <xf numFmtId="9" fontId="11" fillId="5" borderId="15" xfId="0" applyNumberFormat="1" applyFont="1" applyFill="1" applyBorder="1" applyAlignment="1">
      <alignment wrapText="1"/>
    </xf>
    <xf numFmtId="9" fontId="11" fillId="0" borderId="15" xfId="0" applyNumberFormat="1" applyFont="1" applyBorder="1" applyAlignment="1">
      <alignment wrapText="1"/>
    </xf>
    <xf numFmtId="166" fontId="11" fillId="0" borderId="5" xfId="0" applyNumberFormat="1" applyFont="1" applyBorder="1" applyAlignment="1">
      <alignment horizontal="right" vertical="center" wrapText="1"/>
    </xf>
    <xf numFmtId="0" fontId="13" fillId="0" borderId="1" xfId="0" applyFont="1" applyFill="1" applyBorder="1" applyAlignment="1">
      <alignment vertical="center"/>
    </xf>
    <xf numFmtId="164" fontId="11" fillId="0" borderId="1" xfId="0" applyNumberFormat="1" applyFont="1" applyBorder="1"/>
    <xf numFmtId="164" fontId="13" fillId="0" borderId="7" xfId="0" applyNumberFormat="1" applyFont="1" applyFill="1" applyBorder="1" applyAlignment="1">
      <alignment horizontal="center" vertical="center" wrapText="1"/>
    </xf>
    <xf numFmtId="164" fontId="13" fillId="0" borderId="8" xfId="0" applyNumberFormat="1" applyFont="1" applyBorder="1" applyAlignment="1">
      <alignment horizontal="center" vertical="center"/>
    </xf>
    <xf numFmtId="164" fontId="11" fillId="0" borderId="14" xfId="0" applyNumberFormat="1" applyFont="1" applyBorder="1"/>
    <xf numFmtId="164" fontId="13" fillId="0" borderId="3" xfId="0" applyNumberFormat="1" applyFont="1" applyFill="1" applyBorder="1" applyAlignment="1">
      <alignment horizontal="center" vertical="center" wrapText="1"/>
    </xf>
    <xf numFmtId="164" fontId="13" fillId="0" borderId="13" xfId="0" applyNumberFormat="1" applyFont="1" applyBorder="1" applyAlignment="1">
      <alignment horizontal="center" vertical="center"/>
    </xf>
    <xf numFmtId="164" fontId="11" fillId="0" borderId="9" xfId="0" applyNumberFormat="1" applyFont="1" applyBorder="1"/>
    <xf numFmtId="164" fontId="13" fillId="0" borderId="10" xfId="0" applyNumberFormat="1" applyFont="1" applyFill="1" applyBorder="1" applyAlignment="1">
      <alignment horizontal="center" vertical="center" wrapText="1"/>
    </xf>
    <xf numFmtId="164" fontId="13" fillId="0" borderId="12" xfId="0" applyNumberFormat="1" applyFont="1" applyBorder="1" applyAlignment="1">
      <alignment horizontal="center" vertical="center"/>
    </xf>
    <xf numFmtId="0" fontId="13" fillId="0" borderId="38" xfId="0" applyFont="1" applyFill="1" applyBorder="1" applyAlignment="1">
      <alignment vertical="center"/>
    </xf>
    <xf numFmtId="0" fontId="12" fillId="0" borderId="38" xfId="0" applyFont="1" applyFill="1" applyBorder="1" applyAlignment="1">
      <alignment vertical="center" wrapText="1"/>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0" fontId="27" fillId="0" borderId="0" xfId="0" applyFont="1" applyAlignment="1">
      <alignment horizontal="left" vertical="center" wrapText="1"/>
    </xf>
    <xf numFmtId="0" fontId="9" fillId="0" borderId="0" xfId="0" applyFont="1" applyAlignment="1">
      <alignment horizontal="left" vertical="center" wrapText="1"/>
    </xf>
    <xf numFmtId="0" fontId="10" fillId="0" borderId="42" xfId="0" applyFont="1" applyBorder="1" applyAlignment="1">
      <alignment horizontal="center" vertical="center" wrapText="1"/>
    </xf>
    <xf numFmtId="0" fontId="10" fillId="0" borderId="0" xfId="0" applyFont="1" applyAlignment="1">
      <alignment horizontal="left" vertical="center" wrapText="1"/>
    </xf>
    <xf numFmtId="0" fontId="27" fillId="0" borderId="0" xfId="0" applyFont="1" applyFill="1" applyBorder="1" applyAlignment="1">
      <alignment horizontal="left" vertical="center" wrapText="1"/>
    </xf>
    <xf numFmtId="0" fontId="9" fillId="0" borderId="0" xfId="0" applyFont="1" applyFill="1" applyAlignment="1">
      <alignment vertical="center" wrapText="1"/>
    </xf>
    <xf numFmtId="0" fontId="27" fillId="0" borderId="4" xfId="0" applyFont="1" applyFill="1" applyBorder="1" applyAlignment="1">
      <alignment vertical="center" wrapText="1"/>
    </xf>
    <xf numFmtId="0" fontId="27" fillId="0" borderId="0" xfId="0" applyFont="1" applyFill="1" applyBorder="1" applyAlignment="1">
      <alignment vertical="center" wrapText="1"/>
    </xf>
    <xf numFmtId="0" fontId="11" fillId="0" borderId="15" xfId="0" applyFont="1" applyBorder="1" applyAlignment="1">
      <alignment horizontal="center" vertical="center"/>
    </xf>
    <xf numFmtId="0" fontId="34" fillId="0" borderId="0" xfId="0" applyFont="1" applyAlignment="1">
      <alignment horizontal="left" vertical="center" wrapText="1"/>
    </xf>
    <xf numFmtId="0" fontId="23" fillId="0" borderId="0" xfId="0" applyFont="1" applyAlignment="1">
      <alignment horizontal="left" vertical="center" wrapText="1"/>
    </xf>
    <xf numFmtId="0" fontId="12" fillId="0" borderId="38" xfId="0" applyFont="1" applyBorder="1" applyAlignment="1">
      <alignment horizontal="center" vertical="center"/>
    </xf>
    <xf numFmtId="0" fontId="37" fillId="0" borderId="14" xfId="0" applyFont="1" applyBorder="1" applyAlignment="1">
      <alignment horizontal="center" vertical="center"/>
    </xf>
    <xf numFmtId="0" fontId="37" fillId="0" borderId="9" xfId="0" applyFont="1" applyBorder="1" applyAlignment="1">
      <alignment horizontal="center" vertical="center"/>
    </xf>
    <xf numFmtId="0" fontId="12" fillId="0" borderId="14" xfId="0" applyFont="1" applyBorder="1" applyAlignment="1">
      <alignment horizontal="center" vertical="center"/>
    </xf>
    <xf numFmtId="0" fontId="56" fillId="0" borderId="42" xfId="0" applyFont="1" applyBorder="1" applyAlignment="1">
      <alignment horizontal="center" vertical="center"/>
    </xf>
    <xf numFmtId="0" fontId="12" fillId="7" borderId="45"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9" fillId="0" borderId="25" xfId="0" applyFont="1" applyBorder="1" applyAlignment="1">
      <alignment horizontal="left" vertical="center" wrapText="1"/>
    </xf>
    <xf numFmtId="0" fontId="11" fillId="0" borderId="15" xfId="0" applyFont="1" applyBorder="1" applyAlignment="1">
      <alignment horizontal="left" vertical="center"/>
    </xf>
    <xf numFmtId="0" fontId="10"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41" fillId="0" borderId="15" xfId="0" applyFont="1" applyBorder="1" applyAlignment="1">
      <alignment horizontal="center" vertical="center" wrapText="1"/>
    </xf>
    <xf numFmtId="0" fontId="26" fillId="0" borderId="0" xfId="0" applyFont="1" applyAlignment="1">
      <alignment horizontal="left" wrapText="1"/>
    </xf>
    <xf numFmtId="0" fontId="9" fillId="0" borderId="51" xfId="0" applyFont="1" applyBorder="1" applyAlignment="1">
      <alignment horizontal="left" vertical="center" wrapText="1"/>
    </xf>
    <xf numFmtId="0" fontId="12" fillId="0" borderId="50" xfId="0" applyFont="1" applyFill="1" applyBorder="1" applyAlignment="1">
      <alignment horizontal="justify" vertical="center"/>
    </xf>
    <xf numFmtId="0" fontId="12" fillId="0" borderId="0" xfId="0" applyFont="1" applyFill="1" applyBorder="1" applyAlignment="1">
      <alignment horizontal="justify" vertical="center"/>
    </xf>
    <xf numFmtId="0" fontId="12" fillId="0" borderId="39" xfId="0" applyFont="1" applyFill="1" applyBorder="1" applyAlignment="1">
      <alignment horizontal="justify" vertical="center"/>
    </xf>
    <xf numFmtId="0" fontId="28" fillId="0" borderId="5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9" xfId="0" applyFont="1" applyFill="1" applyBorder="1" applyAlignment="1">
      <alignment horizontal="center" vertical="center" wrapText="1"/>
    </xf>
    <xf numFmtId="165" fontId="58" fillId="0" borderId="50" xfId="0" applyNumberFormat="1" applyFont="1" applyFill="1" applyBorder="1" applyAlignment="1">
      <alignment horizontal="center" vertical="center"/>
    </xf>
    <xf numFmtId="165" fontId="58" fillId="0" borderId="43" xfId="0" applyNumberFormat="1" applyFont="1" applyFill="1" applyBorder="1" applyAlignment="1">
      <alignment horizontal="center" vertical="center"/>
    </xf>
    <xf numFmtId="0" fontId="9" fillId="0" borderId="50" xfId="0" applyFont="1" applyBorder="1" applyAlignment="1">
      <alignment horizontal="left" vertical="center" wrapText="1"/>
    </xf>
    <xf numFmtId="0" fontId="9" fillId="0" borderId="0" xfId="0" applyFont="1" applyBorder="1" applyAlignment="1">
      <alignment horizontal="left" vertical="center" wrapText="1"/>
    </xf>
    <xf numFmtId="165" fontId="58" fillId="0" borderId="51" xfId="0" applyNumberFormat="1" applyFont="1" applyFill="1" applyBorder="1" applyAlignment="1">
      <alignment horizontal="center" vertical="center"/>
    </xf>
    <xf numFmtId="165" fontId="58" fillId="0" borderId="39" xfId="0" applyNumberFormat="1" applyFont="1" applyFill="1" applyBorder="1" applyAlignment="1">
      <alignment horizontal="center" vertical="center"/>
    </xf>
    <xf numFmtId="0" fontId="39" fillId="0" borderId="53" xfId="0" applyFont="1" applyBorder="1" applyAlignment="1">
      <alignment horizontal="center" vertical="center"/>
    </xf>
    <xf numFmtId="0" fontId="39" fillId="0" borderId="14" xfId="0" applyFont="1" applyBorder="1" applyAlignment="1">
      <alignment horizontal="center" vertical="center"/>
    </xf>
    <xf numFmtId="0" fontId="39" fillId="0" borderId="52" xfId="0" applyFont="1" applyBorder="1" applyAlignment="1">
      <alignment horizontal="center" vertic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54" xfId="0" applyFont="1" applyBorder="1" applyAlignment="1">
      <alignment horizontal="center" vertical="center"/>
    </xf>
    <xf numFmtId="0" fontId="39" fillId="0" borderId="1" xfId="0" applyFont="1" applyBorder="1" applyAlignment="1">
      <alignment horizontal="center" vertical="center"/>
    </xf>
    <xf numFmtId="0" fontId="39" fillId="0" borderId="54" xfId="0" applyFont="1" applyBorder="1" applyAlignment="1">
      <alignment horizontal="center" vertical="center"/>
    </xf>
    <xf numFmtId="0" fontId="39" fillId="0" borderId="55" xfId="0" applyFont="1" applyBorder="1" applyAlignment="1">
      <alignment horizontal="center" vertical="center"/>
    </xf>
    <xf numFmtId="0" fontId="39" fillId="0" borderId="55"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38" xfId="0" applyFont="1" applyBorder="1" applyAlignment="1">
      <alignment horizontal="center" vertical="center"/>
    </xf>
    <xf numFmtId="0" fontId="12" fillId="0" borderId="57" xfId="0" applyFont="1" applyBorder="1" applyAlignment="1">
      <alignment horizontal="center" vertical="center"/>
    </xf>
    <xf numFmtId="0" fontId="12" fillId="0" borderId="3" xfId="0" applyFont="1" applyBorder="1" applyAlignment="1">
      <alignment horizontal="center" vertical="center"/>
    </xf>
    <xf numFmtId="0" fontId="12" fillId="0" borderId="56" xfId="0" applyFont="1" applyBorder="1" applyAlignment="1">
      <alignment horizontal="center" vertical="center"/>
    </xf>
    <xf numFmtId="0" fontId="50" fillId="0" borderId="1" xfId="0" applyFont="1" applyBorder="1" applyAlignment="1">
      <alignment horizontal="center" vertical="center"/>
    </xf>
    <xf numFmtId="0" fontId="50" fillId="0" borderId="2" xfId="0" applyFont="1" applyBorder="1" applyAlignment="1">
      <alignment horizontal="center" vertical="center"/>
    </xf>
    <xf numFmtId="0" fontId="50" fillId="0" borderId="54" xfId="0" applyFont="1" applyBorder="1" applyAlignment="1">
      <alignment horizontal="center" vertical="center"/>
    </xf>
    <xf numFmtId="0" fontId="50" fillId="0" borderId="8" xfId="0" applyFont="1" applyBorder="1" applyAlignment="1">
      <alignment horizontal="center" vertical="center"/>
    </xf>
    <xf numFmtId="0" fontId="12" fillId="0" borderId="5" xfId="0" applyFont="1" applyBorder="1" applyAlignment="1">
      <alignment horizontal="center" vertical="center"/>
    </xf>
    <xf numFmtId="0" fontId="11" fillId="0" borderId="15" xfId="0" applyFont="1" applyBorder="1" applyAlignment="1">
      <alignment vertical="center"/>
    </xf>
    <xf numFmtId="164" fontId="11" fillId="0" borderId="15" xfId="0" applyNumberFormat="1" applyFont="1" applyBorder="1" applyAlignment="1">
      <alignment horizontal="center" vertical="center"/>
    </xf>
    <xf numFmtId="0" fontId="11" fillId="0" borderId="27" xfId="0" applyFont="1" applyBorder="1" applyAlignment="1">
      <alignment vertical="center"/>
    </xf>
    <xf numFmtId="0" fontId="11" fillId="0" borderId="31" xfId="0" applyFont="1" applyBorder="1" applyAlignment="1">
      <alignment vertical="center"/>
    </xf>
    <xf numFmtId="0" fontId="10" fillId="0" borderId="15" xfId="0" applyFont="1" applyBorder="1" applyAlignment="1">
      <alignment horizontal="center" vertical="center"/>
    </xf>
    <xf numFmtId="164" fontId="11" fillId="0" borderId="15" xfId="0" applyNumberFormat="1" applyFont="1" applyBorder="1" applyAlignment="1">
      <alignment vertical="center"/>
    </xf>
    <xf numFmtId="0" fontId="9" fillId="0" borderId="0" xfId="0" applyFont="1" applyAlignment="1">
      <alignment horizontal="left" vertical="center"/>
    </xf>
    <xf numFmtId="0" fontId="26" fillId="0" borderId="0" xfId="0" applyFont="1" applyAlignment="1">
      <alignment horizontal="left"/>
    </xf>
    <xf numFmtId="0" fontId="37" fillId="0" borderId="38" xfId="0" applyFont="1" applyBorder="1" applyAlignment="1">
      <alignment horizontal="center" vertical="center"/>
    </xf>
    <xf numFmtId="165" fontId="57" fillId="0" borderId="51" xfId="0" applyNumberFormat="1" applyFont="1" applyFill="1" applyBorder="1" applyAlignment="1">
      <alignment horizontal="center" vertical="center"/>
    </xf>
    <xf numFmtId="165" fontId="57" fillId="0" borderId="43" xfId="0" applyNumberFormat="1" applyFont="1" applyFill="1" applyBorder="1" applyAlignment="1">
      <alignment horizontal="center" vertical="center"/>
    </xf>
    <xf numFmtId="165" fontId="57" fillId="0" borderId="39" xfId="0" applyNumberFormat="1" applyFont="1" applyFill="1" applyBorder="1" applyAlignment="1">
      <alignment horizontal="center" vertical="center"/>
    </xf>
    <xf numFmtId="165" fontId="57" fillId="0" borderId="50" xfId="0" applyNumberFormat="1" applyFont="1" applyFill="1" applyBorder="1" applyAlignment="1">
      <alignment horizontal="center" vertical="center"/>
    </xf>
    <xf numFmtId="165" fontId="57" fillId="0" borderId="0" xfId="0" applyNumberFormat="1" applyFont="1" applyFill="1" applyAlignment="1">
      <alignment horizontal="center" vertical="center"/>
    </xf>
  </cellXfs>
  <cellStyles count="4">
    <cellStyle name="Milliers" xfId="2" builtinId="3"/>
    <cellStyle name="Normal" xfId="0" builtinId="0"/>
    <cellStyle name="Normal 2" xfId="3"/>
    <cellStyle name="Pourcentage" xfId="1" builtinId="5"/>
  </cellStyles>
  <dxfs count="0"/>
  <tableStyles count="0" defaultTableStyle="TableStyleMedium2" defaultPivotStyle="PivotStyleMedium9"/>
  <colors>
    <mruColors>
      <color rgb="FF0087CD"/>
      <color rgb="FFE10014"/>
      <color rgb="FFF59100"/>
      <color rgb="FF64B43C"/>
      <color rgb="FF142882"/>
      <color rgb="FFBE73AF"/>
      <color rgb="FF00A0E1"/>
      <color rgb="FF00B0F6"/>
      <color rgb="FFB2B2B2"/>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780860491385689E-2"/>
          <c:y val="5.0276362513509344E-2"/>
          <c:w val="0.57496911221790903"/>
          <c:h val="0.8711081168329895"/>
        </c:manualLayout>
      </c:layout>
      <c:lineChart>
        <c:grouping val="standard"/>
        <c:varyColors val="0"/>
        <c:ser>
          <c:idx val="0"/>
          <c:order val="0"/>
          <c:tx>
            <c:strRef>
              <c:f>'Graph 1'!$B$5</c:f>
              <c:strCache>
                <c:ptCount val="1"/>
                <c:pt idx="0">
                  <c:v>Femme sans ascendance migratoire</c:v>
                </c:pt>
              </c:strCache>
            </c:strRef>
          </c:tx>
          <c:spPr>
            <a:ln>
              <a:solidFill>
                <a:srgbClr val="142882"/>
              </a:solidFill>
            </a:ln>
          </c:spPr>
          <c:marker>
            <c:symbol val="circle"/>
            <c:size val="5"/>
            <c:spPr>
              <a:solidFill>
                <a:srgbClr val="142882"/>
              </a:solidFill>
              <a:ln>
                <a:solidFill>
                  <a:srgbClr val="142882"/>
                </a:solidFill>
              </a:ln>
            </c:spPr>
          </c:marker>
          <c:cat>
            <c:strRef>
              <c:f>'Graph 1'!$C$4:$F$4</c:f>
              <c:strCache>
                <c:ptCount val="4"/>
                <c:pt idx="0">
                  <c:v>1990-1996</c:v>
                </c:pt>
                <c:pt idx="1">
                  <c:v>1997-2002</c:v>
                </c:pt>
                <c:pt idx="2">
                  <c:v>2003-2008</c:v>
                </c:pt>
                <c:pt idx="3">
                  <c:v>2009-2014</c:v>
                </c:pt>
              </c:strCache>
            </c:strRef>
          </c:cat>
          <c:val>
            <c:numRef>
              <c:f>'Graph 1'!$C$5:$F$5</c:f>
              <c:numCache>
                <c:formatCode>0%</c:formatCode>
                <c:ptCount val="4"/>
                <c:pt idx="0">
                  <c:v>0.30370022379619899</c:v>
                </c:pt>
                <c:pt idx="1">
                  <c:v>0.38309060073726903</c:v>
                </c:pt>
                <c:pt idx="2">
                  <c:v>0.46687737019093201</c:v>
                </c:pt>
                <c:pt idx="3">
                  <c:v>0.55389681378657896</c:v>
                </c:pt>
              </c:numCache>
            </c:numRef>
          </c:val>
          <c:smooth val="0"/>
        </c:ser>
        <c:ser>
          <c:idx val="1"/>
          <c:order val="1"/>
          <c:tx>
            <c:strRef>
              <c:f>'Graph 1'!$B$6</c:f>
              <c:strCache>
                <c:ptCount val="1"/>
                <c:pt idx="0">
                  <c:v>Femme descendant d'immigré d'Afrique-Maghreb</c:v>
                </c:pt>
              </c:strCache>
            </c:strRef>
          </c:tx>
          <c:spPr>
            <a:ln>
              <a:solidFill>
                <a:srgbClr val="F59100"/>
              </a:solidFill>
              <a:prstDash val="solid"/>
            </a:ln>
          </c:spPr>
          <c:marker>
            <c:symbol val="circle"/>
            <c:size val="5"/>
            <c:spPr>
              <a:solidFill>
                <a:srgbClr val="F59100"/>
              </a:solidFill>
              <a:ln>
                <a:solidFill>
                  <a:srgbClr val="F59100"/>
                </a:solidFill>
              </a:ln>
            </c:spPr>
          </c:marker>
          <c:cat>
            <c:strRef>
              <c:f>'Graph 1'!$C$4:$F$4</c:f>
              <c:strCache>
                <c:ptCount val="4"/>
                <c:pt idx="0">
                  <c:v>1990-1996</c:v>
                </c:pt>
                <c:pt idx="1">
                  <c:v>1997-2002</c:v>
                </c:pt>
                <c:pt idx="2">
                  <c:v>2003-2008</c:v>
                </c:pt>
                <c:pt idx="3">
                  <c:v>2009-2014</c:v>
                </c:pt>
              </c:strCache>
            </c:strRef>
          </c:cat>
          <c:val>
            <c:numRef>
              <c:f>'Graph 1'!$C$6:$F$6</c:f>
              <c:numCache>
                <c:formatCode>0%</c:formatCode>
                <c:ptCount val="4"/>
                <c:pt idx="2">
                  <c:v>0.44819057351583103</c:v>
                </c:pt>
                <c:pt idx="3">
                  <c:v>0.52654049113934098</c:v>
                </c:pt>
              </c:numCache>
            </c:numRef>
          </c:val>
          <c:smooth val="0"/>
        </c:ser>
        <c:ser>
          <c:idx val="2"/>
          <c:order val="2"/>
          <c:tx>
            <c:strRef>
              <c:f>'Graph 1'!$B$7</c:f>
              <c:strCache>
                <c:ptCount val="1"/>
                <c:pt idx="0">
                  <c:v>Homme sans ascendance migratoire</c:v>
                </c:pt>
              </c:strCache>
            </c:strRef>
          </c:tx>
          <c:spPr>
            <a:ln>
              <a:solidFill>
                <a:srgbClr val="142882"/>
              </a:solidFill>
              <a:prstDash val="dash"/>
            </a:ln>
          </c:spPr>
          <c:marker>
            <c:symbol val="circle"/>
            <c:size val="5"/>
            <c:spPr>
              <a:solidFill>
                <a:srgbClr val="142882"/>
              </a:solidFill>
              <a:ln>
                <a:solidFill>
                  <a:srgbClr val="142882"/>
                </a:solidFill>
              </a:ln>
            </c:spPr>
          </c:marker>
          <c:cat>
            <c:strRef>
              <c:f>'Graph 1'!$C$4:$F$4</c:f>
              <c:strCache>
                <c:ptCount val="4"/>
                <c:pt idx="0">
                  <c:v>1990-1996</c:v>
                </c:pt>
                <c:pt idx="1">
                  <c:v>1997-2002</c:v>
                </c:pt>
                <c:pt idx="2">
                  <c:v>2003-2008</c:v>
                </c:pt>
                <c:pt idx="3">
                  <c:v>2009-2014</c:v>
                </c:pt>
              </c:strCache>
            </c:strRef>
          </c:cat>
          <c:val>
            <c:numRef>
              <c:f>'Graph 1'!$C$7:$F$7</c:f>
              <c:numCache>
                <c:formatCode>0%</c:formatCode>
                <c:ptCount val="4"/>
                <c:pt idx="0">
                  <c:v>0.28356188213449302</c:v>
                </c:pt>
                <c:pt idx="1">
                  <c:v>0.344140444961609</c:v>
                </c:pt>
                <c:pt idx="2">
                  <c:v>0.40381546516731598</c:v>
                </c:pt>
                <c:pt idx="3">
                  <c:v>0.47628919213422199</c:v>
                </c:pt>
              </c:numCache>
            </c:numRef>
          </c:val>
          <c:smooth val="0"/>
        </c:ser>
        <c:ser>
          <c:idx val="3"/>
          <c:order val="3"/>
          <c:tx>
            <c:strRef>
              <c:f>'Graph 1'!$B$8</c:f>
              <c:strCache>
                <c:ptCount val="1"/>
                <c:pt idx="0">
                  <c:v>Homme descendant d'immigré d'Afrique-Maghreb</c:v>
                </c:pt>
              </c:strCache>
            </c:strRef>
          </c:tx>
          <c:spPr>
            <a:ln>
              <a:solidFill>
                <a:srgbClr val="F59100"/>
              </a:solidFill>
              <a:prstDash val="dash"/>
            </a:ln>
          </c:spPr>
          <c:marker>
            <c:symbol val="circle"/>
            <c:size val="5"/>
            <c:spPr>
              <a:solidFill>
                <a:srgbClr val="F59100"/>
              </a:solidFill>
              <a:ln>
                <a:solidFill>
                  <a:srgbClr val="F59100"/>
                </a:solidFill>
              </a:ln>
            </c:spPr>
          </c:marker>
          <c:cat>
            <c:strRef>
              <c:f>'Graph 1'!$C$4:$F$4</c:f>
              <c:strCache>
                <c:ptCount val="4"/>
                <c:pt idx="0">
                  <c:v>1990-1996</c:v>
                </c:pt>
                <c:pt idx="1">
                  <c:v>1997-2002</c:v>
                </c:pt>
                <c:pt idx="2">
                  <c:v>2003-2008</c:v>
                </c:pt>
                <c:pt idx="3">
                  <c:v>2009-2014</c:v>
                </c:pt>
              </c:strCache>
            </c:strRef>
          </c:cat>
          <c:val>
            <c:numRef>
              <c:f>'Graph 1'!$C$8:$F$8</c:f>
              <c:numCache>
                <c:formatCode>0%</c:formatCode>
                <c:ptCount val="4"/>
                <c:pt idx="2">
                  <c:v>0.39254605828247902</c:v>
                </c:pt>
                <c:pt idx="3">
                  <c:v>0.41962270567898202</c:v>
                </c:pt>
              </c:numCache>
            </c:numRef>
          </c:val>
          <c:smooth val="0"/>
        </c:ser>
        <c:ser>
          <c:idx val="4"/>
          <c:order val="4"/>
          <c:tx>
            <c:strRef>
              <c:f>'Graph 1'!$B$9</c:f>
              <c:strCache>
                <c:ptCount val="1"/>
                <c:pt idx="0">
                  <c:v>Femme née dans les DOM</c:v>
                </c:pt>
              </c:strCache>
            </c:strRef>
          </c:tx>
          <c:spPr>
            <a:ln>
              <a:solidFill>
                <a:srgbClr val="64B43C"/>
              </a:solidFill>
            </a:ln>
          </c:spPr>
          <c:marker>
            <c:symbol val="circle"/>
            <c:size val="5"/>
            <c:spPr>
              <a:solidFill>
                <a:srgbClr val="64B43C"/>
              </a:solidFill>
              <a:ln>
                <a:solidFill>
                  <a:srgbClr val="64B43C"/>
                </a:solidFill>
              </a:ln>
            </c:spPr>
          </c:marker>
          <c:cat>
            <c:strRef>
              <c:f>'Graph 1'!$C$4:$F$4</c:f>
              <c:strCache>
                <c:ptCount val="4"/>
                <c:pt idx="0">
                  <c:v>1990-1996</c:v>
                </c:pt>
                <c:pt idx="1">
                  <c:v>1997-2002</c:v>
                </c:pt>
                <c:pt idx="2">
                  <c:v>2003-2008</c:v>
                </c:pt>
                <c:pt idx="3">
                  <c:v>2009-2014</c:v>
                </c:pt>
              </c:strCache>
            </c:strRef>
          </c:cat>
          <c:val>
            <c:numRef>
              <c:f>'Graph 1'!$C$9:$F$9</c:f>
              <c:numCache>
                <c:formatCode>0%</c:formatCode>
                <c:ptCount val="4"/>
                <c:pt idx="0">
                  <c:v>0.18288967384698401</c:v>
                </c:pt>
                <c:pt idx="1">
                  <c:v>0.26154754148465797</c:v>
                </c:pt>
                <c:pt idx="2">
                  <c:v>0.33114471848611199</c:v>
                </c:pt>
                <c:pt idx="3">
                  <c:v>0.37985066654475402</c:v>
                </c:pt>
              </c:numCache>
            </c:numRef>
          </c:val>
          <c:smooth val="0"/>
        </c:ser>
        <c:ser>
          <c:idx val="5"/>
          <c:order val="5"/>
          <c:tx>
            <c:strRef>
              <c:f>'Graph 1'!$B$10</c:f>
              <c:strCache>
                <c:ptCount val="1"/>
                <c:pt idx="0">
                  <c:v>Homme né dans les DOM</c:v>
                </c:pt>
              </c:strCache>
            </c:strRef>
          </c:tx>
          <c:spPr>
            <a:ln>
              <a:solidFill>
                <a:srgbClr val="64B43C"/>
              </a:solidFill>
              <a:prstDash val="dash"/>
            </a:ln>
          </c:spPr>
          <c:marker>
            <c:symbol val="circle"/>
            <c:size val="5"/>
            <c:spPr>
              <a:solidFill>
                <a:srgbClr val="64B43C"/>
              </a:solidFill>
              <a:ln>
                <a:solidFill>
                  <a:srgbClr val="64B43C"/>
                </a:solidFill>
              </a:ln>
            </c:spPr>
          </c:marker>
          <c:cat>
            <c:strRef>
              <c:f>'Graph 1'!$C$4:$F$4</c:f>
              <c:strCache>
                <c:ptCount val="4"/>
                <c:pt idx="0">
                  <c:v>1990-1996</c:v>
                </c:pt>
                <c:pt idx="1">
                  <c:v>1997-2002</c:v>
                </c:pt>
                <c:pt idx="2">
                  <c:v>2003-2008</c:v>
                </c:pt>
                <c:pt idx="3">
                  <c:v>2009-2014</c:v>
                </c:pt>
              </c:strCache>
            </c:strRef>
          </c:cat>
          <c:val>
            <c:numRef>
              <c:f>'Graph 1'!$C$10:$F$10</c:f>
              <c:numCache>
                <c:formatCode>0%</c:formatCode>
                <c:ptCount val="4"/>
                <c:pt idx="0">
                  <c:v>0.15550058954103599</c:v>
                </c:pt>
                <c:pt idx="1">
                  <c:v>0.19120278651931299</c:v>
                </c:pt>
                <c:pt idx="2">
                  <c:v>0.28557262266282202</c:v>
                </c:pt>
                <c:pt idx="3">
                  <c:v>0.35365735889687999</c:v>
                </c:pt>
              </c:numCache>
            </c:numRef>
          </c:val>
          <c:smooth val="0"/>
        </c:ser>
        <c:dLbls>
          <c:showLegendKey val="0"/>
          <c:showVal val="0"/>
          <c:showCatName val="0"/>
          <c:showSerName val="0"/>
          <c:showPercent val="0"/>
          <c:showBubbleSize val="0"/>
        </c:dLbls>
        <c:marker val="1"/>
        <c:smooth val="0"/>
        <c:axId val="100089856"/>
        <c:axId val="100091776"/>
      </c:lineChart>
      <c:catAx>
        <c:axId val="100089856"/>
        <c:scaling>
          <c:orientation val="minMax"/>
        </c:scaling>
        <c:delete val="0"/>
        <c:axPos val="b"/>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fr-FR"/>
          </a:p>
        </c:txPr>
        <c:crossAx val="100091776"/>
        <c:crosses val="autoZero"/>
        <c:auto val="1"/>
        <c:lblAlgn val="ctr"/>
        <c:lblOffset val="100"/>
        <c:noMultiLvlLbl val="0"/>
      </c:catAx>
      <c:valAx>
        <c:axId val="100091776"/>
        <c:scaling>
          <c:orientation val="minMax"/>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0089856"/>
        <c:crosses val="autoZero"/>
        <c:crossBetween val="between"/>
      </c:valAx>
    </c:plotArea>
    <c:legend>
      <c:legendPos val="r"/>
      <c:layout>
        <c:manualLayout>
          <c:xMode val="edge"/>
          <c:yMode val="edge"/>
          <c:x val="0.66391109171806928"/>
          <c:y val="0.19571055577315866"/>
          <c:w val="0.31207870636657403"/>
          <c:h val="0.68366317554357148"/>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A0E1"/>
            </a:solidFill>
          </c:spPr>
          <c:invertIfNegative val="0"/>
          <c:dLbls>
            <c:dLbl>
              <c:idx val="0"/>
              <c:layout>
                <c:manualLayout>
                  <c:x val="-3.2323232323232323E-3"/>
                  <c:y val="-2.3557121661033054E-3"/>
                </c:manualLayout>
              </c:layout>
              <c:dLblPos val="outEnd"/>
              <c:showLegendKey val="0"/>
              <c:showVal val="1"/>
              <c:showCatName val="0"/>
              <c:showSerName val="0"/>
              <c:showPercent val="0"/>
              <c:showBubbleSize val="0"/>
            </c:dLbl>
            <c:dLbl>
              <c:idx val="6"/>
              <c:layout>
                <c:manualLayout>
                  <c:x val="-1.2725682005168886E-7"/>
                  <c:y val="-4.7114243322066108E-3"/>
                </c:manualLayout>
              </c:layout>
              <c:dLblPos val="outEnd"/>
              <c:showLegendKey val="0"/>
              <c:showVal val="1"/>
              <c:showCatName val="0"/>
              <c:showSerName val="0"/>
              <c:showPercent val="0"/>
              <c:showBubbleSize val="0"/>
            </c:dLbl>
            <c:numFmt formatCode="#,##0.0" sourceLinked="0"/>
            <c:dLblPos val="outEnd"/>
            <c:showLegendKey val="0"/>
            <c:showVal val="1"/>
            <c:showCatName val="0"/>
            <c:showSerName val="0"/>
            <c:showPercent val="0"/>
            <c:showBubbleSize val="0"/>
            <c:showLeaderLines val="0"/>
          </c:dLbls>
          <c:cat>
            <c:strRef>
              <c:f>'[2]Discrimination - UE27'!$B$3:$B$9</c:f>
              <c:strCache>
                <c:ptCount val="7"/>
                <c:pt idx="0">
                  <c:v>Religion</c:v>
                </c:pt>
                <c:pt idx="1">
                  <c:v>Origine ethnique ou couleur </c:v>
                </c:pt>
                <c:pt idx="2">
                  <c:v>Handicap</c:v>
                </c:pt>
                <c:pt idx="3">
                  <c:v>Orientation sexuelle</c:v>
                </c:pt>
                <c:pt idx="4">
                  <c:v>Sexe</c:v>
                </c:pt>
                <c:pt idx="5">
                  <c:v>Nationalité</c:v>
                </c:pt>
                <c:pt idx="6">
                  <c:v>Age </c:v>
                </c:pt>
              </c:strCache>
            </c:strRef>
          </c:cat>
          <c:val>
            <c:numRef>
              <c:f>'[2]Discrimination - UE27'!$C$3:$C$9</c:f>
              <c:numCache>
                <c:formatCode>General</c:formatCode>
                <c:ptCount val="7"/>
                <c:pt idx="0">
                  <c:v>1.99</c:v>
                </c:pt>
                <c:pt idx="1">
                  <c:v>1.97</c:v>
                </c:pt>
                <c:pt idx="2">
                  <c:v>1.83</c:v>
                </c:pt>
                <c:pt idx="3">
                  <c:v>1.83</c:v>
                </c:pt>
                <c:pt idx="4">
                  <c:v>1.63</c:v>
                </c:pt>
                <c:pt idx="5">
                  <c:v>1.37</c:v>
                </c:pt>
                <c:pt idx="6">
                  <c:v>0</c:v>
                </c:pt>
              </c:numCache>
            </c:numRef>
          </c:val>
        </c:ser>
        <c:dLbls>
          <c:dLblPos val="outEnd"/>
          <c:showLegendKey val="0"/>
          <c:showVal val="1"/>
          <c:showCatName val="0"/>
          <c:showSerName val="0"/>
          <c:showPercent val="0"/>
          <c:showBubbleSize val="0"/>
        </c:dLbls>
        <c:gapWidth val="150"/>
        <c:axId val="110572288"/>
        <c:axId val="110574976"/>
      </c:barChart>
      <c:catAx>
        <c:axId val="110572288"/>
        <c:scaling>
          <c:orientation val="minMax"/>
        </c:scaling>
        <c:delete val="0"/>
        <c:axPos val="b"/>
        <c:majorTickMark val="out"/>
        <c:minorTickMark val="none"/>
        <c:tickLblPos val="low"/>
        <c:crossAx val="110574976"/>
        <c:crosses val="autoZero"/>
        <c:auto val="1"/>
        <c:lblAlgn val="ctr"/>
        <c:lblOffset val="100"/>
        <c:noMultiLvlLbl val="0"/>
      </c:catAx>
      <c:valAx>
        <c:axId val="110574976"/>
        <c:scaling>
          <c:orientation val="minMax"/>
          <c:max val="2"/>
          <c:min val="1"/>
        </c:scaling>
        <c:delete val="0"/>
        <c:axPos val="l"/>
        <c:majorGridlines>
          <c:spPr>
            <a:ln>
              <a:noFill/>
            </a:ln>
          </c:spPr>
        </c:majorGridlines>
        <c:numFmt formatCode="General" sourceLinked="1"/>
        <c:majorTickMark val="out"/>
        <c:minorTickMark val="none"/>
        <c:tickLblPos val="nextTo"/>
        <c:crossAx val="110572288"/>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39283817442273E-2"/>
          <c:y val="8.8568658087752439E-2"/>
          <c:w val="0.53118267036896583"/>
          <c:h val="0.82215789710888143"/>
        </c:manualLayout>
      </c:layout>
      <c:scatterChart>
        <c:scatterStyle val="smoothMarker"/>
        <c:varyColors val="0"/>
        <c:ser>
          <c:idx val="0"/>
          <c:order val="0"/>
          <c:tx>
            <c:v>Hommes sans ascendance migratoire</c:v>
          </c:tx>
          <c:spPr>
            <a:ln>
              <a:solidFill>
                <a:srgbClr val="F59100"/>
              </a:solidFill>
            </a:ln>
          </c:spPr>
          <c:marker>
            <c:symbol val="none"/>
          </c:marker>
          <c:xVal>
            <c:numRef>
              <c:f>'Graphique 13'!$B$5:$B$104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'Graphique 13'!$D$5:$D$104</c:f>
              <c:numCache>
                <c:formatCode>#,##0\ "€"</c:formatCode>
                <c:ptCount val="100"/>
                <c:pt idx="0">
                  <c:v>1108.7711326226199</c:v>
                </c:pt>
                <c:pt idx="1">
                  <c:v>1134.2691027383501</c:v>
                </c:pt>
                <c:pt idx="2">
                  <c:v>1149.37228812888</c:v>
                </c:pt>
                <c:pt idx="3">
                  <c:v>1168.32763023046</c:v>
                </c:pt>
                <c:pt idx="4">
                  <c:v>1186.3045532066501</c:v>
                </c:pt>
                <c:pt idx="5">
                  <c:v>1206.70209586296</c:v>
                </c:pt>
                <c:pt idx="6">
                  <c:v>1225.74061680672</c:v>
                </c:pt>
                <c:pt idx="7">
                  <c:v>1233.6977175505399</c:v>
                </c:pt>
                <c:pt idx="8">
                  <c:v>1242.8256504726201</c:v>
                </c:pt>
                <c:pt idx="9">
                  <c:v>1255.3586849215401</c:v>
                </c:pt>
                <c:pt idx="10">
                  <c:v>1264.22290030678</c:v>
                </c:pt>
                <c:pt idx="11">
                  <c:v>1270.8422941738199</c:v>
                </c:pt>
                <c:pt idx="12">
                  <c:v>1280.12940795642</c:v>
                </c:pt>
                <c:pt idx="13">
                  <c:v>1286.93267603359</c:v>
                </c:pt>
                <c:pt idx="14">
                  <c:v>1293.9662954632599</c:v>
                </c:pt>
                <c:pt idx="15">
                  <c:v>1304.83376970928</c:v>
                </c:pt>
                <c:pt idx="16">
                  <c:v>1315.64074946706</c:v>
                </c:pt>
                <c:pt idx="17">
                  <c:v>1325.9914369723299</c:v>
                </c:pt>
                <c:pt idx="18">
                  <c:v>1336.84279909111</c:v>
                </c:pt>
                <c:pt idx="19">
                  <c:v>1343.2361914906701</c:v>
                </c:pt>
                <c:pt idx="20">
                  <c:v>1347.3394978715401</c:v>
                </c:pt>
                <c:pt idx="21">
                  <c:v>1354.67167592697</c:v>
                </c:pt>
                <c:pt idx="22">
                  <c:v>1367.00373800956</c:v>
                </c:pt>
                <c:pt idx="23">
                  <c:v>1378.1745978512999</c:v>
                </c:pt>
                <c:pt idx="24">
                  <c:v>1391.5020623594901</c:v>
                </c:pt>
                <c:pt idx="25">
                  <c:v>1402.9357836895599</c:v>
                </c:pt>
                <c:pt idx="26">
                  <c:v>1417.5917843074801</c:v>
                </c:pt>
                <c:pt idx="27">
                  <c:v>1431.2918072919499</c:v>
                </c:pt>
                <c:pt idx="28">
                  <c:v>1450.9536482041201</c:v>
                </c:pt>
                <c:pt idx="29">
                  <c:v>1463.79634220401</c:v>
                </c:pt>
                <c:pt idx="30">
                  <c:v>1478.4019189138101</c:v>
                </c:pt>
                <c:pt idx="31">
                  <c:v>1497.1081215316799</c:v>
                </c:pt>
                <c:pt idx="32">
                  <c:v>1514.49208138532</c:v>
                </c:pt>
                <c:pt idx="33">
                  <c:v>1533.8530489854099</c:v>
                </c:pt>
                <c:pt idx="34">
                  <c:v>1544.0021424054501</c:v>
                </c:pt>
                <c:pt idx="35">
                  <c:v>1553.54156981099</c:v>
                </c:pt>
                <c:pt idx="36">
                  <c:v>1569.33935807172</c:v>
                </c:pt>
                <c:pt idx="37">
                  <c:v>1586.2217380089901</c:v>
                </c:pt>
                <c:pt idx="38">
                  <c:v>1606.23575312143</c:v>
                </c:pt>
                <c:pt idx="39">
                  <c:v>1627.6075008247501</c:v>
                </c:pt>
                <c:pt idx="40">
                  <c:v>1648.17184816025</c:v>
                </c:pt>
                <c:pt idx="41">
                  <c:v>1666.5138737617799</c:v>
                </c:pt>
                <c:pt idx="42">
                  <c:v>1682.1679070776199</c:v>
                </c:pt>
                <c:pt idx="43">
                  <c:v>1706.90838255479</c:v>
                </c:pt>
                <c:pt idx="44">
                  <c:v>1722.8149782191199</c:v>
                </c:pt>
                <c:pt idx="45">
                  <c:v>1742.94284577955</c:v>
                </c:pt>
                <c:pt idx="46">
                  <c:v>1759.29737406085</c:v>
                </c:pt>
                <c:pt idx="47">
                  <c:v>1778.7527538521899</c:v>
                </c:pt>
                <c:pt idx="48">
                  <c:v>1795.98174593924</c:v>
                </c:pt>
                <c:pt idx="49">
                  <c:v>1821.28221773419</c:v>
                </c:pt>
                <c:pt idx="50">
                  <c:v>1836.5548760453</c:v>
                </c:pt>
                <c:pt idx="51">
                  <c:v>1864.05685359942</c:v>
                </c:pt>
                <c:pt idx="52">
                  <c:v>1895.84970266905</c:v>
                </c:pt>
                <c:pt idx="53">
                  <c:v>1926.0128547710101</c:v>
                </c:pt>
                <c:pt idx="54">
                  <c:v>1941.8558903107601</c:v>
                </c:pt>
                <c:pt idx="55">
                  <c:v>1957.5956371093901</c:v>
                </c:pt>
                <c:pt idx="56">
                  <c:v>2005.2023919722501</c:v>
                </c:pt>
                <c:pt idx="57">
                  <c:v>2036.30336745095</c:v>
                </c:pt>
                <c:pt idx="58">
                  <c:v>2056.3935086984802</c:v>
                </c:pt>
                <c:pt idx="59">
                  <c:v>2073.5689392117501</c:v>
                </c:pt>
                <c:pt idx="60">
                  <c:v>2105.39470697159</c:v>
                </c:pt>
                <c:pt idx="61">
                  <c:v>2131.5484388729401</c:v>
                </c:pt>
                <c:pt idx="62">
                  <c:v>2165.4777569028402</c:v>
                </c:pt>
                <c:pt idx="63">
                  <c:v>2215.4687936597402</c:v>
                </c:pt>
                <c:pt idx="64">
                  <c:v>2257.57418886409</c:v>
                </c:pt>
                <c:pt idx="65">
                  <c:v>2296.8784301680698</c:v>
                </c:pt>
                <c:pt idx="66">
                  <c:v>2322.28086369933</c:v>
                </c:pt>
                <c:pt idx="67">
                  <c:v>2348.6092487228402</c:v>
                </c:pt>
                <c:pt idx="68">
                  <c:v>2372.2026404681001</c:v>
                </c:pt>
                <c:pt idx="69">
                  <c:v>2419.9527691367698</c:v>
                </c:pt>
                <c:pt idx="70">
                  <c:v>2453.3387797103601</c:v>
                </c:pt>
                <c:pt idx="71">
                  <c:v>2500.0659941645699</c:v>
                </c:pt>
                <c:pt idx="72">
                  <c:v>2548.68629067855</c:v>
                </c:pt>
                <c:pt idx="73">
                  <c:v>2585.5769987010999</c:v>
                </c:pt>
                <c:pt idx="74">
                  <c:v>2637.7129277365798</c:v>
                </c:pt>
                <c:pt idx="75">
                  <c:v>2687.1875413261901</c:v>
                </c:pt>
                <c:pt idx="76">
                  <c:v>2735.7058253324699</c:v>
                </c:pt>
                <c:pt idx="77">
                  <c:v>2772.5141328531599</c:v>
                </c:pt>
                <c:pt idx="78">
                  <c:v>2841.26068127691</c:v>
                </c:pt>
                <c:pt idx="79">
                  <c:v>2911.0518680255</c:v>
                </c:pt>
                <c:pt idx="80">
                  <c:v>2982.6386121240398</c:v>
                </c:pt>
                <c:pt idx="81">
                  <c:v>3059.2794230248101</c:v>
                </c:pt>
                <c:pt idx="82">
                  <c:v>3131.5321154891799</c:v>
                </c:pt>
                <c:pt idx="83">
                  <c:v>3181.17926067287</c:v>
                </c:pt>
                <c:pt idx="84">
                  <c:v>3237.5017812074798</c:v>
                </c:pt>
                <c:pt idx="85">
                  <c:v>3317.32313851237</c:v>
                </c:pt>
                <c:pt idx="86">
                  <c:v>3383.64217315718</c:v>
                </c:pt>
                <c:pt idx="87">
                  <c:v>3472.74205904362</c:v>
                </c:pt>
                <c:pt idx="88">
                  <c:v>3591.5575196421601</c:v>
                </c:pt>
                <c:pt idx="89">
                  <c:v>3719.03991013839</c:v>
                </c:pt>
                <c:pt idx="90">
                  <c:v>3835.6610206786499</c:v>
                </c:pt>
                <c:pt idx="91">
                  <c:v>4029.7370441493099</c:v>
                </c:pt>
                <c:pt idx="92">
                  <c:v>4160.39271581105</c:v>
                </c:pt>
                <c:pt idx="93">
                  <c:v>4442.81467708129</c:v>
                </c:pt>
                <c:pt idx="94">
                  <c:v>4731.9813438720403</c:v>
                </c:pt>
                <c:pt idx="95">
                  <c:v>5177.3121377758398</c:v>
                </c:pt>
                <c:pt idx="96">
                  <c:v>5674.4121934702298</c:v>
                </c:pt>
                <c:pt idx="97">
                  <c:v>6293.6719216264601</c:v>
                </c:pt>
                <c:pt idx="98">
                  <c:v>8540.5656960784308</c:v>
                </c:pt>
                <c:pt idx="99">
                  <c:v>26027.218938074901</c:v>
                </c:pt>
              </c:numCache>
            </c:numRef>
          </c:yVal>
          <c:smooth val="1"/>
        </c:ser>
        <c:ser>
          <c:idx val="1"/>
          <c:order val="1"/>
          <c:tx>
            <c:v>Femmes sans ascendance migratoire</c:v>
          </c:tx>
          <c:spPr>
            <a:ln>
              <a:solidFill>
                <a:srgbClr val="000099"/>
              </a:solidFill>
            </a:ln>
          </c:spPr>
          <c:marker>
            <c:symbol val="none"/>
          </c:marker>
          <c:xVal>
            <c:numRef>
              <c:f>'Graphique 13'!$B$5:$B$104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'Graphique 13'!$E$5:$E$104</c:f>
              <c:numCache>
                <c:formatCode>#,##0\ "€"</c:formatCode>
                <c:ptCount val="100"/>
                <c:pt idx="0">
                  <c:v>1112.6551101822499</c:v>
                </c:pt>
                <c:pt idx="1">
                  <c:v>1136.4569422309301</c:v>
                </c:pt>
                <c:pt idx="2">
                  <c:v>1155.84116043321</c:v>
                </c:pt>
                <c:pt idx="3">
                  <c:v>1173.8895779624499</c:v>
                </c:pt>
                <c:pt idx="4">
                  <c:v>1191.4086656335901</c:v>
                </c:pt>
                <c:pt idx="5">
                  <c:v>1208.7974138714201</c:v>
                </c:pt>
                <c:pt idx="6">
                  <c:v>1223.85465795814</c:v>
                </c:pt>
                <c:pt idx="7">
                  <c:v>1237.80177013967</c:v>
                </c:pt>
                <c:pt idx="8">
                  <c:v>1250.4932738914499</c:v>
                </c:pt>
                <c:pt idx="9">
                  <c:v>1261.70994526915</c:v>
                </c:pt>
                <c:pt idx="10">
                  <c:v>1271.9391996873701</c:v>
                </c:pt>
                <c:pt idx="11">
                  <c:v>1281.9578820699801</c:v>
                </c:pt>
                <c:pt idx="12">
                  <c:v>1293.4026246062499</c:v>
                </c:pt>
                <c:pt idx="13">
                  <c:v>1301.3103053581699</c:v>
                </c:pt>
                <c:pt idx="14">
                  <c:v>1309.38678954076</c:v>
                </c:pt>
                <c:pt idx="15">
                  <c:v>1318.4013926125999</c:v>
                </c:pt>
                <c:pt idx="16">
                  <c:v>1327.3327798985999</c:v>
                </c:pt>
                <c:pt idx="17">
                  <c:v>1336.6975431293799</c:v>
                </c:pt>
                <c:pt idx="18">
                  <c:v>1347.2124877348399</c:v>
                </c:pt>
                <c:pt idx="19">
                  <c:v>1356.47768884018</c:v>
                </c:pt>
                <c:pt idx="20">
                  <c:v>1365.3723037227501</c:v>
                </c:pt>
                <c:pt idx="21">
                  <c:v>1375.1237733363801</c:v>
                </c:pt>
                <c:pt idx="22">
                  <c:v>1387.2975622473</c:v>
                </c:pt>
                <c:pt idx="23">
                  <c:v>1396.3127909094201</c:v>
                </c:pt>
                <c:pt idx="24">
                  <c:v>1406.5131037564299</c:v>
                </c:pt>
                <c:pt idx="25">
                  <c:v>1416.29484454965</c:v>
                </c:pt>
                <c:pt idx="26">
                  <c:v>1426.2103510458801</c:v>
                </c:pt>
                <c:pt idx="27">
                  <c:v>1438.3930719989801</c:v>
                </c:pt>
                <c:pt idx="28">
                  <c:v>1450.1738976766401</c:v>
                </c:pt>
                <c:pt idx="29">
                  <c:v>1460.2757976894</c:v>
                </c:pt>
                <c:pt idx="30">
                  <c:v>1472.2658642408601</c:v>
                </c:pt>
                <c:pt idx="31">
                  <c:v>1484.6880306318999</c:v>
                </c:pt>
                <c:pt idx="32">
                  <c:v>1496.20454595762</c:v>
                </c:pt>
                <c:pt idx="33">
                  <c:v>1509.05873805428</c:v>
                </c:pt>
                <c:pt idx="34">
                  <c:v>1522.4791317009399</c:v>
                </c:pt>
                <c:pt idx="35">
                  <c:v>1537.0003239817199</c:v>
                </c:pt>
                <c:pt idx="36">
                  <c:v>1550.1987796906501</c:v>
                </c:pt>
                <c:pt idx="37">
                  <c:v>1565.0437580155599</c:v>
                </c:pt>
                <c:pt idx="38">
                  <c:v>1579.37915305498</c:v>
                </c:pt>
                <c:pt idx="39">
                  <c:v>1595.6317192188801</c:v>
                </c:pt>
                <c:pt idx="40">
                  <c:v>1612.56358791108</c:v>
                </c:pt>
                <c:pt idx="41">
                  <c:v>1624.3704910773899</c:v>
                </c:pt>
                <c:pt idx="42">
                  <c:v>1638.0282043607899</c:v>
                </c:pt>
                <c:pt idx="43">
                  <c:v>1653.0110549111801</c:v>
                </c:pt>
                <c:pt idx="44">
                  <c:v>1667.2112289956001</c:v>
                </c:pt>
                <c:pt idx="45">
                  <c:v>1681.08867711998</c:v>
                </c:pt>
                <c:pt idx="46">
                  <c:v>1695.84675989941</c:v>
                </c:pt>
                <c:pt idx="47">
                  <c:v>1710.44585711477</c:v>
                </c:pt>
                <c:pt idx="48">
                  <c:v>1730.6293839571199</c:v>
                </c:pt>
                <c:pt idx="49">
                  <c:v>1744.225479875</c:v>
                </c:pt>
                <c:pt idx="50">
                  <c:v>1761.22046638959</c:v>
                </c:pt>
                <c:pt idx="51">
                  <c:v>1778.97877194282</c:v>
                </c:pt>
                <c:pt idx="52">
                  <c:v>1798.70562829506</c:v>
                </c:pt>
                <c:pt idx="53">
                  <c:v>1814.80419291983</c:v>
                </c:pt>
                <c:pt idx="54">
                  <c:v>1830.2518049589701</c:v>
                </c:pt>
                <c:pt idx="55">
                  <c:v>1851.92201274285</c:v>
                </c:pt>
                <c:pt idx="56">
                  <c:v>1875.1895543404701</c:v>
                </c:pt>
                <c:pt idx="57">
                  <c:v>1895.7527005305301</c:v>
                </c:pt>
                <c:pt idx="58">
                  <c:v>1918.40577749456</c:v>
                </c:pt>
                <c:pt idx="59">
                  <c:v>1941.7468559450499</c:v>
                </c:pt>
                <c:pt idx="60">
                  <c:v>1961.19029592979</c:v>
                </c:pt>
                <c:pt idx="61">
                  <c:v>1983.75440755511</c:v>
                </c:pt>
                <c:pt idx="62">
                  <c:v>2007.9860127974</c:v>
                </c:pt>
                <c:pt idx="63">
                  <c:v>2031.1436242467901</c:v>
                </c:pt>
                <c:pt idx="64">
                  <c:v>2054.4895583129601</c:v>
                </c:pt>
                <c:pt idx="65">
                  <c:v>2080.9480366511598</c:v>
                </c:pt>
                <c:pt idx="66">
                  <c:v>2100.4350295755598</c:v>
                </c:pt>
                <c:pt idx="67">
                  <c:v>2120.5443117914701</c:v>
                </c:pt>
                <c:pt idx="68">
                  <c:v>2147.73026438338</c:v>
                </c:pt>
                <c:pt idx="69">
                  <c:v>2174.3863510225301</c:v>
                </c:pt>
                <c:pt idx="70">
                  <c:v>2200.45487580074</c:v>
                </c:pt>
                <c:pt idx="71">
                  <c:v>2231.0201484665299</c:v>
                </c:pt>
                <c:pt idx="72">
                  <c:v>2261.64441788148</c:v>
                </c:pt>
                <c:pt idx="73">
                  <c:v>2289.7851217017701</c:v>
                </c:pt>
                <c:pt idx="74">
                  <c:v>2320.0003941844702</c:v>
                </c:pt>
                <c:pt idx="75">
                  <c:v>2352.8755799995902</c:v>
                </c:pt>
                <c:pt idx="76">
                  <c:v>2385.9651352439901</c:v>
                </c:pt>
                <c:pt idx="77">
                  <c:v>2423.6479652489702</c:v>
                </c:pt>
                <c:pt idx="78">
                  <c:v>2463.7297806685101</c:v>
                </c:pt>
                <c:pt idx="79">
                  <c:v>2507.07286906133</c:v>
                </c:pt>
                <c:pt idx="80">
                  <c:v>2545.89755184468</c:v>
                </c:pt>
                <c:pt idx="81">
                  <c:v>2582.2685606268501</c:v>
                </c:pt>
                <c:pt idx="82">
                  <c:v>2623.54695745759</c:v>
                </c:pt>
                <c:pt idx="83">
                  <c:v>2668.14707420178</c:v>
                </c:pt>
                <c:pt idx="84">
                  <c:v>2718.05524980669</c:v>
                </c:pt>
                <c:pt idx="85">
                  <c:v>2766.4061903228499</c:v>
                </c:pt>
                <c:pt idx="86">
                  <c:v>2831.0969426686802</c:v>
                </c:pt>
                <c:pt idx="87">
                  <c:v>2891.5851322170201</c:v>
                </c:pt>
                <c:pt idx="88">
                  <c:v>2954.9372520228599</c:v>
                </c:pt>
                <c:pt idx="89">
                  <c:v>3031.76473008632</c:v>
                </c:pt>
                <c:pt idx="90">
                  <c:v>3114.9914790325302</c:v>
                </c:pt>
                <c:pt idx="91">
                  <c:v>3217.23117234442</c:v>
                </c:pt>
                <c:pt idx="92">
                  <c:v>3346.5657589452599</c:v>
                </c:pt>
                <c:pt idx="93">
                  <c:v>3511.6097014485599</c:v>
                </c:pt>
                <c:pt idx="94">
                  <c:v>3707.5997025356</c:v>
                </c:pt>
                <c:pt idx="95">
                  <c:v>3957.6283047157699</c:v>
                </c:pt>
                <c:pt idx="96">
                  <c:v>4266.1893734844398</c:v>
                </c:pt>
                <c:pt idx="97">
                  <c:v>4733.4574209120601</c:v>
                </c:pt>
                <c:pt idx="98">
                  <c:v>5527.6033973265303</c:v>
                </c:pt>
                <c:pt idx="99">
                  <c:v>13612.755417094801</c:v>
                </c:pt>
              </c:numCache>
            </c:numRef>
          </c:yVal>
          <c:smooth val="1"/>
        </c:ser>
        <c:ser>
          <c:idx val="2"/>
          <c:order val="2"/>
          <c:tx>
            <c:strRef>
              <c:f>'Graphique 13'!$C$4</c:f>
              <c:strCache>
                <c:ptCount val="1"/>
                <c:pt idx="0">
                  <c:v>10 % des salaires les plus élevés en ETP</c:v>
                </c:pt>
              </c:strCache>
            </c:strRef>
          </c:tx>
          <c:spPr>
            <a:ln w="38100">
              <a:solidFill>
                <a:srgbClr val="00A0E1"/>
              </a:solidFill>
            </a:ln>
          </c:spPr>
          <c:marker>
            <c:symbol val="none"/>
          </c:marker>
          <c:xVal>
            <c:numRef>
              <c:f>'Graphique 13'!$B$5:$B$104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'Graphique 13'!$C$5:$C$104</c:f>
              <c:numCache>
                <c:formatCode>#,##0\ "€"</c:formatCode>
                <c:ptCount val="100"/>
                <c:pt idx="0">
                  <c:v>3057</c:v>
                </c:pt>
                <c:pt idx="1">
                  <c:v>3057</c:v>
                </c:pt>
                <c:pt idx="2">
                  <c:v>3057</c:v>
                </c:pt>
                <c:pt idx="3">
                  <c:v>3057</c:v>
                </c:pt>
                <c:pt idx="4">
                  <c:v>3057</c:v>
                </c:pt>
                <c:pt idx="5">
                  <c:v>3057</c:v>
                </c:pt>
                <c:pt idx="6">
                  <c:v>3057</c:v>
                </c:pt>
                <c:pt idx="7">
                  <c:v>3057</c:v>
                </c:pt>
                <c:pt idx="8">
                  <c:v>3057</c:v>
                </c:pt>
                <c:pt idx="9">
                  <c:v>3057</c:v>
                </c:pt>
                <c:pt idx="10">
                  <c:v>3057</c:v>
                </c:pt>
                <c:pt idx="11">
                  <c:v>3057</c:v>
                </c:pt>
                <c:pt idx="12">
                  <c:v>3057</c:v>
                </c:pt>
                <c:pt idx="13">
                  <c:v>3057</c:v>
                </c:pt>
                <c:pt idx="14">
                  <c:v>3057</c:v>
                </c:pt>
                <c:pt idx="15">
                  <c:v>3057</c:v>
                </c:pt>
                <c:pt idx="16">
                  <c:v>3057</c:v>
                </c:pt>
                <c:pt idx="17">
                  <c:v>3057</c:v>
                </c:pt>
                <c:pt idx="18">
                  <c:v>3057</c:v>
                </c:pt>
                <c:pt idx="19">
                  <c:v>3057</c:v>
                </c:pt>
                <c:pt idx="20">
                  <c:v>3057</c:v>
                </c:pt>
                <c:pt idx="21">
                  <c:v>3057</c:v>
                </c:pt>
                <c:pt idx="22">
                  <c:v>3057</c:v>
                </c:pt>
                <c:pt idx="23">
                  <c:v>3057</c:v>
                </c:pt>
                <c:pt idx="24">
                  <c:v>3057</c:v>
                </c:pt>
                <c:pt idx="25">
                  <c:v>3057</c:v>
                </c:pt>
                <c:pt idx="26">
                  <c:v>3057</c:v>
                </c:pt>
                <c:pt idx="27">
                  <c:v>3057</c:v>
                </c:pt>
                <c:pt idx="28">
                  <c:v>3057</c:v>
                </c:pt>
                <c:pt idx="29">
                  <c:v>3057</c:v>
                </c:pt>
                <c:pt idx="30">
                  <c:v>3057</c:v>
                </c:pt>
                <c:pt idx="31">
                  <c:v>3057</c:v>
                </c:pt>
                <c:pt idx="32">
                  <c:v>3057</c:v>
                </c:pt>
                <c:pt idx="33">
                  <c:v>3057</c:v>
                </c:pt>
                <c:pt idx="34">
                  <c:v>3057</c:v>
                </c:pt>
                <c:pt idx="35">
                  <c:v>3057</c:v>
                </c:pt>
                <c:pt idx="36">
                  <c:v>3057</c:v>
                </c:pt>
                <c:pt idx="37">
                  <c:v>3057</c:v>
                </c:pt>
                <c:pt idx="38">
                  <c:v>3057</c:v>
                </c:pt>
                <c:pt idx="39">
                  <c:v>3057</c:v>
                </c:pt>
                <c:pt idx="40">
                  <c:v>3057</c:v>
                </c:pt>
                <c:pt idx="41">
                  <c:v>3057</c:v>
                </c:pt>
                <c:pt idx="42">
                  <c:v>3057</c:v>
                </c:pt>
                <c:pt idx="43">
                  <c:v>3057</c:v>
                </c:pt>
                <c:pt idx="44">
                  <c:v>3057</c:v>
                </c:pt>
                <c:pt idx="45">
                  <c:v>3057</c:v>
                </c:pt>
                <c:pt idx="46">
                  <c:v>3057</c:v>
                </c:pt>
                <c:pt idx="47">
                  <c:v>3057</c:v>
                </c:pt>
                <c:pt idx="48">
                  <c:v>3057</c:v>
                </c:pt>
                <c:pt idx="49">
                  <c:v>3057</c:v>
                </c:pt>
                <c:pt idx="50">
                  <c:v>3057</c:v>
                </c:pt>
                <c:pt idx="51">
                  <c:v>3057</c:v>
                </c:pt>
                <c:pt idx="52">
                  <c:v>3057</c:v>
                </c:pt>
                <c:pt idx="53">
                  <c:v>3057</c:v>
                </c:pt>
                <c:pt idx="54">
                  <c:v>3057</c:v>
                </c:pt>
                <c:pt idx="55">
                  <c:v>3057</c:v>
                </c:pt>
                <c:pt idx="56">
                  <c:v>3057</c:v>
                </c:pt>
                <c:pt idx="57">
                  <c:v>3057</c:v>
                </c:pt>
                <c:pt idx="58">
                  <c:v>3057</c:v>
                </c:pt>
                <c:pt idx="59">
                  <c:v>3057</c:v>
                </c:pt>
                <c:pt idx="60">
                  <c:v>3057</c:v>
                </c:pt>
                <c:pt idx="61">
                  <c:v>3057</c:v>
                </c:pt>
                <c:pt idx="62">
                  <c:v>3057</c:v>
                </c:pt>
                <c:pt idx="63">
                  <c:v>3057</c:v>
                </c:pt>
                <c:pt idx="64">
                  <c:v>3057</c:v>
                </c:pt>
                <c:pt idx="65">
                  <c:v>3057</c:v>
                </c:pt>
                <c:pt idx="66">
                  <c:v>3057</c:v>
                </c:pt>
                <c:pt idx="67">
                  <c:v>3057</c:v>
                </c:pt>
                <c:pt idx="68">
                  <c:v>3057</c:v>
                </c:pt>
                <c:pt idx="69">
                  <c:v>3057</c:v>
                </c:pt>
                <c:pt idx="70">
                  <c:v>3057</c:v>
                </c:pt>
                <c:pt idx="71">
                  <c:v>3057</c:v>
                </c:pt>
                <c:pt idx="72">
                  <c:v>3057</c:v>
                </c:pt>
                <c:pt idx="73">
                  <c:v>3057</c:v>
                </c:pt>
                <c:pt idx="74">
                  <c:v>3057</c:v>
                </c:pt>
                <c:pt idx="75">
                  <c:v>3057</c:v>
                </c:pt>
                <c:pt idx="76">
                  <c:v>3057</c:v>
                </c:pt>
                <c:pt idx="77">
                  <c:v>3057</c:v>
                </c:pt>
                <c:pt idx="78">
                  <c:v>3057</c:v>
                </c:pt>
                <c:pt idx="79">
                  <c:v>3057</c:v>
                </c:pt>
                <c:pt idx="80">
                  <c:v>3057</c:v>
                </c:pt>
                <c:pt idx="81">
                  <c:v>3057</c:v>
                </c:pt>
                <c:pt idx="82">
                  <c:v>3057</c:v>
                </c:pt>
                <c:pt idx="83">
                  <c:v>3057</c:v>
                </c:pt>
                <c:pt idx="84">
                  <c:v>3057</c:v>
                </c:pt>
                <c:pt idx="85">
                  <c:v>3057</c:v>
                </c:pt>
                <c:pt idx="86">
                  <c:v>3057</c:v>
                </c:pt>
                <c:pt idx="87">
                  <c:v>3057</c:v>
                </c:pt>
                <c:pt idx="88">
                  <c:v>3057</c:v>
                </c:pt>
                <c:pt idx="89">
                  <c:v>3057</c:v>
                </c:pt>
                <c:pt idx="90">
                  <c:v>3057</c:v>
                </c:pt>
                <c:pt idx="91">
                  <c:v>3057</c:v>
                </c:pt>
                <c:pt idx="92">
                  <c:v>3057</c:v>
                </c:pt>
                <c:pt idx="93">
                  <c:v>3057</c:v>
                </c:pt>
                <c:pt idx="94">
                  <c:v>3057</c:v>
                </c:pt>
                <c:pt idx="95">
                  <c:v>3057</c:v>
                </c:pt>
                <c:pt idx="96">
                  <c:v>3057</c:v>
                </c:pt>
                <c:pt idx="97">
                  <c:v>3057</c:v>
                </c:pt>
                <c:pt idx="98">
                  <c:v>3057</c:v>
                </c:pt>
                <c:pt idx="99">
                  <c:v>3057</c:v>
                </c:pt>
              </c:numCache>
            </c:numRef>
          </c:yVal>
          <c:smooth val="1"/>
        </c:ser>
        <c:dLbls>
          <c:showLegendKey val="0"/>
          <c:showVal val="0"/>
          <c:showCatName val="0"/>
          <c:showSerName val="0"/>
          <c:showPercent val="0"/>
          <c:showBubbleSize val="0"/>
        </c:dLbls>
        <c:axId val="110322816"/>
        <c:axId val="110324352"/>
      </c:scatterChart>
      <c:valAx>
        <c:axId val="110322816"/>
        <c:scaling>
          <c:orientation val="minMax"/>
          <c:max val="100"/>
          <c:min val="0"/>
        </c:scaling>
        <c:delete val="0"/>
        <c:axPos val="b"/>
        <c:numFmt formatCode="General" sourceLinked="1"/>
        <c:majorTickMark val="out"/>
        <c:minorTickMark val="none"/>
        <c:tickLblPos val="nextTo"/>
        <c:crossAx val="110324352"/>
        <c:crosses val="autoZero"/>
        <c:crossBetween val="midCat"/>
      </c:valAx>
      <c:valAx>
        <c:axId val="110324352"/>
        <c:scaling>
          <c:orientation val="minMax"/>
          <c:max val="8000"/>
        </c:scaling>
        <c:delete val="0"/>
        <c:axPos val="l"/>
        <c:majorGridlines/>
        <c:numFmt formatCode="#,##0\ &quot;€&quot;" sourceLinked="1"/>
        <c:majorTickMark val="out"/>
        <c:minorTickMark val="none"/>
        <c:tickLblPos val="nextTo"/>
        <c:crossAx val="110322816"/>
        <c:crosses val="autoZero"/>
        <c:crossBetween val="midCat"/>
        <c:majorUnit val="1000"/>
      </c:valAx>
    </c:plotArea>
    <c:legend>
      <c:legendPos val="r"/>
      <c:layout>
        <c:manualLayout>
          <c:xMode val="edge"/>
          <c:yMode val="edge"/>
          <c:x val="0.65923306394398473"/>
          <c:y val="0.42646978721192291"/>
          <c:w val="0.23929649839714079"/>
          <c:h val="0.34610336447869422"/>
        </c:manualLayout>
      </c:layout>
      <c:overlay val="0"/>
    </c:legend>
    <c:plotVisOnly val="1"/>
    <c:dispBlanksAs val="gap"/>
    <c:showDLblsOverMax val="0"/>
  </c:chart>
  <c:spPr>
    <a:ln>
      <a:noFill/>
    </a:ln>
  </c:spPr>
  <c:txPr>
    <a:bodyPr/>
    <a:lstStyle/>
    <a:p>
      <a:pPr>
        <a:defRPr sz="102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30147217534832E-2"/>
          <c:y val="3.5974024382144087E-2"/>
          <c:w val="0.90165549306336712"/>
          <c:h val="0.80376105551215471"/>
        </c:manualLayout>
      </c:layout>
      <c:barChart>
        <c:barDir val="col"/>
        <c:grouping val="stacked"/>
        <c:varyColors val="0"/>
        <c:ser>
          <c:idx val="0"/>
          <c:order val="0"/>
          <c:spPr>
            <a:solidFill>
              <a:srgbClr val="E10014"/>
            </a:solidFill>
          </c:spPr>
          <c:invertIfNegative val="0"/>
          <c:dPt>
            <c:idx val="0"/>
            <c:invertIfNegative val="0"/>
            <c:bubble3D val="0"/>
            <c:spPr>
              <a:solidFill>
                <a:srgbClr val="000099"/>
              </a:solidFill>
            </c:spPr>
          </c:dPt>
          <c:dPt>
            <c:idx val="1"/>
            <c:invertIfNegative val="0"/>
            <c:bubble3D val="0"/>
            <c:spPr>
              <a:solidFill>
                <a:srgbClr val="000099"/>
              </a:solidFill>
            </c:spPr>
          </c:dPt>
          <c:dPt>
            <c:idx val="2"/>
            <c:invertIfNegative val="0"/>
            <c:bubble3D val="0"/>
            <c:spPr>
              <a:solidFill>
                <a:srgbClr val="142882"/>
              </a:solidFill>
            </c:spPr>
          </c:dPt>
          <c:dPt>
            <c:idx val="3"/>
            <c:invertIfNegative val="0"/>
            <c:bubble3D val="0"/>
            <c:spPr>
              <a:solidFill>
                <a:srgbClr val="F59100"/>
              </a:solidFill>
            </c:spPr>
          </c:dPt>
          <c:cat>
            <c:strRef>
              <c:f>'Graphique 14'!$B$4:$E$4</c:f>
              <c:strCache>
                <c:ptCount val="4"/>
                <c:pt idx="0">
                  <c:v>Taux d'emploi observé</c:v>
                </c:pt>
                <c:pt idx="1">
                  <c:v>Taux d'emploi « cible »</c:v>
                </c:pt>
                <c:pt idx="2">
                  <c:v>Taux d'emploi avec réduction totale des écarts inexpliqués</c:v>
                </c:pt>
                <c:pt idx="3">
                  <c:v>Taux d'emploi observé chez les hommes sans ascendance migratoire</c:v>
                </c:pt>
              </c:strCache>
            </c:strRef>
          </c:cat>
          <c:val>
            <c:numRef>
              <c:f>'Graphique 14'!$B$5:$E$5</c:f>
              <c:numCache>
                <c:formatCode>0.0%</c:formatCode>
                <c:ptCount val="4"/>
                <c:pt idx="0">
                  <c:v>0.57599999999999996</c:v>
                </c:pt>
                <c:pt idx="1">
                  <c:v>0.57599999999999996</c:v>
                </c:pt>
                <c:pt idx="2">
                  <c:v>0.57599999999999996</c:v>
                </c:pt>
                <c:pt idx="3">
                  <c:v>0.83</c:v>
                </c:pt>
              </c:numCache>
            </c:numRef>
          </c:val>
        </c:ser>
        <c:ser>
          <c:idx val="1"/>
          <c:order val="1"/>
          <c:spPr>
            <a:solidFill>
              <a:srgbClr val="E10014"/>
            </a:solidFill>
            <a:ln>
              <a:noFill/>
            </a:ln>
          </c:spPr>
          <c:invertIfNegative val="0"/>
          <c:dPt>
            <c:idx val="1"/>
            <c:invertIfNegative val="0"/>
            <c:bubble3D val="0"/>
            <c:spPr>
              <a:solidFill>
                <a:srgbClr val="0087CD"/>
              </a:solidFill>
              <a:ln>
                <a:noFill/>
              </a:ln>
            </c:spPr>
          </c:dPt>
          <c:dPt>
            <c:idx val="2"/>
            <c:invertIfNegative val="0"/>
            <c:bubble3D val="0"/>
            <c:spPr>
              <a:solidFill>
                <a:srgbClr val="00A0E1">
                  <a:alpha val="98039"/>
                </a:srgbClr>
              </a:solidFill>
              <a:ln>
                <a:noFill/>
              </a:ln>
            </c:spPr>
          </c:dPt>
          <c:cat>
            <c:strRef>
              <c:f>'Graphique 14'!$B$4:$E$4</c:f>
              <c:strCache>
                <c:ptCount val="4"/>
                <c:pt idx="0">
                  <c:v>Taux d'emploi observé</c:v>
                </c:pt>
                <c:pt idx="1">
                  <c:v>Taux d'emploi « cible »</c:v>
                </c:pt>
                <c:pt idx="2">
                  <c:v>Taux d'emploi avec réduction totale des écarts inexpliqués</c:v>
                </c:pt>
                <c:pt idx="3">
                  <c:v>Taux d'emploi observé chez les hommes sans ascendance migratoire</c:v>
                </c:pt>
              </c:strCache>
            </c:strRef>
          </c:cat>
          <c:val>
            <c:numRef>
              <c:f>'Graphique 14'!$B$6:$E$6</c:f>
              <c:numCache>
                <c:formatCode>0.0%</c:formatCode>
                <c:ptCount val="4"/>
                <c:pt idx="1">
                  <c:v>0.19900000000000007</c:v>
                </c:pt>
                <c:pt idx="2">
                  <c:v>0.27400000000000002</c:v>
                </c:pt>
              </c:numCache>
            </c:numRef>
          </c:val>
        </c:ser>
        <c:dLbls>
          <c:showLegendKey val="0"/>
          <c:showVal val="0"/>
          <c:showCatName val="0"/>
          <c:showSerName val="0"/>
          <c:showPercent val="0"/>
          <c:showBubbleSize val="0"/>
        </c:dLbls>
        <c:gapWidth val="150"/>
        <c:overlap val="100"/>
        <c:axId val="110447232"/>
        <c:axId val="110457216"/>
      </c:barChart>
      <c:catAx>
        <c:axId val="110447232"/>
        <c:scaling>
          <c:orientation val="minMax"/>
        </c:scaling>
        <c:delete val="0"/>
        <c:axPos val="b"/>
        <c:majorTickMark val="out"/>
        <c:minorTickMark val="none"/>
        <c:tickLblPos val="nextTo"/>
        <c:txPr>
          <a:bodyPr/>
          <a:lstStyle/>
          <a:p>
            <a:pPr>
              <a:defRPr sz="950" b="0">
                <a:latin typeface="Arial" panose="020B0604020202020204" pitchFamily="34" charset="0"/>
                <a:cs typeface="Arial" panose="020B0604020202020204" pitchFamily="34" charset="0"/>
              </a:defRPr>
            </a:pPr>
            <a:endParaRPr lang="fr-FR"/>
          </a:p>
        </c:txPr>
        <c:crossAx val="110457216"/>
        <c:crosses val="autoZero"/>
        <c:auto val="1"/>
        <c:lblAlgn val="ctr"/>
        <c:lblOffset val="100"/>
        <c:noMultiLvlLbl val="0"/>
      </c:catAx>
      <c:valAx>
        <c:axId val="110457216"/>
        <c:scaling>
          <c:orientation val="minMax"/>
          <c:max val="0.9"/>
          <c:min val="0.5"/>
        </c:scaling>
        <c:delete val="0"/>
        <c:axPos val="l"/>
        <c:majorGridlines/>
        <c:numFmt formatCode="0%"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fr-FR"/>
          </a:p>
        </c:txPr>
        <c:crossAx val="1104472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'Graphique 15'!$D$4</c:f>
              <c:strCache>
                <c:ptCount val="1"/>
                <c:pt idx="0">
                  <c:v> Salaire de départ</c:v>
                </c:pt>
              </c:strCache>
            </c:strRef>
          </c:tx>
          <c:spPr>
            <a:solidFill>
              <a:srgbClr val="142882"/>
            </a:solidFill>
          </c:spPr>
          <c:invertIfNegative val="0"/>
          <c:cat>
            <c:multiLvlStrRef>
              <c:f>'Graphique 15'!$B$5:$C$12</c:f>
              <c:multiLvlStrCache>
                <c:ptCount val="8"/>
                <c:lvl>
                  <c:pt idx="0">
                    <c:v>Sans ascendance migratoire</c:v>
                  </c:pt>
                  <c:pt idx="1">
                    <c:v>Ascendance d'Europe</c:v>
                  </c:pt>
                  <c:pt idx="2">
                    <c:v>Ascendance d'Afrique-Maghreb</c:v>
                  </c:pt>
                  <c:pt idx="3">
                    <c:v>Natifs des DOM</c:v>
                  </c:pt>
                  <c:pt idx="4">
                    <c:v>Sans ascendance migratoire</c:v>
                  </c:pt>
                  <c:pt idx="5">
                    <c:v>Ascendance d'Europe</c:v>
                  </c:pt>
                  <c:pt idx="6">
                    <c:v>Ascendance d'Afrique-Maghreb</c:v>
                  </c:pt>
                  <c:pt idx="7">
                    <c:v>Natifs des DOM</c:v>
                  </c:pt>
                </c:lvl>
                <c:lvl>
                  <c:pt idx="0">
                    <c:v>Hommes</c:v>
                  </c:pt>
                  <c:pt idx="4">
                    <c:v>Femmes</c:v>
                  </c:pt>
                </c:lvl>
              </c:multiLvlStrCache>
            </c:multiLvlStrRef>
          </c:cat>
          <c:val>
            <c:numRef>
              <c:f>'Graphique 15'!$D$5:$D$12</c:f>
              <c:numCache>
                <c:formatCode>#,##0\ "€"</c:formatCode>
                <c:ptCount val="8"/>
                <c:pt idx="0">
                  <c:v>2290.9940000000001</c:v>
                </c:pt>
                <c:pt idx="1">
                  <c:v>2261.335</c:v>
                </c:pt>
                <c:pt idx="2">
                  <c:v>1949.566</c:v>
                </c:pt>
                <c:pt idx="3">
                  <c:v>1888.6489999999999</c:v>
                </c:pt>
                <c:pt idx="4">
                  <c:v>1867.5219999999999</c:v>
                </c:pt>
                <c:pt idx="5">
                  <c:v>1815.0930000000001</c:v>
                </c:pt>
                <c:pt idx="6">
                  <c:v>1681.414</c:v>
                </c:pt>
                <c:pt idx="7">
                  <c:v>1669.7940000000001</c:v>
                </c:pt>
              </c:numCache>
            </c:numRef>
          </c:val>
        </c:ser>
        <c:ser>
          <c:idx val="1"/>
          <c:order val="1"/>
          <c:tx>
            <c:strRef>
              <c:f>'Graphique 15'!$E$4</c:f>
              <c:strCache>
                <c:ptCount val="1"/>
                <c:pt idx="0">
                  <c:v> Effet « salaire »</c:v>
                </c:pt>
              </c:strCache>
            </c:strRef>
          </c:tx>
          <c:spPr>
            <a:solidFill>
              <a:srgbClr val="B2B2B2"/>
            </a:solidFill>
          </c:spPr>
          <c:invertIfNegative val="0"/>
          <c:cat>
            <c:multiLvlStrRef>
              <c:f>'Graphique 15'!$B$5:$C$12</c:f>
              <c:multiLvlStrCache>
                <c:ptCount val="8"/>
                <c:lvl>
                  <c:pt idx="0">
                    <c:v>Sans ascendance migratoire</c:v>
                  </c:pt>
                  <c:pt idx="1">
                    <c:v>Ascendance d'Europe</c:v>
                  </c:pt>
                  <c:pt idx="2">
                    <c:v>Ascendance d'Afrique-Maghreb</c:v>
                  </c:pt>
                  <c:pt idx="3">
                    <c:v>Natifs des DOM</c:v>
                  </c:pt>
                  <c:pt idx="4">
                    <c:v>Sans ascendance migratoire</c:v>
                  </c:pt>
                  <c:pt idx="5">
                    <c:v>Ascendance d'Europe</c:v>
                  </c:pt>
                  <c:pt idx="6">
                    <c:v>Ascendance d'Afrique-Maghreb</c:v>
                  </c:pt>
                  <c:pt idx="7">
                    <c:v>Natifs des DOM</c:v>
                  </c:pt>
                </c:lvl>
                <c:lvl>
                  <c:pt idx="0">
                    <c:v>Hommes</c:v>
                  </c:pt>
                  <c:pt idx="4">
                    <c:v>Femmes</c:v>
                  </c:pt>
                </c:lvl>
              </c:multiLvlStrCache>
            </c:multiLvlStrRef>
          </c:cat>
          <c:val>
            <c:numRef>
              <c:f>'Graphique 15'!$E$5:$E$12</c:f>
              <c:numCache>
                <c:formatCode>#,##0\ "€"</c:formatCode>
                <c:ptCount val="8"/>
                <c:pt idx="0">
                  <c:v>0</c:v>
                </c:pt>
                <c:pt idx="1">
                  <c:v>1.01868687</c:v>
                </c:pt>
                <c:pt idx="2">
                  <c:v>33.584405160000003</c:v>
                </c:pt>
                <c:pt idx="3">
                  <c:v>135.78607029</c:v>
                </c:pt>
                <c:pt idx="4">
                  <c:v>154.58220822999999</c:v>
                </c:pt>
                <c:pt idx="5">
                  <c:v>146.85419632</c:v>
                </c:pt>
                <c:pt idx="6">
                  <c:v>121.29753555000001</c:v>
                </c:pt>
                <c:pt idx="7">
                  <c:v>273.25610232999998</c:v>
                </c:pt>
              </c:numCache>
            </c:numRef>
          </c:val>
        </c:ser>
        <c:ser>
          <c:idx val="2"/>
          <c:order val="2"/>
          <c:tx>
            <c:strRef>
              <c:f>'Graphique 15'!$F$4</c:f>
              <c:strCache>
                <c:ptCount val="1"/>
                <c:pt idx="0">
                  <c:v> Effet « heures travaillées »</c:v>
                </c:pt>
              </c:strCache>
            </c:strRef>
          </c:tx>
          <c:spPr>
            <a:solidFill>
              <a:srgbClr val="F59100"/>
            </a:solidFill>
            <a:ln>
              <a:noFill/>
            </a:ln>
          </c:spPr>
          <c:invertIfNegative val="0"/>
          <c:cat>
            <c:multiLvlStrRef>
              <c:f>'Graphique 15'!$B$5:$C$12</c:f>
              <c:multiLvlStrCache>
                <c:ptCount val="8"/>
                <c:lvl>
                  <c:pt idx="0">
                    <c:v>Sans ascendance migratoire</c:v>
                  </c:pt>
                  <c:pt idx="1">
                    <c:v>Ascendance d'Europe</c:v>
                  </c:pt>
                  <c:pt idx="2">
                    <c:v>Ascendance d'Afrique-Maghreb</c:v>
                  </c:pt>
                  <c:pt idx="3">
                    <c:v>Natifs des DOM</c:v>
                  </c:pt>
                  <c:pt idx="4">
                    <c:v>Sans ascendance migratoire</c:v>
                  </c:pt>
                  <c:pt idx="5">
                    <c:v>Ascendance d'Europe</c:v>
                  </c:pt>
                  <c:pt idx="6">
                    <c:v>Ascendance d'Afrique-Maghreb</c:v>
                  </c:pt>
                  <c:pt idx="7">
                    <c:v>Natifs des DOM</c:v>
                  </c:pt>
                </c:lvl>
                <c:lvl>
                  <c:pt idx="0">
                    <c:v>Hommes</c:v>
                  </c:pt>
                  <c:pt idx="4">
                    <c:v>Femmes</c:v>
                  </c:pt>
                </c:lvl>
              </c:multiLvlStrCache>
            </c:multiLvlStrRef>
          </c:cat>
          <c:val>
            <c:numRef>
              <c:f>'Graphique 15'!$F$5:$F$12</c:f>
              <c:numCache>
                <c:formatCode>#,##0\ "€"</c:formatCode>
                <c:ptCount val="8"/>
                <c:pt idx="0">
                  <c:v>0</c:v>
                </c:pt>
                <c:pt idx="1">
                  <c:v>0</c:v>
                </c:pt>
                <c:pt idx="2">
                  <c:v>13.50931456</c:v>
                </c:pt>
                <c:pt idx="3">
                  <c:v>2.5259189600000127</c:v>
                </c:pt>
                <c:pt idx="4">
                  <c:v>195.37962009</c:v>
                </c:pt>
                <c:pt idx="5">
                  <c:v>220.57175221999998</c:v>
                </c:pt>
                <c:pt idx="6">
                  <c:v>236.18843722999998</c:v>
                </c:pt>
                <c:pt idx="7">
                  <c:v>154.27080170000005</c:v>
                </c:pt>
              </c:numCache>
            </c:numRef>
          </c:val>
        </c:ser>
        <c:ser>
          <c:idx val="3"/>
          <c:order val="3"/>
          <c:tx>
            <c:strRef>
              <c:f>'Graphique 15'!$G$4</c:f>
              <c:strCache>
                <c:ptCount val="1"/>
                <c:pt idx="0">
                  <c:v> Effet « niveau d'éducation »</c:v>
                </c:pt>
              </c:strCache>
            </c:strRef>
          </c:tx>
          <c:spPr>
            <a:solidFill>
              <a:srgbClr val="0087CD"/>
            </a:solidFill>
          </c:spPr>
          <c:invertIfNegative val="0"/>
          <c:cat>
            <c:multiLvlStrRef>
              <c:f>'Graphique 15'!$B$5:$C$12</c:f>
              <c:multiLvlStrCache>
                <c:ptCount val="8"/>
                <c:lvl>
                  <c:pt idx="0">
                    <c:v>Sans ascendance migratoire</c:v>
                  </c:pt>
                  <c:pt idx="1">
                    <c:v>Ascendance d'Europe</c:v>
                  </c:pt>
                  <c:pt idx="2">
                    <c:v>Ascendance d'Afrique-Maghreb</c:v>
                  </c:pt>
                  <c:pt idx="3">
                    <c:v>Natifs des DOM</c:v>
                  </c:pt>
                  <c:pt idx="4">
                    <c:v>Sans ascendance migratoire</c:v>
                  </c:pt>
                  <c:pt idx="5">
                    <c:v>Ascendance d'Europe</c:v>
                  </c:pt>
                  <c:pt idx="6">
                    <c:v>Ascendance d'Afrique-Maghreb</c:v>
                  </c:pt>
                  <c:pt idx="7">
                    <c:v>Natifs des DOM</c:v>
                  </c:pt>
                </c:lvl>
                <c:lvl>
                  <c:pt idx="0">
                    <c:v>Hommes</c:v>
                  </c:pt>
                  <c:pt idx="4">
                    <c:v>Femmes</c:v>
                  </c:pt>
                </c:lvl>
              </c:multiLvlStrCache>
            </c:multiLvlStrRef>
          </c:cat>
          <c:val>
            <c:numRef>
              <c:f>'Graphique 15'!$G$5:$G$12</c:f>
              <c:numCache>
                <c:formatCode>#,##0\ "€"</c:formatCode>
                <c:ptCount val="8"/>
                <c:pt idx="0">
                  <c:v>41.759091980000001</c:v>
                </c:pt>
                <c:pt idx="1">
                  <c:v>87.698153130000009</c:v>
                </c:pt>
                <c:pt idx="2">
                  <c:v>82.530570280000006</c:v>
                </c:pt>
                <c:pt idx="3">
                  <c:v>173.83483074999998</c:v>
                </c:pt>
                <c:pt idx="4">
                  <c:v>1.6800000253169856E-6</c:v>
                </c:pt>
                <c:pt idx="5">
                  <c:v>2.8031314600000314</c:v>
                </c:pt>
                <c:pt idx="6">
                  <c:v>12.004287219999981</c:v>
                </c:pt>
                <c:pt idx="7">
                  <c:v>103.78837597</c:v>
                </c:pt>
              </c:numCache>
            </c:numRef>
          </c:val>
        </c:ser>
        <c:dLbls>
          <c:showLegendKey val="0"/>
          <c:showVal val="0"/>
          <c:showCatName val="0"/>
          <c:showSerName val="0"/>
          <c:showPercent val="0"/>
          <c:showBubbleSize val="0"/>
        </c:dLbls>
        <c:gapWidth val="150"/>
        <c:overlap val="100"/>
        <c:axId val="101755904"/>
        <c:axId val="101761792"/>
      </c:barChart>
      <c:catAx>
        <c:axId val="101755904"/>
        <c:scaling>
          <c:orientation val="minMax"/>
        </c:scaling>
        <c:delete val="0"/>
        <c:axPos val="b"/>
        <c:majorTickMark val="out"/>
        <c:minorTickMark val="none"/>
        <c:tickLblPos val="nextTo"/>
        <c:crossAx val="101761792"/>
        <c:crosses val="autoZero"/>
        <c:auto val="1"/>
        <c:lblAlgn val="ctr"/>
        <c:lblOffset val="100"/>
        <c:noMultiLvlLbl val="0"/>
      </c:catAx>
      <c:valAx>
        <c:axId val="101761792"/>
        <c:scaling>
          <c:orientation val="minMax"/>
          <c:max val="2400"/>
          <c:min val="1500"/>
        </c:scaling>
        <c:delete val="0"/>
        <c:axPos val="l"/>
        <c:majorGridlines/>
        <c:numFmt formatCode="#,##0\ &quot;€&quot;" sourceLinked="0"/>
        <c:majorTickMark val="out"/>
        <c:minorTickMark val="none"/>
        <c:tickLblPos val="nextTo"/>
        <c:crossAx val="101755904"/>
        <c:crosses val="autoZero"/>
        <c:crossBetween val="between"/>
      </c:valAx>
    </c:plotArea>
    <c:legend>
      <c:legendPos val="r"/>
      <c:layout>
        <c:manualLayout>
          <c:xMode val="edge"/>
          <c:yMode val="edge"/>
          <c:x val="0.7679228543819141"/>
          <c:y val="0.33222000865099111"/>
          <c:w val="0.22104790672117353"/>
          <c:h val="0.19002346877553514"/>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16'!$C$3</c:f>
              <c:strCache>
                <c:ptCount val="1"/>
                <c:pt idx="0">
                  <c:v>Somme en euros</c:v>
                </c:pt>
              </c:strCache>
            </c:strRef>
          </c:tx>
          <c:spPr>
            <a:solidFill>
              <a:srgbClr val="142882"/>
            </a:solidFill>
          </c:spPr>
          <c:invertIfNegative val="0"/>
          <c:dLbls>
            <c:dLbl>
              <c:idx val="0"/>
              <c:layout>
                <c:manualLayout>
                  <c:x val="-2.5858562601660507E-3"/>
                  <c:y val="1.8833806009764083E-2"/>
                </c:manualLayout>
              </c:layout>
              <c:tx>
                <c:rich>
                  <a:bodyPr/>
                  <a:lstStyle/>
                  <a:p>
                    <a:r>
                      <a:rPr lang="en-US" sz="800">
                        <a:solidFill>
                          <a:srgbClr val="5F5F5F"/>
                        </a:solidFill>
                      </a:rPr>
                      <a:t>81 </a:t>
                    </a:r>
                    <a:r>
                      <a:rPr lang="en-US" sz="800">
                        <a:solidFill>
                          <a:srgbClr val="292929"/>
                        </a:solidFill>
                      </a:rPr>
                      <a:t>€</a:t>
                    </a:r>
                  </a:p>
                </c:rich>
              </c:tx>
              <c:dLblPos val="outEnd"/>
              <c:showLegendKey val="0"/>
              <c:showVal val="1"/>
              <c:showCatName val="0"/>
              <c:showSerName val="0"/>
              <c:showPercent val="0"/>
              <c:showBubbleSize val="0"/>
            </c:dLbl>
            <c:dLbl>
              <c:idx val="1"/>
              <c:layout>
                <c:manualLayout>
                  <c:x val="2.4206069509920486E-3"/>
                  <c:y val="1.8833407182793971E-2"/>
                </c:manualLayout>
              </c:layout>
              <c:tx>
                <c:rich>
                  <a:bodyPr/>
                  <a:lstStyle/>
                  <a:p>
                    <a:r>
                      <a:rPr lang="en-US" sz="800">
                        <a:solidFill>
                          <a:srgbClr val="5F5F5F"/>
                        </a:solidFill>
                      </a:rPr>
                      <a:t>464 €</a:t>
                    </a:r>
                  </a:p>
                </c:rich>
              </c:tx>
              <c:dLblPos val="outEnd"/>
              <c:showLegendKey val="0"/>
              <c:showVal val="1"/>
              <c:showCatName val="0"/>
              <c:showSerName val="0"/>
              <c:showPercent val="0"/>
              <c:showBubbleSize val="0"/>
            </c:dLbl>
            <c:txPr>
              <a:bodyPr/>
              <a:lstStyle/>
              <a:p>
                <a:pPr>
                  <a:defRPr sz="940" b="1">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strRef>
              <c:f>'Graphique 16'!$B$4:$B$5</c:f>
              <c:strCache>
                <c:ptCount val="2"/>
                <c:pt idx="0">
                  <c:v>75 % les moins bien rémunérées</c:v>
                </c:pt>
                <c:pt idx="1">
                  <c:v>25 % les mieux rémunérées</c:v>
                </c:pt>
              </c:strCache>
            </c:strRef>
          </c:cat>
          <c:val>
            <c:numRef>
              <c:f>'Graphique 16'!$C$4:$C$5</c:f>
              <c:numCache>
                <c:formatCode>#,##0\ "€"</c:formatCode>
                <c:ptCount val="2"/>
                <c:pt idx="0">
                  <c:v>81.067998399999993</c:v>
                </c:pt>
                <c:pt idx="1">
                  <c:v>464.31993299999999</c:v>
                </c:pt>
              </c:numCache>
            </c:numRef>
          </c:val>
        </c:ser>
        <c:dLbls>
          <c:showLegendKey val="0"/>
          <c:showVal val="0"/>
          <c:showCatName val="0"/>
          <c:showSerName val="0"/>
          <c:showPercent val="0"/>
          <c:showBubbleSize val="0"/>
        </c:dLbls>
        <c:gapWidth val="352"/>
        <c:axId val="110525056"/>
        <c:axId val="110539520"/>
      </c:barChart>
      <c:scatterChart>
        <c:scatterStyle val="lineMarker"/>
        <c:varyColors val="0"/>
        <c:ser>
          <c:idx val="1"/>
          <c:order val="1"/>
          <c:tx>
            <c:strRef>
              <c:f>'Graphique 16'!$D$3</c:f>
              <c:strCache>
                <c:ptCount val="1"/>
                <c:pt idx="0">
                  <c:v>Hausse en pourcentage</c:v>
                </c:pt>
              </c:strCache>
            </c:strRef>
          </c:tx>
          <c:spPr>
            <a:ln w="28575">
              <a:noFill/>
            </a:ln>
          </c:spPr>
          <c:marker>
            <c:symbol val="diamond"/>
            <c:size val="8"/>
            <c:spPr>
              <a:solidFill>
                <a:srgbClr val="F59100"/>
              </a:solidFill>
            </c:spPr>
          </c:marker>
          <c:xVal>
            <c:strRef>
              <c:f>'Graphique 16'!$B$4:$B$5</c:f>
              <c:strCache>
                <c:ptCount val="2"/>
                <c:pt idx="0">
                  <c:v>75 % les moins bien rémunérées</c:v>
                </c:pt>
                <c:pt idx="1">
                  <c:v>25 % les mieux rémunérées</c:v>
                </c:pt>
              </c:strCache>
            </c:strRef>
          </c:xVal>
          <c:yVal>
            <c:numRef>
              <c:f>'Graphique 16'!$D$4:$D$5</c:f>
              <c:numCache>
                <c:formatCode>0.0%</c:formatCode>
                <c:ptCount val="2"/>
                <c:pt idx="0">
                  <c:v>5.2729480000000002E-2</c:v>
                </c:pt>
                <c:pt idx="1">
                  <c:v>0.15324265000000001</c:v>
                </c:pt>
              </c:numCache>
            </c:numRef>
          </c:yVal>
          <c:smooth val="0"/>
        </c:ser>
        <c:dLbls>
          <c:showLegendKey val="0"/>
          <c:showVal val="0"/>
          <c:showCatName val="0"/>
          <c:showSerName val="0"/>
          <c:showPercent val="0"/>
          <c:showBubbleSize val="0"/>
        </c:dLbls>
        <c:axId val="110542848"/>
        <c:axId val="110541056"/>
      </c:scatterChart>
      <c:catAx>
        <c:axId val="110525056"/>
        <c:scaling>
          <c:orientation val="minMax"/>
        </c:scaling>
        <c:delete val="0"/>
        <c:axPos val="b"/>
        <c:majorTickMark val="out"/>
        <c:minorTickMark val="none"/>
        <c:tickLblPos val="nextTo"/>
        <c:txPr>
          <a:bodyPr/>
          <a:lstStyle/>
          <a:p>
            <a:pPr>
              <a:defRPr sz="850">
                <a:latin typeface="Arial" panose="020B0604020202020204" pitchFamily="34" charset="0"/>
                <a:cs typeface="Arial" panose="020B0604020202020204" pitchFamily="34" charset="0"/>
              </a:defRPr>
            </a:pPr>
            <a:endParaRPr lang="fr-FR"/>
          </a:p>
        </c:txPr>
        <c:crossAx val="110539520"/>
        <c:crosses val="autoZero"/>
        <c:auto val="1"/>
        <c:lblAlgn val="ctr"/>
        <c:lblOffset val="100"/>
        <c:noMultiLvlLbl val="0"/>
      </c:catAx>
      <c:valAx>
        <c:axId val="110539520"/>
        <c:scaling>
          <c:orientation val="minMax"/>
        </c:scaling>
        <c:delete val="0"/>
        <c:axPos val="l"/>
        <c:majorGridlines>
          <c:spPr>
            <a:ln w="3175">
              <a:solidFill>
                <a:schemeClr val="lt1">
                  <a:shade val="50000"/>
                </a:schemeClr>
              </a:solidFill>
            </a:ln>
          </c:spPr>
        </c:majorGridlines>
        <c:numFmt formatCode="#,##0\ &quot;€&quot;" sourceLinked="1"/>
        <c:majorTickMark val="out"/>
        <c:minorTickMark val="none"/>
        <c:tickLblPos val="nextTo"/>
        <c:txPr>
          <a:bodyPr/>
          <a:lstStyle/>
          <a:p>
            <a:pPr>
              <a:defRPr sz="850">
                <a:latin typeface="Arial" panose="020B0604020202020204" pitchFamily="34" charset="0"/>
                <a:cs typeface="Arial" panose="020B0604020202020204" pitchFamily="34" charset="0"/>
              </a:defRPr>
            </a:pPr>
            <a:endParaRPr lang="fr-FR"/>
          </a:p>
        </c:txPr>
        <c:crossAx val="110525056"/>
        <c:crosses val="autoZero"/>
        <c:crossBetween val="between"/>
      </c:valAx>
      <c:valAx>
        <c:axId val="110541056"/>
        <c:scaling>
          <c:orientation val="minMax"/>
        </c:scaling>
        <c:delete val="0"/>
        <c:axPos val="r"/>
        <c:numFmt formatCode="0.0%" sourceLinked="1"/>
        <c:majorTickMark val="out"/>
        <c:minorTickMark val="none"/>
        <c:tickLblPos val="nextTo"/>
        <c:txPr>
          <a:bodyPr/>
          <a:lstStyle/>
          <a:p>
            <a:pPr>
              <a:defRPr sz="850">
                <a:latin typeface="Arial" panose="020B0604020202020204" pitchFamily="34" charset="0"/>
                <a:cs typeface="Arial" panose="020B0604020202020204" pitchFamily="34" charset="0"/>
              </a:defRPr>
            </a:pPr>
            <a:endParaRPr lang="fr-FR"/>
          </a:p>
        </c:txPr>
        <c:crossAx val="110542848"/>
        <c:crosses val="max"/>
        <c:crossBetween val="midCat"/>
      </c:valAx>
      <c:valAx>
        <c:axId val="110542848"/>
        <c:scaling>
          <c:orientation val="minMax"/>
        </c:scaling>
        <c:delete val="1"/>
        <c:axPos val="b"/>
        <c:majorTickMark val="out"/>
        <c:minorTickMark val="none"/>
        <c:tickLblPos val="nextTo"/>
        <c:crossAx val="110541056"/>
        <c:crosses val="autoZero"/>
        <c:crossBetween val="midCat"/>
      </c:valAx>
    </c:plotArea>
    <c:legend>
      <c:legendPos val="r"/>
      <c:layout>
        <c:manualLayout>
          <c:xMode val="edge"/>
          <c:yMode val="edge"/>
          <c:x val="0.7222323027901022"/>
          <c:y val="0.51891257433636184"/>
          <c:w val="0.27677925093841405"/>
          <c:h val="0.18134343269575526"/>
        </c:manualLayout>
      </c:layout>
      <c:overlay val="0"/>
      <c:txPr>
        <a:bodyPr/>
        <a:lstStyle/>
        <a:p>
          <a:pPr>
            <a:defRPr sz="82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958282782628E-2"/>
          <c:y val="1.8561484918793503E-2"/>
          <c:w val="0.91289007303090131"/>
          <c:h val="0.89797370456303172"/>
        </c:manualLayout>
      </c:layout>
      <c:barChart>
        <c:barDir val="col"/>
        <c:grouping val="clustered"/>
        <c:varyColors val="0"/>
        <c:ser>
          <c:idx val="0"/>
          <c:order val="0"/>
          <c:tx>
            <c:strRef>
              <c:f>'Graphique 17 '!$C$3</c:f>
              <c:strCache>
                <c:ptCount val="1"/>
                <c:pt idx="0">
                  <c:v>Effet total sur le PIB</c:v>
                </c:pt>
              </c:strCache>
            </c:strRef>
          </c:tx>
          <c:spPr>
            <a:solidFill>
              <a:srgbClr val="142882"/>
            </a:solidFill>
          </c:spPr>
          <c:invertIfNegative val="0"/>
          <c:dLbls>
            <c:txPr>
              <a:bodyPr/>
              <a:lstStyle/>
              <a:p>
                <a:pPr>
                  <a:defRPr sz="920" b="1">
                    <a:solidFill>
                      <a:srgbClr val="4D4D4D"/>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strRef>
              <c:f>'Graphique 17 '!$B$4:$B$7</c:f>
              <c:strCache>
                <c:ptCount val="4"/>
                <c:pt idx="0">
                  <c:v>Scénario 1</c:v>
                </c:pt>
                <c:pt idx="1">
                  <c:v>Scénario 2</c:v>
                </c:pt>
                <c:pt idx="2">
                  <c:v>Scénario 3</c:v>
                </c:pt>
                <c:pt idx="3">
                  <c:v>Scénario 4</c:v>
                </c:pt>
              </c:strCache>
            </c:strRef>
          </c:cat>
          <c:val>
            <c:numRef>
              <c:f>'Graphique 17 '!$C$4:$C$7</c:f>
              <c:numCache>
                <c:formatCode>0.0%</c:formatCode>
                <c:ptCount val="4"/>
                <c:pt idx="0">
                  <c:v>3.5999999999999997E-2</c:v>
                </c:pt>
                <c:pt idx="1">
                  <c:v>6.9000000000000006E-2</c:v>
                </c:pt>
                <c:pt idx="2">
                  <c:v>0.11699999999999999</c:v>
                </c:pt>
                <c:pt idx="3">
                  <c:v>0.14100000000000001</c:v>
                </c:pt>
              </c:numCache>
            </c:numRef>
          </c:val>
        </c:ser>
        <c:dLbls>
          <c:dLblPos val="outEnd"/>
          <c:showLegendKey val="0"/>
          <c:showVal val="1"/>
          <c:showCatName val="0"/>
          <c:showSerName val="0"/>
          <c:showPercent val="0"/>
          <c:showBubbleSize val="0"/>
        </c:dLbls>
        <c:gapWidth val="150"/>
        <c:axId val="111906176"/>
        <c:axId val="111917312"/>
      </c:barChart>
      <c:catAx>
        <c:axId val="111906176"/>
        <c:scaling>
          <c:orientation val="minMax"/>
        </c:scaling>
        <c:delete val="0"/>
        <c:axPos val="b"/>
        <c:majorTickMark val="out"/>
        <c:minorTickMark val="none"/>
        <c:tickLblPos val="nextTo"/>
        <c:txPr>
          <a:bodyPr/>
          <a:lstStyle/>
          <a:p>
            <a:pPr>
              <a:defRPr sz="920" b="0">
                <a:latin typeface="Arial" panose="020B0604020202020204" pitchFamily="34" charset="0"/>
                <a:cs typeface="Arial" panose="020B0604020202020204" pitchFamily="34" charset="0"/>
              </a:defRPr>
            </a:pPr>
            <a:endParaRPr lang="fr-FR"/>
          </a:p>
        </c:txPr>
        <c:crossAx val="111917312"/>
        <c:crosses val="autoZero"/>
        <c:auto val="1"/>
        <c:lblAlgn val="ctr"/>
        <c:lblOffset val="100"/>
        <c:noMultiLvlLbl val="0"/>
      </c:catAx>
      <c:valAx>
        <c:axId val="111917312"/>
        <c:scaling>
          <c:orientation val="minMax"/>
        </c:scaling>
        <c:delete val="0"/>
        <c:axPos val="l"/>
        <c:majorGridlines>
          <c:spPr>
            <a:ln>
              <a:noFill/>
            </a:ln>
          </c:spPr>
        </c:majorGridlines>
        <c:numFmt formatCode="0%" sourceLinked="0"/>
        <c:majorTickMark val="out"/>
        <c:minorTickMark val="none"/>
        <c:tickLblPos val="nextTo"/>
        <c:txPr>
          <a:bodyPr/>
          <a:lstStyle/>
          <a:p>
            <a:pPr>
              <a:defRPr sz="920" b="0">
                <a:latin typeface="Arial" panose="020B0604020202020204" pitchFamily="34" charset="0"/>
                <a:cs typeface="Arial" panose="020B0604020202020204" pitchFamily="34" charset="0"/>
              </a:defRPr>
            </a:pPr>
            <a:endParaRPr lang="fr-FR"/>
          </a:p>
        </c:txPr>
        <c:crossAx val="1119061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74628171478563E-2"/>
          <c:y val="8.0112038234026711E-2"/>
          <c:w val="0.85658092738407698"/>
          <c:h val="0.82012849140126143"/>
        </c:manualLayout>
      </c:layout>
      <c:barChart>
        <c:barDir val="col"/>
        <c:grouping val="clustered"/>
        <c:varyColors val="0"/>
        <c:ser>
          <c:idx val="0"/>
          <c:order val="0"/>
          <c:tx>
            <c:strRef>
              <c:f>'Annexe 9'!$B$39</c:f>
              <c:strCache>
                <c:ptCount val="1"/>
                <c:pt idx="0">
                  <c:v>Effet total sur le PIB </c:v>
                </c:pt>
              </c:strCache>
            </c:strRef>
          </c:tx>
          <c:spPr>
            <a:solidFill>
              <a:srgbClr val="142882"/>
            </a:solidFill>
          </c:spPr>
          <c:invertIfNegative val="0"/>
          <c:dLbls>
            <c:txPr>
              <a:bodyPr/>
              <a:lstStyle/>
              <a:p>
                <a:pPr>
                  <a:defRPr sz="1000" b="1">
                    <a:solidFill>
                      <a:srgbClr val="5F5F5F"/>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strRef>
              <c:f>'Annexe 9'!$C$38:$F$38</c:f>
              <c:strCache>
                <c:ptCount val="4"/>
                <c:pt idx="0">
                  <c:v>Scénario 1</c:v>
                </c:pt>
                <c:pt idx="1">
                  <c:v>Scénario 2</c:v>
                </c:pt>
                <c:pt idx="2">
                  <c:v>Scénario 3</c:v>
                </c:pt>
                <c:pt idx="3">
                  <c:v>Scénario 4</c:v>
                </c:pt>
              </c:strCache>
            </c:strRef>
          </c:cat>
          <c:val>
            <c:numRef>
              <c:f>'Annexe 9'!$C$39:$F$39</c:f>
              <c:numCache>
                <c:formatCode>0.0%</c:formatCode>
                <c:ptCount val="4"/>
                <c:pt idx="0">
                  <c:v>4.2000000000000003E-2</c:v>
                </c:pt>
                <c:pt idx="1">
                  <c:v>0.109</c:v>
                </c:pt>
                <c:pt idx="2">
                  <c:v>0.20399999999999999</c:v>
                </c:pt>
                <c:pt idx="3">
                  <c:v>0.25900000000000001</c:v>
                </c:pt>
              </c:numCache>
            </c:numRef>
          </c:val>
        </c:ser>
        <c:dLbls>
          <c:dLblPos val="outEnd"/>
          <c:showLegendKey val="0"/>
          <c:showVal val="1"/>
          <c:showCatName val="0"/>
          <c:showSerName val="0"/>
          <c:showPercent val="0"/>
          <c:showBubbleSize val="0"/>
        </c:dLbls>
        <c:gapWidth val="150"/>
        <c:axId val="112104576"/>
        <c:axId val="105664512"/>
      </c:barChart>
      <c:catAx>
        <c:axId val="112104576"/>
        <c:scaling>
          <c:orientation val="minMax"/>
        </c:scaling>
        <c:delete val="0"/>
        <c:axPos val="b"/>
        <c:majorTickMark val="out"/>
        <c:minorTickMark val="none"/>
        <c:tickLblPos val="nextTo"/>
        <c:txPr>
          <a:bodyPr/>
          <a:lstStyle/>
          <a:p>
            <a:pPr>
              <a:defRPr sz="1100" b="0" i="0">
                <a:solidFill>
                  <a:sysClr val="windowText" lastClr="000000"/>
                </a:solidFill>
                <a:latin typeface="Arial" panose="020B0604020202020204" pitchFamily="34" charset="0"/>
                <a:cs typeface="Arial" panose="020B0604020202020204" pitchFamily="34" charset="0"/>
              </a:defRPr>
            </a:pPr>
            <a:endParaRPr lang="fr-FR"/>
          </a:p>
        </c:txPr>
        <c:crossAx val="105664512"/>
        <c:crosses val="autoZero"/>
        <c:auto val="1"/>
        <c:lblAlgn val="ctr"/>
        <c:lblOffset val="100"/>
        <c:noMultiLvlLbl val="0"/>
      </c:catAx>
      <c:valAx>
        <c:axId val="105664512"/>
        <c:scaling>
          <c:orientation val="minMax"/>
        </c:scaling>
        <c:delete val="0"/>
        <c:axPos val="l"/>
        <c:majorGridlines>
          <c:spPr>
            <a:ln w="0">
              <a:solidFill>
                <a:srgbClr val="969696"/>
              </a:solidFill>
            </a:ln>
          </c:spPr>
        </c:majorGridlines>
        <c:numFmt formatCode="0%" sourceLinked="0"/>
        <c:majorTickMark val="out"/>
        <c:minorTickMark val="none"/>
        <c:tickLblPos val="nextTo"/>
        <c:txPr>
          <a:bodyPr/>
          <a:lstStyle/>
          <a:p>
            <a:pPr>
              <a:defRPr sz="1000" b="0">
                <a:solidFill>
                  <a:sysClr val="windowText" lastClr="000000"/>
                </a:solidFill>
                <a:latin typeface="Arial" panose="020B0604020202020204" pitchFamily="34" charset="0"/>
                <a:cs typeface="Arial" panose="020B0604020202020204" pitchFamily="34" charset="0"/>
              </a:defRPr>
            </a:pPr>
            <a:endParaRPr lang="fr-FR"/>
          </a:p>
        </c:txPr>
        <c:crossAx val="112104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'Annexe 9'!$J$38</c:f>
              <c:strCache>
                <c:ptCount val="1"/>
                <c:pt idx="0">
                  <c:v>Salaire de départ</c:v>
                </c:pt>
              </c:strCache>
            </c:strRef>
          </c:tx>
          <c:spPr>
            <a:solidFill>
              <a:srgbClr val="142882"/>
            </a:solidFill>
          </c:spPr>
          <c:invertIfNegative val="0"/>
          <c:cat>
            <c:multiLvlStrRef>
              <c:f>'Annexe 9'!$H$39:$I$46</c:f>
              <c:multiLvlStrCache>
                <c:ptCount val="8"/>
                <c:lvl>
                  <c:pt idx="0">
                    <c:v>Sans ascendance migratoire</c:v>
                  </c:pt>
                  <c:pt idx="1">
                    <c:v>Ascendance d'Europe</c:v>
                  </c:pt>
                  <c:pt idx="2">
                    <c:v>Ascendance d'Afrique-Maghreb</c:v>
                  </c:pt>
                  <c:pt idx="3">
                    <c:v>Natifs des DOM</c:v>
                  </c:pt>
                  <c:pt idx="4">
                    <c:v>Sans ascendance migratoire</c:v>
                  </c:pt>
                  <c:pt idx="5">
                    <c:v>Ascendance d'Europe</c:v>
                  </c:pt>
                  <c:pt idx="6">
                    <c:v>Ascendance d'Afrique-Maghreb</c:v>
                  </c:pt>
                  <c:pt idx="7">
                    <c:v>Natifs des DOM</c:v>
                  </c:pt>
                </c:lvl>
                <c:lvl>
                  <c:pt idx="0">
                    <c:v>Hommes</c:v>
                  </c:pt>
                  <c:pt idx="4">
                    <c:v>Femmes</c:v>
                  </c:pt>
                </c:lvl>
              </c:multiLvlStrCache>
            </c:multiLvlStrRef>
          </c:cat>
          <c:val>
            <c:numRef>
              <c:f>'Annexe 9'!$J$39:$J$46</c:f>
              <c:numCache>
                <c:formatCode>#,##0\ "€"</c:formatCode>
                <c:ptCount val="8"/>
                <c:pt idx="0">
                  <c:v>2290.9940000000001</c:v>
                </c:pt>
                <c:pt idx="1">
                  <c:v>2261.335</c:v>
                </c:pt>
                <c:pt idx="2">
                  <c:v>1949.566</c:v>
                </c:pt>
                <c:pt idx="3">
                  <c:v>1888.6489999999999</c:v>
                </c:pt>
                <c:pt idx="4">
                  <c:v>1867.5219999999999</c:v>
                </c:pt>
                <c:pt idx="5">
                  <c:v>1815.0930000000001</c:v>
                </c:pt>
                <c:pt idx="6">
                  <c:v>1681.414</c:v>
                </c:pt>
                <c:pt idx="7">
                  <c:v>1669.7940000000001</c:v>
                </c:pt>
              </c:numCache>
            </c:numRef>
          </c:val>
        </c:ser>
        <c:ser>
          <c:idx val="1"/>
          <c:order val="1"/>
          <c:tx>
            <c:strRef>
              <c:f>'Annexe 9'!$K$38</c:f>
              <c:strCache>
                <c:ptCount val="1"/>
                <c:pt idx="0">
                  <c:v>Effet « salaire »</c:v>
                </c:pt>
              </c:strCache>
            </c:strRef>
          </c:tx>
          <c:spPr>
            <a:solidFill>
              <a:srgbClr val="B2B2B2"/>
            </a:solidFill>
          </c:spPr>
          <c:invertIfNegative val="0"/>
          <c:cat>
            <c:multiLvlStrRef>
              <c:f>'Annexe 9'!$H$39:$I$46</c:f>
              <c:multiLvlStrCache>
                <c:ptCount val="8"/>
                <c:lvl>
                  <c:pt idx="0">
                    <c:v>Sans ascendance migratoire</c:v>
                  </c:pt>
                  <c:pt idx="1">
                    <c:v>Ascendance d'Europe</c:v>
                  </c:pt>
                  <c:pt idx="2">
                    <c:v>Ascendance d'Afrique-Maghreb</c:v>
                  </c:pt>
                  <c:pt idx="3">
                    <c:v>Natifs des DOM</c:v>
                  </c:pt>
                  <c:pt idx="4">
                    <c:v>Sans ascendance migratoire</c:v>
                  </c:pt>
                  <c:pt idx="5">
                    <c:v>Ascendance d'Europe</c:v>
                  </c:pt>
                  <c:pt idx="6">
                    <c:v>Ascendance d'Afrique-Maghreb</c:v>
                  </c:pt>
                  <c:pt idx="7">
                    <c:v>Natifs des DOM</c:v>
                  </c:pt>
                </c:lvl>
                <c:lvl>
                  <c:pt idx="0">
                    <c:v>Hommes</c:v>
                  </c:pt>
                  <c:pt idx="4">
                    <c:v>Femmes</c:v>
                  </c:pt>
                </c:lvl>
              </c:multiLvlStrCache>
            </c:multiLvlStrRef>
          </c:cat>
          <c:val>
            <c:numRef>
              <c:f>'Annexe 9'!$K$39:$K$46</c:f>
              <c:numCache>
                <c:formatCode>_("€"* #,##0_);_("€"* \(#,##0\);_("€"* "-"_);_(@_)</c:formatCode>
                <c:ptCount val="8"/>
                <c:pt idx="0" formatCode="#,##0\ &quot;€&quot;">
                  <c:v>0</c:v>
                </c:pt>
                <c:pt idx="1">
                  <c:v>31.49531</c:v>
                </c:pt>
                <c:pt idx="2">
                  <c:v>51.235419999999998</c:v>
                </c:pt>
                <c:pt idx="3">
                  <c:v>147.15663000000001</c:v>
                </c:pt>
                <c:pt idx="4">
                  <c:v>174.56007</c:v>
                </c:pt>
                <c:pt idx="5">
                  <c:v>168.23552000000001</c:v>
                </c:pt>
                <c:pt idx="6">
                  <c:v>137.01796999999999</c:v>
                </c:pt>
                <c:pt idx="7">
                  <c:v>296.40001000000001</c:v>
                </c:pt>
              </c:numCache>
            </c:numRef>
          </c:val>
        </c:ser>
        <c:ser>
          <c:idx val="2"/>
          <c:order val="2"/>
          <c:tx>
            <c:strRef>
              <c:f>'Annexe 9'!$L$38</c:f>
              <c:strCache>
                <c:ptCount val="1"/>
                <c:pt idx="0">
                  <c:v>Effet « heures travaillées »</c:v>
                </c:pt>
              </c:strCache>
            </c:strRef>
          </c:tx>
          <c:spPr>
            <a:solidFill>
              <a:srgbClr val="F59100"/>
            </a:solidFill>
          </c:spPr>
          <c:invertIfNegative val="0"/>
          <c:cat>
            <c:multiLvlStrRef>
              <c:f>'Annexe 9'!$H$39:$I$46</c:f>
              <c:multiLvlStrCache>
                <c:ptCount val="8"/>
                <c:lvl>
                  <c:pt idx="0">
                    <c:v>Sans ascendance migratoire</c:v>
                  </c:pt>
                  <c:pt idx="1">
                    <c:v>Ascendance d'Europe</c:v>
                  </c:pt>
                  <c:pt idx="2">
                    <c:v>Ascendance d'Afrique-Maghreb</c:v>
                  </c:pt>
                  <c:pt idx="3">
                    <c:v>Natifs des DOM</c:v>
                  </c:pt>
                  <c:pt idx="4">
                    <c:v>Sans ascendance migratoire</c:v>
                  </c:pt>
                  <c:pt idx="5">
                    <c:v>Ascendance d'Europe</c:v>
                  </c:pt>
                  <c:pt idx="6">
                    <c:v>Ascendance d'Afrique-Maghreb</c:v>
                  </c:pt>
                  <c:pt idx="7">
                    <c:v>Natifs des DOM</c:v>
                  </c:pt>
                </c:lvl>
                <c:lvl>
                  <c:pt idx="0">
                    <c:v>Hommes</c:v>
                  </c:pt>
                  <c:pt idx="4">
                    <c:v>Femmes</c:v>
                  </c:pt>
                </c:lvl>
              </c:multiLvlStrCache>
            </c:multiLvlStrRef>
          </c:cat>
          <c:val>
            <c:numRef>
              <c:f>'Annexe 9'!$L$39:$L$46</c:f>
              <c:numCache>
                <c:formatCode>_("€"* #,##0_);_("€"* \(#,##0\);_("€"* "-"_);_(@_)</c:formatCode>
                <c:ptCount val="8"/>
                <c:pt idx="0" formatCode="#,##0\ &quot;€&quot;">
                  <c:v>0</c:v>
                </c:pt>
                <c:pt idx="1">
                  <c:v>22.311229999999998</c:v>
                </c:pt>
                <c:pt idx="2">
                  <c:v>144.49957000000001</c:v>
                </c:pt>
                <c:pt idx="3">
                  <c:v>145.85224999999997</c:v>
                </c:pt>
                <c:pt idx="4">
                  <c:v>383.77322000000004</c:v>
                </c:pt>
                <c:pt idx="5">
                  <c:v>406.71212999999995</c:v>
                </c:pt>
                <c:pt idx="6">
                  <c:v>393.52614000000005</c:v>
                </c:pt>
                <c:pt idx="7">
                  <c:v>334.60309000000001</c:v>
                </c:pt>
              </c:numCache>
            </c:numRef>
          </c:val>
        </c:ser>
        <c:ser>
          <c:idx val="3"/>
          <c:order val="3"/>
          <c:tx>
            <c:strRef>
              <c:f>'Annexe 9'!$M$38</c:f>
              <c:strCache>
                <c:ptCount val="1"/>
                <c:pt idx="0">
                  <c:v>Effet « niveau d'éducation »</c:v>
                </c:pt>
              </c:strCache>
            </c:strRef>
          </c:tx>
          <c:spPr>
            <a:solidFill>
              <a:srgbClr val="0087CD"/>
            </a:solidFill>
          </c:spPr>
          <c:invertIfNegative val="0"/>
          <c:cat>
            <c:multiLvlStrRef>
              <c:f>'Annexe 9'!$H$39:$I$46</c:f>
              <c:multiLvlStrCache>
                <c:ptCount val="8"/>
                <c:lvl>
                  <c:pt idx="0">
                    <c:v>Sans ascendance migratoire</c:v>
                  </c:pt>
                  <c:pt idx="1">
                    <c:v>Ascendance d'Europe</c:v>
                  </c:pt>
                  <c:pt idx="2">
                    <c:v>Ascendance d'Afrique-Maghreb</c:v>
                  </c:pt>
                  <c:pt idx="3">
                    <c:v>Natifs des DOM</c:v>
                  </c:pt>
                  <c:pt idx="4">
                    <c:v>Sans ascendance migratoire</c:v>
                  </c:pt>
                  <c:pt idx="5">
                    <c:v>Ascendance d'Europe</c:v>
                  </c:pt>
                  <c:pt idx="6">
                    <c:v>Ascendance d'Afrique-Maghreb</c:v>
                  </c:pt>
                  <c:pt idx="7">
                    <c:v>Natifs des DOM</c:v>
                  </c:pt>
                </c:lvl>
                <c:lvl>
                  <c:pt idx="0">
                    <c:v>Hommes</c:v>
                  </c:pt>
                  <c:pt idx="4">
                    <c:v>Femmes</c:v>
                  </c:pt>
                </c:lvl>
              </c:multiLvlStrCache>
            </c:multiLvlStrRef>
          </c:cat>
          <c:val>
            <c:numRef>
              <c:f>'Annexe 9'!$M$39:$M$46</c:f>
              <c:numCache>
                <c:formatCode>_("€"* #,##0_);_("€"* \(#,##0\);_("€"* "-"_);_(@_)</c:formatCode>
                <c:ptCount val="8"/>
                <c:pt idx="0">
                  <c:v>105.41459999999999</c:v>
                </c:pt>
                <c:pt idx="1">
                  <c:v>144.90996000000001</c:v>
                </c:pt>
                <c:pt idx="2">
                  <c:v>151.65790999999999</c:v>
                </c:pt>
                <c:pt idx="3">
                  <c:v>246.86522000000002</c:v>
                </c:pt>
                <c:pt idx="4" formatCode="#,##0\ &quot;€&quot;">
                  <c:v>0</c:v>
                </c:pt>
                <c:pt idx="5">
                  <c:v>31.850350000000049</c:v>
                </c:pt>
                <c:pt idx="6">
                  <c:v>60.392189999999914</c:v>
                </c:pt>
                <c:pt idx="7">
                  <c:v>146.10220000000004</c:v>
                </c:pt>
              </c:numCache>
            </c:numRef>
          </c:val>
        </c:ser>
        <c:dLbls>
          <c:showLegendKey val="0"/>
          <c:showVal val="0"/>
          <c:showCatName val="0"/>
          <c:showSerName val="0"/>
          <c:showPercent val="0"/>
          <c:showBubbleSize val="0"/>
        </c:dLbls>
        <c:gapWidth val="150"/>
        <c:overlap val="100"/>
        <c:axId val="105686528"/>
        <c:axId val="105688064"/>
      </c:barChart>
      <c:catAx>
        <c:axId val="105686528"/>
        <c:scaling>
          <c:orientation val="minMax"/>
        </c:scaling>
        <c:delete val="0"/>
        <c:axPos val="b"/>
        <c:majorTickMark val="out"/>
        <c:minorTickMark val="none"/>
        <c:tickLblPos val="nextTo"/>
        <c:crossAx val="105688064"/>
        <c:crosses val="autoZero"/>
        <c:auto val="1"/>
        <c:lblAlgn val="ctr"/>
        <c:lblOffset val="100"/>
        <c:noMultiLvlLbl val="0"/>
      </c:catAx>
      <c:valAx>
        <c:axId val="105688064"/>
        <c:scaling>
          <c:orientation val="minMax"/>
          <c:max val="2500"/>
          <c:min val="1500"/>
        </c:scaling>
        <c:delete val="0"/>
        <c:axPos val="l"/>
        <c:majorGridlines/>
        <c:numFmt formatCode="#,##0\ &quot;€&quot;" sourceLinked="0"/>
        <c:majorTickMark val="out"/>
        <c:minorTickMark val="none"/>
        <c:tickLblPos val="nextTo"/>
        <c:crossAx val="105686528"/>
        <c:crosses val="autoZero"/>
        <c:crossBetween val="between"/>
      </c:valAx>
    </c:plotArea>
    <c:legend>
      <c:legendPos val="r"/>
      <c:layout>
        <c:manualLayout>
          <c:xMode val="edge"/>
          <c:yMode val="edge"/>
          <c:x val="0.74354958344784827"/>
          <c:y val="0.30495013700441803"/>
          <c:w val="0.25468668909331771"/>
          <c:h val="0.18416453257242626"/>
        </c:manualLayout>
      </c:layout>
      <c:overlay val="0"/>
    </c:legend>
    <c:plotVisOnly val="1"/>
    <c:dispBlanksAs val="gap"/>
    <c:showDLblsOverMax val="0"/>
  </c:chart>
  <c:spPr>
    <a:ln>
      <a:noFill/>
    </a:ln>
  </c:spPr>
  <c:txPr>
    <a:bodyPr/>
    <a:lstStyle/>
    <a:p>
      <a:pPr>
        <a:defRPr b="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 3'!$D$3</c:f>
              <c:strCache>
                <c:ptCount val="1"/>
                <c:pt idx="0">
                  <c:v>Secteur privé</c:v>
                </c:pt>
              </c:strCache>
            </c:strRef>
          </c:tx>
          <c:spPr>
            <a:solidFill>
              <a:srgbClr val="0087CD"/>
            </a:solidFill>
            <a:ln>
              <a:solidFill>
                <a:srgbClr val="0087CD"/>
              </a:solidFill>
            </a:ln>
          </c:spPr>
          <c:invertIfNegative val="0"/>
          <c:dLbls>
            <c:dLbl>
              <c:idx val="0"/>
              <c:layout>
                <c:manualLayout>
                  <c:x val="-2.5318857994448391E-3"/>
                  <c:y val="7.9409396576277158E-2"/>
                </c:manualLayout>
              </c:layout>
              <c:spPr/>
              <c:txPr>
                <a:bodyPr/>
                <a:lstStyle/>
                <a:p>
                  <a:pPr>
                    <a:defRPr sz="860" b="1">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dLbl>
            <c:dLbl>
              <c:idx val="1"/>
              <c:delete val="1"/>
            </c:dLbl>
            <c:dLbl>
              <c:idx val="2"/>
              <c:spPr/>
              <c:txPr>
                <a:bodyPr/>
                <a:lstStyle/>
                <a:p>
                  <a:pPr>
                    <a:defRPr sz="860" b="1">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dLbl>
            <c:dLbl>
              <c:idx val="3"/>
              <c:delete val="1"/>
            </c:dLbl>
            <c:txPr>
              <a:bodyPr/>
              <a:lstStyle/>
              <a:p>
                <a:pPr>
                  <a:defRPr sz="860">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dLbls>
          <c:cat>
            <c:multiLvlStrRef>
              <c:f>'Graph 3'!$B$4:$C$7</c:f>
              <c:multiLvlStrCache>
                <c:ptCount val="4"/>
                <c:lvl>
                  <c:pt idx="0">
                    <c:v>Homosexuels</c:v>
                  </c:pt>
                  <c:pt idx="1">
                    <c:v>Couples hétérosexuels</c:v>
                  </c:pt>
                  <c:pt idx="2">
                    <c:v>Homosexuelles</c:v>
                  </c:pt>
                  <c:pt idx="3">
                    <c:v>Couples hétérosexuels</c:v>
                  </c:pt>
                </c:lvl>
                <c:lvl>
                  <c:pt idx="0">
                    <c:v>Hommes</c:v>
                  </c:pt>
                  <c:pt idx="2">
                    <c:v>Femmes</c:v>
                  </c:pt>
                </c:lvl>
              </c:multiLvlStrCache>
            </c:multiLvlStrRef>
          </c:cat>
          <c:val>
            <c:numRef>
              <c:f>'Graph 3'!$D$4:$D$7</c:f>
              <c:numCache>
                <c:formatCode>General</c:formatCode>
                <c:ptCount val="4"/>
                <c:pt idx="0" formatCode="0.0">
                  <c:v>-6.5</c:v>
                </c:pt>
                <c:pt idx="1">
                  <c:v>0</c:v>
                </c:pt>
                <c:pt idx="2" formatCode="0.0">
                  <c:v>2.1</c:v>
                </c:pt>
                <c:pt idx="3">
                  <c:v>0</c:v>
                </c:pt>
              </c:numCache>
            </c:numRef>
          </c:val>
        </c:ser>
        <c:ser>
          <c:idx val="1"/>
          <c:order val="1"/>
          <c:tx>
            <c:strRef>
              <c:f>'Graph 3'!$E$3</c:f>
              <c:strCache>
                <c:ptCount val="1"/>
                <c:pt idx="0">
                  <c:v>Secteur pubic</c:v>
                </c:pt>
              </c:strCache>
            </c:strRef>
          </c:tx>
          <c:spPr>
            <a:solidFill>
              <a:srgbClr val="F59100"/>
            </a:solidFill>
            <a:ln>
              <a:solidFill>
                <a:srgbClr val="F59100"/>
              </a:solidFill>
            </a:ln>
          </c:spPr>
          <c:invertIfNegative val="0"/>
          <c:dLbls>
            <c:dLbl>
              <c:idx val="0"/>
              <c:layout>
                <c:manualLayout>
                  <c:x val="-2.5319236698778235E-3"/>
                  <c:y val="7.6538277469557048E-2"/>
                </c:manualLayout>
              </c:layout>
              <c:tx>
                <c:rich>
                  <a:bodyPr/>
                  <a:lstStyle/>
                  <a:p>
                    <a:r>
                      <a:rPr lang="en-US" sz="860" b="1">
                        <a:solidFill>
                          <a:sysClr val="windowText" lastClr="000000"/>
                        </a:solidFill>
                      </a:rPr>
                      <a:t>-5,8</a:t>
                    </a:r>
                    <a:endParaRPr lang="en-US">
                      <a:solidFill>
                        <a:sysClr val="windowText" lastClr="000000"/>
                      </a:solidFill>
                    </a:endParaRPr>
                  </a:p>
                </c:rich>
              </c:tx>
              <c:dLblPos val="outEnd"/>
              <c:showLegendKey val="0"/>
              <c:showVal val="1"/>
              <c:showCatName val="0"/>
              <c:showSerName val="0"/>
              <c:showPercent val="0"/>
              <c:showBubbleSize val="0"/>
            </c:dLbl>
            <c:dLbl>
              <c:idx val="1"/>
              <c:delete val="1"/>
            </c:dLbl>
            <c:dLbl>
              <c:idx val="2"/>
              <c:layout>
                <c:manualLayout>
                  <c:x val="2.0275325765872022E-4"/>
                  <c:y val="1.1334172323944911E-2"/>
                </c:manualLayout>
              </c:layout>
              <c:tx>
                <c:rich>
                  <a:bodyPr/>
                  <a:lstStyle/>
                  <a:p>
                    <a:r>
                      <a:rPr lang="en-US" sz="860" b="1">
                        <a:solidFill>
                          <a:srgbClr val="E68900"/>
                        </a:solidFill>
                      </a:rPr>
                      <a:t>0 </a:t>
                    </a:r>
                  </a:p>
                </c:rich>
              </c:tx>
              <c:dLblPos val="outEnd"/>
              <c:showLegendKey val="0"/>
              <c:showVal val="1"/>
              <c:showCatName val="0"/>
              <c:showSerName val="0"/>
              <c:showPercent val="0"/>
              <c:showBubbleSize val="0"/>
            </c:dLbl>
            <c:dLbl>
              <c:idx val="3"/>
              <c:delete val="1"/>
            </c:dLbl>
            <c:txPr>
              <a:bodyPr/>
              <a:lstStyle/>
              <a:p>
                <a:pPr>
                  <a:defRPr sz="860" b="1">
                    <a:solidFill>
                      <a:srgbClr val="F59100"/>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dLbls>
          <c:cat>
            <c:multiLvlStrRef>
              <c:f>'Graph 3'!$B$4:$C$7</c:f>
              <c:multiLvlStrCache>
                <c:ptCount val="4"/>
                <c:lvl>
                  <c:pt idx="0">
                    <c:v>Homosexuels</c:v>
                  </c:pt>
                  <c:pt idx="1">
                    <c:v>Couples hétérosexuels</c:v>
                  </c:pt>
                  <c:pt idx="2">
                    <c:v>Homosexuelles</c:v>
                  </c:pt>
                  <c:pt idx="3">
                    <c:v>Couples hétérosexuels</c:v>
                  </c:pt>
                </c:lvl>
                <c:lvl>
                  <c:pt idx="0">
                    <c:v>Hommes</c:v>
                  </c:pt>
                  <c:pt idx="2">
                    <c:v>Femmes</c:v>
                  </c:pt>
                </c:lvl>
              </c:multiLvlStrCache>
            </c:multiLvlStrRef>
          </c:cat>
          <c:val>
            <c:numRef>
              <c:f>'Graph 3'!$E$4:$E$7</c:f>
              <c:numCache>
                <c:formatCode>General</c:formatCode>
                <c:ptCount val="4"/>
                <c:pt idx="0" formatCode="0.0">
                  <c:v>-5.8000000000000007</c:v>
                </c:pt>
                <c:pt idx="1">
                  <c:v>0</c:v>
                </c:pt>
                <c:pt idx="2" formatCode="0">
                  <c:v>0</c:v>
                </c:pt>
                <c:pt idx="3">
                  <c:v>0</c:v>
                </c:pt>
              </c:numCache>
            </c:numRef>
          </c:val>
        </c:ser>
        <c:dLbls>
          <c:dLblPos val="inEnd"/>
          <c:showLegendKey val="0"/>
          <c:showVal val="1"/>
          <c:showCatName val="0"/>
          <c:showSerName val="0"/>
          <c:showPercent val="0"/>
          <c:showBubbleSize val="0"/>
        </c:dLbls>
        <c:gapWidth val="150"/>
        <c:axId val="102310272"/>
        <c:axId val="102311808"/>
      </c:barChart>
      <c:catAx>
        <c:axId val="102310272"/>
        <c:scaling>
          <c:orientation val="minMax"/>
        </c:scaling>
        <c:delete val="0"/>
        <c:axPos val="b"/>
        <c:numFmt formatCode="General" sourceLinked="1"/>
        <c:majorTickMark val="out"/>
        <c:minorTickMark val="none"/>
        <c:tickLblPos val="high"/>
        <c:txPr>
          <a:bodyPr/>
          <a:lstStyle/>
          <a:p>
            <a:pPr>
              <a:defRPr sz="900">
                <a:latin typeface="Arial" panose="020B0604020202020204" pitchFamily="34" charset="0"/>
                <a:cs typeface="Arial" panose="020B0604020202020204" pitchFamily="34" charset="0"/>
              </a:defRPr>
            </a:pPr>
            <a:endParaRPr lang="fr-FR"/>
          </a:p>
        </c:txPr>
        <c:crossAx val="102311808"/>
        <c:crosses val="autoZero"/>
        <c:auto val="1"/>
        <c:lblAlgn val="ctr"/>
        <c:lblOffset val="100"/>
        <c:noMultiLvlLbl val="0"/>
      </c:catAx>
      <c:valAx>
        <c:axId val="102311808"/>
        <c:scaling>
          <c:orientation val="minMax"/>
        </c:scaling>
        <c:delete val="0"/>
        <c:axPos val="l"/>
        <c:majorGridlines>
          <c:spPr>
            <a:ln w="3175"/>
          </c:spPr>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2310272"/>
        <c:crosses val="autoZero"/>
        <c:crossBetween val="between"/>
      </c:valAx>
    </c:plotArea>
    <c:legend>
      <c:legendPos val="r"/>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87CD"/>
            </a:solidFill>
            <a:ln>
              <a:solidFill>
                <a:srgbClr val="0087CD"/>
              </a:solidFill>
            </a:ln>
          </c:spPr>
          <c:invertIfNegative val="0"/>
          <c:dLbls>
            <c:dLbl>
              <c:idx val="0"/>
              <c:layout>
                <c:manualLayout>
                  <c:x val="0"/>
                  <c:y val="5.033555938638179E-2"/>
                </c:manualLayout>
              </c:layout>
              <c:showLegendKey val="0"/>
              <c:showVal val="1"/>
              <c:showCatName val="0"/>
              <c:showSerName val="0"/>
              <c:showPercent val="0"/>
              <c:showBubbleSize val="0"/>
            </c:dLbl>
            <c:dLbl>
              <c:idx val="1"/>
              <c:layout>
                <c:manualLayout>
                  <c:x val="0"/>
                  <c:y val="6.8870523415977963E-3"/>
                </c:manualLayout>
              </c:layout>
              <c:showLegendKey val="0"/>
              <c:showVal val="1"/>
              <c:showCatName val="0"/>
              <c:showSerName val="0"/>
              <c:showPercent val="0"/>
              <c:showBubbleSize val="0"/>
            </c:dLbl>
            <c:dLbl>
              <c:idx val="2"/>
              <c:layout>
                <c:manualLayout>
                  <c:x val="0"/>
                  <c:y val="1.3774104683195593E-2"/>
                </c:manualLayout>
              </c:layout>
              <c:showLegendKey val="0"/>
              <c:showVal val="1"/>
              <c:showCatName val="0"/>
              <c:showSerName val="0"/>
              <c:showPercent val="0"/>
              <c:showBubbleSize val="0"/>
            </c:dLbl>
            <c:dLbl>
              <c:idx val="3"/>
              <c:layout>
                <c:manualLayout>
                  <c:x val="-2.1285653469561515E-3"/>
                  <c:y val="3.4435261707988982E-3"/>
                </c:manualLayout>
              </c:layout>
              <c:showLegendKey val="0"/>
              <c:showVal val="1"/>
              <c:showCatName val="0"/>
              <c:showSerName val="0"/>
              <c:showPercent val="0"/>
              <c:showBubbleSize val="0"/>
            </c:dLbl>
            <c:dLbl>
              <c:idx val="4"/>
              <c:layout>
                <c:manualLayout>
                  <c:x val="0"/>
                  <c:y val="1.0330578512396695E-2"/>
                </c:manualLayout>
              </c:layout>
              <c:showLegendKey val="0"/>
              <c:showVal val="1"/>
              <c:showCatName val="0"/>
              <c:showSerName val="0"/>
              <c:showPercent val="0"/>
              <c:showBubbleSize val="0"/>
            </c:dLbl>
            <c:dLbl>
              <c:idx val="5"/>
              <c:layout>
                <c:manualLayout>
                  <c:x val="-2.1287329505267779E-3"/>
                  <c:y val="1.3774375826988443E-2"/>
                </c:manualLayout>
              </c:layout>
              <c:showLegendKey val="0"/>
              <c:showVal val="1"/>
              <c:showCatName val="0"/>
              <c:showSerName val="0"/>
              <c:showPercent val="0"/>
              <c:showBubbleSize val="0"/>
            </c:dLbl>
            <c:dLbl>
              <c:idx val="6"/>
              <c:layout>
                <c:manualLayout>
                  <c:x val="0"/>
                  <c:y val="6.8201193520886619E-2"/>
                </c:manualLayout>
              </c:layout>
              <c:showLegendKey val="0"/>
              <c:showVal val="1"/>
              <c:showCatName val="0"/>
              <c:showSerName val="0"/>
              <c:showPercent val="0"/>
              <c:showBubbleSize val="0"/>
            </c:dLbl>
            <c:dLbl>
              <c:idx val="7"/>
              <c:layout>
                <c:manualLayout>
                  <c:x val="0"/>
                  <c:y val="1.3774104683195593E-2"/>
                </c:manualLayout>
              </c:layout>
              <c:showLegendKey val="0"/>
              <c:showVal val="1"/>
              <c:showCatName val="0"/>
              <c:showSerName val="0"/>
              <c:showPercent val="0"/>
              <c:showBubbleSize val="0"/>
            </c:dLbl>
            <c:txPr>
              <a:bodyPr/>
              <a:lstStyle/>
              <a:p>
                <a:pPr>
                  <a:defRPr sz="1040"/>
                </a:pPr>
                <a:endParaRPr lang="fr-FR"/>
              </a:p>
            </c:txPr>
            <c:showLegendKey val="0"/>
            <c:showVal val="1"/>
            <c:showCatName val="0"/>
            <c:showSerName val="0"/>
            <c:showPercent val="0"/>
            <c:showBubbleSize val="0"/>
            <c:showLeaderLines val="0"/>
          </c:dLbls>
          <c:cat>
            <c:strRef>
              <c:f>'Graph 2'!$B$4:$B$11</c:f>
              <c:strCache>
                <c:ptCount val="8"/>
                <c:pt idx="0">
                  <c:v>Homme sans ascendance migratoire directe</c:v>
                </c:pt>
                <c:pt idx="1">
                  <c:v>Homme descendant d'immigré d'Afrique- Maghreb</c:v>
                </c:pt>
                <c:pt idx="2">
                  <c:v>Homme né dans les DOM</c:v>
                </c:pt>
                <c:pt idx="3">
                  <c:v>Femme sans ascendance migratoire directe</c:v>
                </c:pt>
                <c:pt idx="4">
                  <c:v>Femme née dans les DOM</c:v>
                </c:pt>
                <c:pt idx="5">
                  <c:v>Femme descendant d'immigré d'Afrique- Maghreb</c:v>
                </c:pt>
                <c:pt idx="6">
                  <c:v>Hors-ZUS</c:v>
                </c:pt>
                <c:pt idx="7">
                  <c:v>ZUS</c:v>
                </c:pt>
              </c:strCache>
            </c:strRef>
          </c:cat>
          <c:val>
            <c:numRef>
              <c:f>'Graph 2'!$C$4:$C$11</c:f>
              <c:numCache>
                <c:formatCode>General</c:formatCode>
                <c:ptCount val="8"/>
                <c:pt idx="0">
                  <c:v>0</c:v>
                </c:pt>
                <c:pt idx="1">
                  <c:v>-2</c:v>
                </c:pt>
                <c:pt idx="2">
                  <c:v>-6</c:v>
                </c:pt>
                <c:pt idx="3">
                  <c:v>-12</c:v>
                </c:pt>
                <c:pt idx="4">
                  <c:v>-13</c:v>
                </c:pt>
                <c:pt idx="5">
                  <c:v>-13</c:v>
                </c:pt>
                <c:pt idx="6">
                  <c:v>0</c:v>
                </c:pt>
                <c:pt idx="7">
                  <c:v>-5</c:v>
                </c:pt>
              </c:numCache>
            </c:numRef>
          </c:val>
        </c:ser>
        <c:dLbls>
          <c:showLegendKey val="0"/>
          <c:showVal val="0"/>
          <c:showCatName val="0"/>
          <c:showSerName val="0"/>
          <c:showPercent val="0"/>
          <c:showBubbleSize val="0"/>
        </c:dLbls>
        <c:gapWidth val="150"/>
        <c:axId val="102333824"/>
        <c:axId val="102352000"/>
      </c:barChart>
      <c:catAx>
        <c:axId val="102333824"/>
        <c:scaling>
          <c:orientation val="minMax"/>
        </c:scaling>
        <c:delete val="0"/>
        <c:axPos val="b"/>
        <c:majorTickMark val="out"/>
        <c:minorTickMark val="none"/>
        <c:tickLblPos val="high"/>
        <c:crossAx val="102352000"/>
        <c:crosses val="autoZero"/>
        <c:auto val="1"/>
        <c:lblAlgn val="ctr"/>
        <c:lblOffset val="100"/>
        <c:noMultiLvlLbl val="0"/>
      </c:catAx>
      <c:valAx>
        <c:axId val="102352000"/>
        <c:scaling>
          <c:orientation val="minMax"/>
        </c:scaling>
        <c:delete val="0"/>
        <c:axPos val="l"/>
        <c:majorGridlines/>
        <c:numFmt formatCode="General" sourceLinked="1"/>
        <c:majorTickMark val="out"/>
        <c:minorTickMark val="none"/>
        <c:tickLblPos val="nextTo"/>
        <c:crossAx val="102333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 4'!$C$4</c:f>
              <c:strCache>
                <c:ptCount val="1"/>
                <c:pt idx="0">
                  <c:v>Moins de 10 salariés</c:v>
                </c:pt>
              </c:strCache>
            </c:strRef>
          </c:tx>
          <c:spPr>
            <a:solidFill>
              <a:srgbClr val="F59100"/>
            </a:solidFill>
            <a:ln>
              <a:solidFill>
                <a:srgbClr val="F59100"/>
              </a:solidFill>
            </a:ln>
          </c:spPr>
          <c:invertIfNegative val="0"/>
          <c:cat>
            <c:strRef>
              <c:f>'Graph 4'!$B$6:$B$10</c:f>
              <c:strCache>
                <c:ptCount val="5"/>
                <c:pt idx="0">
                  <c:v>Femme sans ascendance migratoire directe</c:v>
                </c:pt>
                <c:pt idx="1">
                  <c:v>Homme descendant d'immigré d'Agrique- Maghreb</c:v>
                </c:pt>
                <c:pt idx="2">
                  <c:v>Femme descendant d'immigré d'Agrique- Maghreb</c:v>
                </c:pt>
                <c:pt idx="3">
                  <c:v>Hors-ZUS</c:v>
                </c:pt>
                <c:pt idx="4">
                  <c:v>ZUS</c:v>
                </c:pt>
              </c:strCache>
            </c:strRef>
          </c:cat>
          <c:val>
            <c:numRef>
              <c:f>'Graph 4'!$C$6:$C$10</c:f>
              <c:numCache>
                <c:formatCode>General</c:formatCode>
                <c:ptCount val="5"/>
                <c:pt idx="0">
                  <c:v>-10</c:v>
                </c:pt>
                <c:pt idx="1">
                  <c:v>-5</c:v>
                </c:pt>
                <c:pt idx="2">
                  <c:v>-12</c:v>
                </c:pt>
                <c:pt idx="3">
                  <c:v>0</c:v>
                </c:pt>
                <c:pt idx="4">
                  <c:v>-3</c:v>
                </c:pt>
              </c:numCache>
            </c:numRef>
          </c:val>
        </c:ser>
        <c:ser>
          <c:idx val="1"/>
          <c:order val="1"/>
          <c:tx>
            <c:strRef>
              <c:f>'Graph 4'!$D$4</c:f>
              <c:strCache>
                <c:ptCount val="1"/>
                <c:pt idx="0">
                  <c:v>De 10 à 49 salariés</c:v>
                </c:pt>
              </c:strCache>
            </c:strRef>
          </c:tx>
          <c:spPr>
            <a:solidFill>
              <a:srgbClr val="B2B2B2"/>
            </a:solidFill>
            <a:ln>
              <a:solidFill>
                <a:srgbClr val="B2B2B2"/>
              </a:solidFill>
            </a:ln>
          </c:spPr>
          <c:invertIfNegative val="0"/>
          <c:cat>
            <c:strRef>
              <c:f>'Graph 4'!$B$6:$B$10</c:f>
              <c:strCache>
                <c:ptCount val="5"/>
                <c:pt idx="0">
                  <c:v>Femme sans ascendance migratoire directe</c:v>
                </c:pt>
                <c:pt idx="1">
                  <c:v>Homme descendant d'immigré d'Agrique- Maghreb</c:v>
                </c:pt>
                <c:pt idx="2">
                  <c:v>Femme descendant d'immigré d'Agrique- Maghreb</c:v>
                </c:pt>
                <c:pt idx="3">
                  <c:v>Hors-ZUS</c:v>
                </c:pt>
                <c:pt idx="4">
                  <c:v>ZUS</c:v>
                </c:pt>
              </c:strCache>
            </c:strRef>
          </c:cat>
          <c:val>
            <c:numRef>
              <c:f>'Graph 4'!$D$6:$D$10</c:f>
              <c:numCache>
                <c:formatCode>General</c:formatCode>
                <c:ptCount val="5"/>
                <c:pt idx="0">
                  <c:v>-12</c:v>
                </c:pt>
                <c:pt idx="1">
                  <c:v>0</c:v>
                </c:pt>
                <c:pt idx="2">
                  <c:v>-18</c:v>
                </c:pt>
                <c:pt idx="3">
                  <c:v>0</c:v>
                </c:pt>
                <c:pt idx="4">
                  <c:v>-3</c:v>
                </c:pt>
              </c:numCache>
            </c:numRef>
          </c:val>
        </c:ser>
        <c:ser>
          <c:idx val="2"/>
          <c:order val="2"/>
          <c:tx>
            <c:strRef>
              <c:f>'Graph 4'!$E$4</c:f>
              <c:strCache>
                <c:ptCount val="1"/>
                <c:pt idx="0">
                  <c:v>De 50 à 499 salariés</c:v>
                </c:pt>
              </c:strCache>
            </c:strRef>
          </c:tx>
          <c:spPr>
            <a:solidFill>
              <a:srgbClr val="00A0E1"/>
            </a:solidFill>
            <a:ln>
              <a:solidFill>
                <a:srgbClr val="00A0E1"/>
              </a:solidFill>
            </a:ln>
          </c:spPr>
          <c:invertIfNegative val="0"/>
          <c:cat>
            <c:strRef>
              <c:f>'Graph 4'!$B$6:$B$10</c:f>
              <c:strCache>
                <c:ptCount val="5"/>
                <c:pt idx="0">
                  <c:v>Femme sans ascendance migratoire directe</c:v>
                </c:pt>
                <c:pt idx="1">
                  <c:v>Homme descendant d'immigré d'Agrique- Maghreb</c:v>
                </c:pt>
                <c:pt idx="2">
                  <c:v>Femme descendant d'immigré d'Agrique- Maghreb</c:v>
                </c:pt>
                <c:pt idx="3">
                  <c:v>Hors-ZUS</c:v>
                </c:pt>
                <c:pt idx="4">
                  <c:v>ZUS</c:v>
                </c:pt>
              </c:strCache>
            </c:strRef>
          </c:cat>
          <c:val>
            <c:numRef>
              <c:f>'Graph 4'!$E$6:$E$10</c:f>
              <c:numCache>
                <c:formatCode>General</c:formatCode>
                <c:ptCount val="5"/>
                <c:pt idx="0">
                  <c:v>-11</c:v>
                </c:pt>
                <c:pt idx="1">
                  <c:v>0</c:v>
                </c:pt>
                <c:pt idx="2">
                  <c:v>-5</c:v>
                </c:pt>
                <c:pt idx="3">
                  <c:v>0</c:v>
                </c:pt>
                <c:pt idx="4">
                  <c:v>-4</c:v>
                </c:pt>
              </c:numCache>
            </c:numRef>
          </c:val>
        </c:ser>
        <c:ser>
          <c:idx val="3"/>
          <c:order val="3"/>
          <c:tx>
            <c:strRef>
              <c:f>'Graph 4'!$F$4</c:f>
              <c:strCache>
                <c:ptCount val="1"/>
                <c:pt idx="0">
                  <c:v>500 salariés et plus</c:v>
                </c:pt>
              </c:strCache>
            </c:strRef>
          </c:tx>
          <c:spPr>
            <a:solidFill>
              <a:srgbClr val="142882"/>
            </a:solidFill>
            <a:ln>
              <a:solidFill>
                <a:srgbClr val="00A0E1"/>
              </a:solidFill>
            </a:ln>
          </c:spPr>
          <c:invertIfNegative val="0"/>
          <c:cat>
            <c:strRef>
              <c:f>'Graph 4'!$B$6:$B$10</c:f>
              <c:strCache>
                <c:ptCount val="5"/>
                <c:pt idx="0">
                  <c:v>Femme sans ascendance migratoire directe</c:v>
                </c:pt>
                <c:pt idx="1">
                  <c:v>Homme descendant d'immigré d'Agrique- Maghreb</c:v>
                </c:pt>
                <c:pt idx="2">
                  <c:v>Femme descendant d'immigré d'Agrique- Maghreb</c:v>
                </c:pt>
                <c:pt idx="3">
                  <c:v>Hors-ZUS</c:v>
                </c:pt>
                <c:pt idx="4">
                  <c:v>ZUS</c:v>
                </c:pt>
              </c:strCache>
            </c:strRef>
          </c:cat>
          <c:val>
            <c:numRef>
              <c:f>'Graph 4'!$F$6:$F$10</c:f>
              <c:numCache>
                <c:formatCode>General</c:formatCode>
                <c:ptCount val="5"/>
                <c:pt idx="0">
                  <c:v>-9</c:v>
                </c:pt>
                <c:pt idx="1">
                  <c:v>2</c:v>
                </c:pt>
                <c:pt idx="2">
                  <c:v>-11</c:v>
                </c:pt>
                <c:pt idx="3">
                  <c:v>0</c:v>
                </c:pt>
                <c:pt idx="4">
                  <c:v>-4</c:v>
                </c:pt>
              </c:numCache>
            </c:numRef>
          </c:val>
        </c:ser>
        <c:dLbls>
          <c:showLegendKey val="0"/>
          <c:showVal val="0"/>
          <c:showCatName val="0"/>
          <c:showSerName val="0"/>
          <c:showPercent val="0"/>
          <c:showBubbleSize val="0"/>
        </c:dLbls>
        <c:gapWidth val="150"/>
        <c:axId val="103107584"/>
        <c:axId val="103117568"/>
      </c:barChart>
      <c:catAx>
        <c:axId val="103107584"/>
        <c:scaling>
          <c:orientation val="minMax"/>
        </c:scaling>
        <c:delete val="0"/>
        <c:axPos val="b"/>
        <c:majorTickMark val="out"/>
        <c:minorTickMark val="none"/>
        <c:tickLblPos val="high"/>
        <c:txPr>
          <a:bodyPr/>
          <a:lstStyle/>
          <a:p>
            <a:pPr>
              <a:defRPr sz="1050" baseline="0">
                <a:latin typeface="Arial" panose="020B0604020202020204" pitchFamily="34" charset="0"/>
                <a:cs typeface="Arial" panose="020B0604020202020204" pitchFamily="34" charset="0"/>
              </a:defRPr>
            </a:pPr>
            <a:endParaRPr lang="fr-FR"/>
          </a:p>
        </c:txPr>
        <c:crossAx val="103117568"/>
        <c:crosses val="autoZero"/>
        <c:auto val="1"/>
        <c:lblAlgn val="ctr"/>
        <c:lblOffset val="100"/>
        <c:noMultiLvlLbl val="0"/>
      </c:catAx>
      <c:valAx>
        <c:axId val="103117568"/>
        <c:scaling>
          <c:orientation val="minMax"/>
        </c:scaling>
        <c:delete val="0"/>
        <c:axPos val="l"/>
        <c:majorGridlines/>
        <c:numFmt formatCode="General" sourceLinked="1"/>
        <c:majorTickMark val="out"/>
        <c:minorTickMark val="none"/>
        <c:tickLblPos val="nextTo"/>
        <c:crossAx val="103107584"/>
        <c:crosses val="autoZero"/>
        <c:crossBetween val="between"/>
      </c:valAx>
    </c:plotArea>
    <c:legend>
      <c:legendPos val="r"/>
      <c:layout>
        <c:manualLayout>
          <c:xMode val="edge"/>
          <c:yMode val="edge"/>
          <c:x val="0.74834645913810716"/>
          <c:y val="0.5734363387404775"/>
          <c:w val="0.23906677559779702"/>
          <c:h val="0.23612021495653668"/>
        </c:manualLayout>
      </c:layout>
      <c:overlay val="0"/>
      <c:txPr>
        <a:bodyPr/>
        <a:lstStyle/>
        <a:p>
          <a:pPr>
            <a:defRPr sz="1050" baseline="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00513743921547E-2"/>
          <c:y val="5.5637375225004088E-2"/>
          <c:w val="0.55002744238494106"/>
          <c:h val="0.8264170020945526"/>
        </c:manualLayout>
      </c:layout>
      <c:lineChart>
        <c:grouping val="standard"/>
        <c:varyColors val="0"/>
        <c:ser>
          <c:idx val="1"/>
          <c:order val="0"/>
          <c:tx>
            <c:strRef>
              <c:f>'Graph 5'!$B$6</c:f>
              <c:strCache>
                <c:ptCount val="1"/>
                <c:pt idx="0">
                  <c:v>Femme sans ascendance migratoire directe</c:v>
                </c:pt>
              </c:strCache>
            </c:strRef>
          </c:tx>
          <c:spPr>
            <a:ln>
              <a:solidFill>
                <a:srgbClr val="142882"/>
              </a:solidFill>
            </a:ln>
          </c:spPr>
          <c:marker>
            <c:symbol val="circle"/>
            <c:size val="5"/>
            <c:spPr>
              <a:solidFill>
                <a:srgbClr val="000099"/>
              </a:solidFill>
              <a:ln>
                <a:solidFill>
                  <a:srgbClr val="142882"/>
                </a:solidFill>
              </a:ln>
            </c:spPr>
          </c:marker>
          <c:cat>
            <c:strRef>
              <c:f>'Graph 5'!$C$4:$F$4</c:f>
              <c:strCache>
                <c:ptCount val="4"/>
                <c:pt idx="0">
                  <c:v>1990-1996</c:v>
                </c:pt>
                <c:pt idx="1">
                  <c:v>1997-2002</c:v>
                </c:pt>
                <c:pt idx="2">
                  <c:v>2003-2008</c:v>
                </c:pt>
                <c:pt idx="3">
                  <c:v>2009-2014</c:v>
                </c:pt>
              </c:strCache>
            </c:strRef>
          </c:cat>
          <c:val>
            <c:numRef>
              <c:f>'Graph 5'!$C$6:$F$6</c:f>
              <c:numCache>
                <c:formatCode>General</c:formatCode>
                <c:ptCount val="4"/>
                <c:pt idx="0">
                  <c:v>-18</c:v>
                </c:pt>
                <c:pt idx="1">
                  <c:v>-15</c:v>
                </c:pt>
                <c:pt idx="2">
                  <c:v>-12</c:v>
                </c:pt>
                <c:pt idx="3">
                  <c:v>-8</c:v>
                </c:pt>
              </c:numCache>
            </c:numRef>
          </c:val>
          <c:smooth val="0"/>
        </c:ser>
        <c:ser>
          <c:idx val="0"/>
          <c:order val="1"/>
          <c:tx>
            <c:strRef>
              <c:f>'Graph 5'!$B$7</c:f>
              <c:strCache>
                <c:ptCount val="1"/>
                <c:pt idx="0">
                  <c:v>Homme né dans les DOM</c:v>
                </c:pt>
              </c:strCache>
            </c:strRef>
          </c:tx>
          <c:spPr>
            <a:ln>
              <a:solidFill>
                <a:srgbClr val="64B43C"/>
              </a:solidFill>
              <a:prstDash val="dash"/>
            </a:ln>
          </c:spPr>
          <c:marker>
            <c:symbol val="circle"/>
            <c:size val="5"/>
            <c:spPr>
              <a:solidFill>
                <a:srgbClr val="64B43C">
                  <a:alpha val="99000"/>
                </a:srgbClr>
              </a:solidFill>
              <a:ln>
                <a:solidFill>
                  <a:srgbClr val="64B43C"/>
                </a:solidFill>
              </a:ln>
            </c:spPr>
          </c:marker>
          <c:cat>
            <c:strRef>
              <c:f>'Graph 5'!$C$4:$F$4</c:f>
              <c:strCache>
                <c:ptCount val="4"/>
                <c:pt idx="0">
                  <c:v>1990-1996</c:v>
                </c:pt>
                <c:pt idx="1">
                  <c:v>1997-2002</c:v>
                </c:pt>
                <c:pt idx="2">
                  <c:v>2003-2008</c:v>
                </c:pt>
                <c:pt idx="3">
                  <c:v>2009-2014</c:v>
                </c:pt>
              </c:strCache>
            </c:strRef>
          </c:cat>
          <c:val>
            <c:numRef>
              <c:f>'Graph 5'!$C$7:$F$7</c:f>
              <c:numCache>
                <c:formatCode>General</c:formatCode>
                <c:ptCount val="4"/>
                <c:pt idx="0">
                  <c:v>2</c:v>
                </c:pt>
                <c:pt idx="1">
                  <c:v>0</c:v>
                </c:pt>
                <c:pt idx="2">
                  <c:v>0</c:v>
                </c:pt>
                <c:pt idx="3">
                  <c:v>0</c:v>
                </c:pt>
              </c:numCache>
            </c:numRef>
          </c:val>
          <c:smooth val="0"/>
        </c:ser>
        <c:ser>
          <c:idx val="2"/>
          <c:order val="2"/>
          <c:tx>
            <c:strRef>
              <c:f>'Graph 5'!$B$8</c:f>
              <c:strCache>
                <c:ptCount val="1"/>
                <c:pt idx="0">
                  <c:v>Femme née dans les DOM</c:v>
                </c:pt>
              </c:strCache>
            </c:strRef>
          </c:tx>
          <c:spPr>
            <a:ln>
              <a:solidFill>
                <a:srgbClr val="64B43C"/>
              </a:solidFill>
            </a:ln>
          </c:spPr>
          <c:marker>
            <c:symbol val="circle"/>
            <c:size val="5"/>
            <c:spPr>
              <a:solidFill>
                <a:srgbClr val="00B050"/>
              </a:solidFill>
              <a:ln>
                <a:solidFill>
                  <a:srgbClr val="64B43C"/>
                </a:solidFill>
              </a:ln>
            </c:spPr>
          </c:marker>
          <c:cat>
            <c:strRef>
              <c:f>'Graph 5'!$C$4:$F$4</c:f>
              <c:strCache>
                <c:ptCount val="4"/>
                <c:pt idx="0">
                  <c:v>1990-1996</c:v>
                </c:pt>
                <c:pt idx="1">
                  <c:v>1997-2002</c:v>
                </c:pt>
                <c:pt idx="2">
                  <c:v>2003-2008</c:v>
                </c:pt>
                <c:pt idx="3">
                  <c:v>2009-2014</c:v>
                </c:pt>
              </c:strCache>
            </c:strRef>
          </c:cat>
          <c:val>
            <c:numRef>
              <c:f>'Graph 5'!$C$8:$F$8</c:f>
              <c:numCache>
                <c:formatCode>General</c:formatCode>
                <c:ptCount val="4"/>
                <c:pt idx="0">
                  <c:v>-24</c:v>
                </c:pt>
                <c:pt idx="1">
                  <c:v>-21</c:v>
                </c:pt>
                <c:pt idx="2">
                  <c:v>-10</c:v>
                </c:pt>
                <c:pt idx="3">
                  <c:v>-8</c:v>
                </c:pt>
              </c:numCache>
            </c:numRef>
          </c:val>
          <c:smooth val="0"/>
        </c:ser>
        <c:ser>
          <c:idx val="3"/>
          <c:order val="3"/>
          <c:tx>
            <c:strRef>
              <c:f>'Graph 5'!$B$9</c:f>
              <c:strCache>
                <c:ptCount val="1"/>
                <c:pt idx="0">
                  <c:v>Homme descendant d'immigré d'Afrique-Maghreb</c:v>
                </c:pt>
              </c:strCache>
            </c:strRef>
          </c:tx>
          <c:spPr>
            <a:ln>
              <a:solidFill>
                <a:srgbClr val="F59100"/>
              </a:solidFill>
              <a:prstDash val="dash"/>
            </a:ln>
          </c:spPr>
          <c:marker>
            <c:symbol val="circle"/>
            <c:size val="5"/>
            <c:spPr>
              <a:solidFill>
                <a:srgbClr val="F59100"/>
              </a:solidFill>
              <a:ln>
                <a:solidFill>
                  <a:srgbClr val="F59100"/>
                </a:solidFill>
              </a:ln>
            </c:spPr>
          </c:marker>
          <c:cat>
            <c:strRef>
              <c:f>'Graph 5'!$C$4:$F$4</c:f>
              <c:strCache>
                <c:ptCount val="4"/>
                <c:pt idx="0">
                  <c:v>1990-1996</c:v>
                </c:pt>
                <c:pt idx="1">
                  <c:v>1997-2002</c:v>
                </c:pt>
                <c:pt idx="2">
                  <c:v>2003-2008</c:v>
                </c:pt>
                <c:pt idx="3">
                  <c:v>2009-2014</c:v>
                </c:pt>
              </c:strCache>
            </c:strRef>
          </c:cat>
          <c:val>
            <c:numRef>
              <c:f>'Graph 5'!$C$9:$F$9</c:f>
              <c:numCache>
                <c:formatCode>General</c:formatCode>
                <c:ptCount val="4"/>
                <c:pt idx="2">
                  <c:v>0</c:v>
                </c:pt>
                <c:pt idx="3">
                  <c:v>-4</c:v>
                </c:pt>
              </c:numCache>
            </c:numRef>
          </c:val>
          <c:smooth val="0"/>
        </c:ser>
        <c:ser>
          <c:idx val="4"/>
          <c:order val="4"/>
          <c:tx>
            <c:strRef>
              <c:f>'Graph 5'!$B$10</c:f>
              <c:strCache>
                <c:ptCount val="1"/>
                <c:pt idx="0">
                  <c:v>Femme descendant d'immigré d'Afrique-Maghreb</c:v>
                </c:pt>
              </c:strCache>
            </c:strRef>
          </c:tx>
          <c:spPr>
            <a:ln>
              <a:solidFill>
                <a:srgbClr val="F59100"/>
              </a:solidFill>
            </a:ln>
          </c:spPr>
          <c:marker>
            <c:symbol val="circle"/>
            <c:size val="5"/>
            <c:spPr>
              <a:solidFill>
                <a:srgbClr val="F59100"/>
              </a:solidFill>
              <a:ln>
                <a:solidFill>
                  <a:srgbClr val="F59100"/>
                </a:solidFill>
              </a:ln>
            </c:spPr>
          </c:marker>
          <c:cat>
            <c:strRef>
              <c:f>'Graph 5'!$C$4:$F$4</c:f>
              <c:strCache>
                <c:ptCount val="4"/>
                <c:pt idx="0">
                  <c:v>1990-1996</c:v>
                </c:pt>
                <c:pt idx="1">
                  <c:v>1997-2002</c:v>
                </c:pt>
                <c:pt idx="2">
                  <c:v>2003-2008</c:v>
                </c:pt>
                <c:pt idx="3">
                  <c:v>2009-2014</c:v>
                </c:pt>
              </c:strCache>
            </c:strRef>
          </c:cat>
          <c:val>
            <c:numRef>
              <c:f>'Graph 5'!$C$10:$F$10</c:f>
              <c:numCache>
                <c:formatCode>General</c:formatCode>
                <c:ptCount val="4"/>
                <c:pt idx="2">
                  <c:v>-27</c:v>
                </c:pt>
                <c:pt idx="3">
                  <c:v>-21</c:v>
                </c:pt>
              </c:numCache>
            </c:numRef>
          </c:val>
          <c:smooth val="0"/>
        </c:ser>
        <c:ser>
          <c:idx val="5"/>
          <c:order val="5"/>
          <c:tx>
            <c:strRef>
              <c:f>'Graph 5'!$B$12</c:f>
              <c:strCache>
                <c:ptCount val="1"/>
                <c:pt idx="0">
                  <c:v>ZUS</c:v>
                </c:pt>
              </c:strCache>
            </c:strRef>
          </c:tx>
          <c:spPr>
            <a:ln w="28575">
              <a:solidFill>
                <a:srgbClr val="E10014"/>
              </a:solidFill>
            </a:ln>
          </c:spPr>
          <c:marker>
            <c:spPr>
              <a:solidFill>
                <a:srgbClr val="E10014"/>
              </a:solidFill>
              <a:ln>
                <a:solidFill>
                  <a:srgbClr val="E10014"/>
                </a:solidFill>
              </a:ln>
            </c:spPr>
          </c:marker>
          <c:dPt>
            <c:idx val="2"/>
            <c:marker>
              <c:symbol val="circle"/>
              <c:size val="5"/>
            </c:marker>
            <c:bubble3D val="0"/>
          </c:dPt>
          <c:dPt>
            <c:idx val="3"/>
            <c:marker>
              <c:symbol val="circle"/>
              <c:size val="5"/>
            </c:marker>
            <c:bubble3D val="0"/>
          </c:dPt>
          <c:cat>
            <c:strRef>
              <c:f>'Graph 5'!$C$4:$F$4</c:f>
              <c:strCache>
                <c:ptCount val="4"/>
                <c:pt idx="0">
                  <c:v>1990-1996</c:v>
                </c:pt>
                <c:pt idx="1">
                  <c:v>1997-2002</c:v>
                </c:pt>
                <c:pt idx="2">
                  <c:v>2003-2008</c:v>
                </c:pt>
                <c:pt idx="3">
                  <c:v>2009-2014</c:v>
                </c:pt>
              </c:strCache>
            </c:strRef>
          </c:cat>
          <c:val>
            <c:numRef>
              <c:f>'Graph 5'!$C$12:$F$12</c:f>
              <c:numCache>
                <c:formatCode>General</c:formatCode>
                <c:ptCount val="4"/>
                <c:pt idx="2">
                  <c:v>-3.5</c:v>
                </c:pt>
                <c:pt idx="3">
                  <c:v>-5</c:v>
                </c:pt>
              </c:numCache>
            </c:numRef>
          </c:val>
          <c:smooth val="0"/>
        </c:ser>
        <c:dLbls>
          <c:showLegendKey val="0"/>
          <c:showVal val="0"/>
          <c:showCatName val="0"/>
          <c:showSerName val="0"/>
          <c:showPercent val="0"/>
          <c:showBubbleSize val="0"/>
        </c:dLbls>
        <c:marker val="1"/>
        <c:smooth val="0"/>
        <c:axId val="103198720"/>
        <c:axId val="103200640"/>
      </c:lineChart>
      <c:catAx>
        <c:axId val="103198720"/>
        <c:scaling>
          <c:orientation val="minMax"/>
        </c:scaling>
        <c:delete val="0"/>
        <c:axPos val="b"/>
        <c:majorTickMark val="in"/>
        <c:minorTickMark val="none"/>
        <c:tickLblPos val="low"/>
        <c:txPr>
          <a:bodyPr/>
          <a:lstStyle/>
          <a:p>
            <a:pPr>
              <a:defRPr sz="1000" b="1">
                <a:latin typeface="Arial" panose="020B0604020202020204" pitchFamily="34" charset="0"/>
                <a:cs typeface="Arial" panose="020B0604020202020204" pitchFamily="34" charset="0"/>
              </a:defRPr>
            </a:pPr>
            <a:endParaRPr lang="fr-FR"/>
          </a:p>
        </c:txPr>
        <c:crossAx val="103200640"/>
        <c:crosses val="autoZero"/>
        <c:auto val="1"/>
        <c:lblAlgn val="ctr"/>
        <c:lblOffset val="100"/>
        <c:noMultiLvlLbl val="0"/>
      </c:catAx>
      <c:valAx>
        <c:axId val="103200640"/>
        <c:scaling>
          <c:orientation val="minMax"/>
          <c:max val="5"/>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3198720"/>
        <c:crosses val="autoZero"/>
        <c:crossBetween val="between"/>
      </c:valAx>
    </c:plotArea>
    <c:legend>
      <c:legendPos val="r"/>
      <c:layout>
        <c:manualLayout>
          <c:xMode val="edge"/>
          <c:yMode val="edge"/>
          <c:x val="0.61760989508487107"/>
          <c:y val="0.27361648706677422"/>
          <c:w val="0.29827041529083059"/>
          <c:h val="0.56057577503532297"/>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76171871052518E-2"/>
          <c:y val="4.0209862670510542E-2"/>
          <c:w val="0.5758139994882544"/>
          <c:h val="0.86474864374464633"/>
        </c:manualLayout>
      </c:layout>
      <c:lineChart>
        <c:grouping val="standard"/>
        <c:varyColors val="0"/>
        <c:ser>
          <c:idx val="1"/>
          <c:order val="0"/>
          <c:tx>
            <c:strRef>
              <c:f>'Graph 6'!$B$7</c:f>
              <c:strCache>
                <c:ptCount val="1"/>
                <c:pt idx="0">
                  <c:v>Femme sans ascendance migratoire directe</c:v>
                </c:pt>
              </c:strCache>
            </c:strRef>
          </c:tx>
          <c:spPr>
            <a:ln>
              <a:solidFill>
                <a:srgbClr val="000099"/>
              </a:solidFill>
            </a:ln>
          </c:spPr>
          <c:marker>
            <c:symbol val="circle"/>
            <c:size val="5"/>
            <c:spPr>
              <a:solidFill>
                <a:srgbClr val="000099"/>
              </a:solidFill>
              <a:ln>
                <a:solidFill>
                  <a:srgbClr val="000099"/>
                </a:solidFill>
              </a:ln>
            </c:spPr>
          </c:marker>
          <c:cat>
            <c:strRef>
              <c:f>'Graph 6'!$C$4:$F$4</c:f>
              <c:strCache>
                <c:ptCount val="4"/>
                <c:pt idx="0">
                  <c:v>1990-1996</c:v>
                </c:pt>
                <c:pt idx="1">
                  <c:v>1997-2002</c:v>
                </c:pt>
                <c:pt idx="2">
                  <c:v>2003-2008</c:v>
                </c:pt>
                <c:pt idx="3">
                  <c:v>2009-2014</c:v>
                </c:pt>
              </c:strCache>
            </c:strRef>
          </c:cat>
          <c:val>
            <c:numRef>
              <c:f>'Graph 6'!$C$7:$F$7</c:f>
              <c:numCache>
                <c:formatCode>General</c:formatCode>
                <c:ptCount val="4"/>
                <c:pt idx="0">
                  <c:v>-22</c:v>
                </c:pt>
                <c:pt idx="1">
                  <c:v>-18</c:v>
                </c:pt>
                <c:pt idx="2">
                  <c:v>-13</c:v>
                </c:pt>
                <c:pt idx="3">
                  <c:v>-9</c:v>
                </c:pt>
              </c:numCache>
            </c:numRef>
          </c:val>
          <c:smooth val="0"/>
        </c:ser>
        <c:ser>
          <c:idx val="0"/>
          <c:order val="1"/>
          <c:tx>
            <c:strRef>
              <c:f>'Graph 6'!$B$6</c:f>
              <c:strCache>
                <c:ptCount val="1"/>
                <c:pt idx="0">
                  <c:v>Homme né dans les DOM</c:v>
                </c:pt>
              </c:strCache>
            </c:strRef>
          </c:tx>
          <c:spPr>
            <a:ln>
              <a:solidFill>
                <a:srgbClr val="64B43C"/>
              </a:solidFill>
              <a:prstDash val="dash"/>
            </a:ln>
          </c:spPr>
          <c:marker>
            <c:symbol val="circle"/>
            <c:size val="5"/>
            <c:spPr>
              <a:solidFill>
                <a:srgbClr val="64B43C"/>
              </a:solidFill>
              <a:ln>
                <a:solidFill>
                  <a:srgbClr val="64B43C"/>
                </a:solidFill>
              </a:ln>
            </c:spPr>
          </c:marker>
          <c:cat>
            <c:strRef>
              <c:f>'Graph 6'!$C$4:$F$4</c:f>
              <c:strCache>
                <c:ptCount val="4"/>
                <c:pt idx="0">
                  <c:v>1990-1996</c:v>
                </c:pt>
                <c:pt idx="1">
                  <c:v>1997-2002</c:v>
                </c:pt>
                <c:pt idx="2">
                  <c:v>2003-2008</c:v>
                </c:pt>
                <c:pt idx="3">
                  <c:v>2009-2014</c:v>
                </c:pt>
              </c:strCache>
            </c:strRef>
          </c:cat>
          <c:val>
            <c:numRef>
              <c:f>'Graph 6'!$C$6:$F$6</c:f>
              <c:numCache>
                <c:formatCode>General</c:formatCode>
                <c:ptCount val="4"/>
                <c:pt idx="0">
                  <c:v>-4</c:v>
                </c:pt>
                <c:pt idx="1">
                  <c:v>-2</c:v>
                </c:pt>
                <c:pt idx="2">
                  <c:v>0</c:v>
                </c:pt>
                <c:pt idx="3">
                  <c:v>0</c:v>
                </c:pt>
              </c:numCache>
            </c:numRef>
          </c:val>
          <c:smooth val="0"/>
        </c:ser>
        <c:ser>
          <c:idx val="2"/>
          <c:order val="2"/>
          <c:tx>
            <c:strRef>
              <c:f>'Graph 6'!$B$8</c:f>
              <c:strCache>
                <c:ptCount val="1"/>
                <c:pt idx="0">
                  <c:v>Femme née dans les DOM</c:v>
                </c:pt>
              </c:strCache>
            </c:strRef>
          </c:tx>
          <c:spPr>
            <a:ln>
              <a:solidFill>
                <a:srgbClr val="00B050"/>
              </a:solidFill>
            </a:ln>
          </c:spPr>
          <c:marker>
            <c:symbol val="circle"/>
            <c:size val="5"/>
            <c:spPr>
              <a:solidFill>
                <a:srgbClr val="00B050"/>
              </a:solidFill>
              <a:ln>
                <a:solidFill>
                  <a:srgbClr val="00B050"/>
                </a:solidFill>
              </a:ln>
            </c:spPr>
          </c:marker>
          <c:cat>
            <c:strRef>
              <c:f>'Graph 6'!$C$4:$F$4</c:f>
              <c:strCache>
                <c:ptCount val="4"/>
                <c:pt idx="0">
                  <c:v>1990-1996</c:v>
                </c:pt>
                <c:pt idx="1">
                  <c:v>1997-2002</c:v>
                </c:pt>
                <c:pt idx="2">
                  <c:v>2003-2008</c:v>
                </c:pt>
                <c:pt idx="3">
                  <c:v>2009-2014</c:v>
                </c:pt>
              </c:strCache>
            </c:strRef>
          </c:cat>
          <c:val>
            <c:numRef>
              <c:f>'Graph 6'!$C$8:$F$8</c:f>
              <c:numCache>
                <c:formatCode>General</c:formatCode>
                <c:ptCount val="4"/>
                <c:pt idx="0">
                  <c:v>-23</c:v>
                </c:pt>
                <c:pt idx="1">
                  <c:v>-22</c:v>
                </c:pt>
                <c:pt idx="2">
                  <c:v>-8</c:v>
                </c:pt>
                <c:pt idx="3">
                  <c:v>-10</c:v>
                </c:pt>
              </c:numCache>
            </c:numRef>
          </c:val>
          <c:smooth val="0"/>
        </c:ser>
        <c:ser>
          <c:idx val="3"/>
          <c:order val="3"/>
          <c:tx>
            <c:strRef>
              <c:f>'Graph 6'!$B$9</c:f>
              <c:strCache>
                <c:ptCount val="1"/>
                <c:pt idx="0">
                  <c:v>Homme descendant d'immigré d'Afrique-Maghreb</c:v>
                </c:pt>
              </c:strCache>
            </c:strRef>
          </c:tx>
          <c:spPr>
            <a:ln>
              <a:solidFill>
                <a:srgbClr val="F59100"/>
              </a:solidFill>
              <a:prstDash val="dash"/>
            </a:ln>
          </c:spPr>
          <c:marker>
            <c:symbol val="circle"/>
            <c:size val="5"/>
            <c:spPr>
              <a:solidFill>
                <a:srgbClr val="F59100"/>
              </a:solidFill>
              <a:ln>
                <a:solidFill>
                  <a:srgbClr val="F59100"/>
                </a:solidFill>
              </a:ln>
            </c:spPr>
          </c:marker>
          <c:cat>
            <c:strRef>
              <c:f>'Graph 6'!$C$4:$F$4</c:f>
              <c:strCache>
                <c:ptCount val="4"/>
                <c:pt idx="0">
                  <c:v>1990-1996</c:v>
                </c:pt>
                <c:pt idx="1">
                  <c:v>1997-2002</c:v>
                </c:pt>
                <c:pt idx="2">
                  <c:v>2003-2008</c:v>
                </c:pt>
                <c:pt idx="3">
                  <c:v>2009-2014</c:v>
                </c:pt>
              </c:strCache>
            </c:strRef>
          </c:cat>
          <c:val>
            <c:numRef>
              <c:f>'Graph 6'!$C$9:$F$9</c:f>
              <c:numCache>
                <c:formatCode>General</c:formatCode>
                <c:ptCount val="4"/>
                <c:pt idx="2">
                  <c:v>-13</c:v>
                </c:pt>
                <c:pt idx="3">
                  <c:v>-12</c:v>
                </c:pt>
              </c:numCache>
            </c:numRef>
          </c:val>
          <c:smooth val="0"/>
        </c:ser>
        <c:ser>
          <c:idx val="4"/>
          <c:order val="4"/>
          <c:tx>
            <c:strRef>
              <c:f>'Graph 6'!$B$10</c:f>
              <c:strCache>
                <c:ptCount val="1"/>
                <c:pt idx="0">
                  <c:v>Femme descendant d'immigré d'Afrique-Maghreb</c:v>
                </c:pt>
              </c:strCache>
            </c:strRef>
          </c:tx>
          <c:spPr>
            <a:ln>
              <a:solidFill>
                <a:srgbClr val="F59100"/>
              </a:solidFill>
            </a:ln>
          </c:spPr>
          <c:marker>
            <c:symbol val="circle"/>
            <c:size val="5"/>
            <c:spPr>
              <a:solidFill>
                <a:srgbClr val="F59100"/>
              </a:solidFill>
              <a:ln>
                <a:solidFill>
                  <a:srgbClr val="F59100"/>
                </a:solidFill>
              </a:ln>
            </c:spPr>
          </c:marker>
          <c:cat>
            <c:strRef>
              <c:f>'Graph 6'!$C$4:$F$4</c:f>
              <c:strCache>
                <c:ptCount val="4"/>
                <c:pt idx="0">
                  <c:v>1990-1996</c:v>
                </c:pt>
                <c:pt idx="1">
                  <c:v>1997-2002</c:v>
                </c:pt>
                <c:pt idx="2">
                  <c:v>2003-2008</c:v>
                </c:pt>
                <c:pt idx="3">
                  <c:v>2009-2014</c:v>
                </c:pt>
              </c:strCache>
            </c:strRef>
          </c:cat>
          <c:val>
            <c:numRef>
              <c:f>'Graph 6'!$C$10:$F$10</c:f>
              <c:numCache>
                <c:formatCode>General</c:formatCode>
                <c:ptCount val="4"/>
                <c:pt idx="2">
                  <c:v>-33</c:v>
                </c:pt>
                <c:pt idx="3">
                  <c:v>-24</c:v>
                </c:pt>
              </c:numCache>
            </c:numRef>
          </c:val>
          <c:smooth val="0"/>
        </c:ser>
        <c:ser>
          <c:idx val="5"/>
          <c:order val="5"/>
          <c:tx>
            <c:strRef>
              <c:f>'Graph 6'!$B$12</c:f>
              <c:strCache>
                <c:ptCount val="1"/>
                <c:pt idx="0">
                  <c:v>ZUS</c:v>
                </c:pt>
              </c:strCache>
            </c:strRef>
          </c:tx>
          <c:spPr>
            <a:ln>
              <a:solidFill>
                <a:srgbClr val="E10014"/>
              </a:solidFill>
            </a:ln>
          </c:spPr>
          <c:marker>
            <c:symbol val="circle"/>
            <c:size val="5"/>
            <c:spPr>
              <a:solidFill>
                <a:srgbClr val="E10014"/>
              </a:solidFill>
              <a:ln>
                <a:solidFill>
                  <a:srgbClr val="E10014"/>
                </a:solidFill>
              </a:ln>
            </c:spPr>
          </c:marker>
          <c:cat>
            <c:strRef>
              <c:f>'Graph 6'!$C$4:$F$4</c:f>
              <c:strCache>
                <c:ptCount val="4"/>
                <c:pt idx="0">
                  <c:v>1990-1996</c:v>
                </c:pt>
                <c:pt idx="1">
                  <c:v>1997-2002</c:v>
                </c:pt>
                <c:pt idx="2">
                  <c:v>2003-2008</c:v>
                </c:pt>
                <c:pt idx="3">
                  <c:v>2009-2014</c:v>
                </c:pt>
              </c:strCache>
            </c:strRef>
          </c:cat>
          <c:val>
            <c:numRef>
              <c:f>'Graph 6'!$C$12:$F$12</c:f>
              <c:numCache>
                <c:formatCode>General</c:formatCode>
                <c:ptCount val="4"/>
                <c:pt idx="2">
                  <c:v>-7</c:v>
                </c:pt>
                <c:pt idx="3">
                  <c:v>-9</c:v>
                </c:pt>
              </c:numCache>
            </c:numRef>
          </c:val>
          <c:smooth val="0"/>
        </c:ser>
        <c:dLbls>
          <c:showLegendKey val="0"/>
          <c:showVal val="0"/>
          <c:showCatName val="0"/>
          <c:showSerName val="0"/>
          <c:showPercent val="0"/>
          <c:showBubbleSize val="0"/>
        </c:dLbls>
        <c:marker val="1"/>
        <c:smooth val="0"/>
        <c:axId val="104322560"/>
        <c:axId val="104316288"/>
      </c:lineChart>
      <c:valAx>
        <c:axId val="104316288"/>
        <c:scaling>
          <c:orientation val="minMax"/>
          <c:max val="5"/>
          <c:min val="-35"/>
        </c:scaling>
        <c:delete val="0"/>
        <c:axPos val="l"/>
        <c:majorGridlines/>
        <c:numFmt formatCode="General"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fr-FR"/>
          </a:p>
        </c:txPr>
        <c:crossAx val="104322560"/>
        <c:crosses val="autoZero"/>
        <c:crossBetween val="between"/>
      </c:valAx>
      <c:catAx>
        <c:axId val="104322560"/>
        <c:scaling>
          <c:orientation val="minMax"/>
        </c:scaling>
        <c:delete val="0"/>
        <c:axPos val="b"/>
        <c:majorTickMark val="out"/>
        <c:minorTickMark val="none"/>
        <c:tickLblPos val="low"/>
        <c:txPr>
          <a:bodyPr/>
          <a:lstStyle/>
          <a:p>
            <a:pPr>
              <a:defRPr sz="1000" b="1">
                <a:latin typeface="Arial" panose="020B0604020202020204" pitchFamily="34" charset="0"/>
                <a:cs typeface="Arial" panose="020B0604020202020204" pitchFamily="34" charset="0"/>
              </a:defRPr>
            </a:pPr>
            <a:endParaRPr lang="fr-FR"/>
          </a:p>
        </c:txPr>
        <c:crossAx val="104316288"/>
        <c:crosses val="autoZero"/>
        <c:auto val="1"/>
        <c:lblAlgn val="ctr"/>
        <c:lblOffset val="100"/>
        <c:noMultiLvlLbl val="0"/>
      </c:catAx>
    </c:plotArea>
    <c:legend>
      <c:legendPos val="r"/>
      <c:layout>
        <c:manualLayout>
          <c:xMode val="edge"/>
          <c:yMode val="edge"/>
          <c:x val="0.65458454897605756"/>
          <c:y val="0.20617786978106492"/>
          <c:w val="0.28224617607703251"/>
          <c:h val="0.61688779692551421"/>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76171871052518E-2"/>
          <c:y val="4.0209862670510542E-2"/>
          <c:w val="0.5758139994882544"/>
          <c:h val="0.86474864374464633"/>
        </c:manualLayout>
      </c:layout>
      <c:lineChart>
        <c:grouping val="standard"/>
        <c:varyColors val="0"/>
        <c:ser>
          <c:idx val="1"/>
          <c:order val="0"/>
          <c:tx>
            <c:strRef>
              <c:f>'Graph 7'!$B$6</c:f>
              <c:strCache>
                <c:ptCount val="1"/>
                <c:pt idx="0">
                  <c:v>Femme sans ascendance migratoire directe</c:v>
                </c:pt>
              </c:strCache>
            </c:strRef>
          </c:tx>
          <c:spPr>
            <a:ln>
              <a:solidFill>
                <a:srgbClr val="000099"/>
              </a:solidFill>
            </a:ln>
          </c:spPr>
          <c:marker>
            <c:symbol val="circle"/>
            <c:size val="5"/>
            <c:spPr>
              <a:solidFill>
                <a:srgbClr val="000099"/>
              </a:solidFill>
              <a:ln>
                <a:solidFill>
                  <a:srgbClr val="000099"/>
                </a:solidFill>
              </a:ln>
            </c:spPr>
          </c:marker>
          <c:cat>
            <c:strRef>
              <c:f>'Graph 7'!$C$4:$F$4</c:f>
              <c:strCache>
                <c:ptCount val="4"/>
                <c:pt idx="0">
                  <c:v>1990-1996</c:v>
                </c:pt>
                <c:pt idx="1">
                  <c:v>1997-2002</c:v>
                </c:pt>
                <c:pt idx="2">
                  <c:v>2003-2008</c:v>
                </c:pt>
                <c:pt idx="3">
                  <c:v>2009-2014</c:v>
                </c:pt>
              </c:strCache>
            </c:strRef>
          </c:cat>
          <c:val>
            <c:numRef>
              <c:f>'Graph 7'!$C$6:$F$6</c:f>
              <c:numCache>
                <c:formatCode>0</c:formatCode>
                <c:ptCount val="4"/>
                <c:pt idx="0">
                  <c:v>4.2</c:v>
                </c:pt>
                <c:pt idx="1">
                  <c:v>3.7</c:v>
                </c:pt>
                <c:pt idx="2">
                  <c:v>1.6</c:v>
                </c:pt>
                <c:pt idx="3">
                  <c:v>0.8</c:v>
                </c:pt>
              </c:numCache>
            </c:numRef>
          </c:val>
          <c:smooth val="0"/>
        </c:ser>
        <c:ser>
          <c:idx val="0"/>
          <c:order val="1"/>
          <c:tx>
            <c:strRef>
              <c:f>'Graph 7'!$B$7</c:f>
              <c:strCache>
                <c:ptCount val="1"/>
                <c:pt idx="0">
                  <c:v>Homme né DOM</c:v>
                </c:pt>
              </c:strCache>
            </c:strRef>
          </c:tx>
          <c:spPr>
            <a:ln>
              <a:solidFill>
                <a:srgbClr val="64B43C"/>
              </a:solidFill>
              <a:prstDash val="dash"/>
            </a:ln>
          </c:spPr>
          <c:marker>
            <c:symbol val="circle"/>
            <c:size val="5"/>
            <c:spPr>
              <a:solidFill>
                <a:srgbClr val="64B43C"/>
              </a:solidFill>
              <a:ln>
                <a:solidFill>
                  <a:srgbClr val="64B43C"/>
                </a:solidFill>
              </a:ln>
            </c:spPr>
          </c:marker>
          <c:cat>
            <c:strRef>
              <c:f>'Graph 7'!$C$4:$F$4</c:f>
              <c:strCache>
                <c:ptCount val="4"/>
                <c:pt idx="0">
                  <c:v>1990-1996</c:v>
                </c:pt>
                <c:pt idx="1">
                  <c:v>1997-2002</c:v>
                </c:pt>
                <c:pt idx="2">
                  <c:v>2003-2008</c:v>
                </c:pt>
                <c:pt idx="3">
                  <c:v>2009-2014</c:v>
                </c:pt>
              </c:strCache>
            </c:strRef>
          </c:cat>
          <c:val>
            <c:numRef>
              <c:f>'Graph 7'!$C$7:$F$7</c:f>
              <c:numCache>
                <c:formatCode>0</c:formatCode>
                <c:ptCount val="4"/>
                <c:pt idx="0">
                  <c:v>3.7</c:v>
                </c:pt>
                <c:pt idx="1">
                  <c:v>2.6</c:v>
                </c:pt>
                <c:pt idx="2">
                  <c:v>0</c:v>
                </c:pt>
                <c:pt idx="3">
                  <c:v>2.7</c:v>
                </c:pt>
              </c:numCache>
            </c:numRef>
          </c:val>
          <c:smooth val="0"/>
        </c:ser>
        <c:ser>
          <c:idx val="2"/>
          <c:order val="2"/>
          <c:tx>
            <c:strRef>
              <c:f>'Graph 7'!$B$8</c:f>
              <c:strCache>
                <c:ptCount val="1"/>
                <c:pt idx="0">
                  <c:v>Femme née DOM</c:v>
                </c:pt>
              </c:strCache>
            </c:strRef>
          </c:tx>
          <c:spPr>
            <a:ln>
              <a:solidFill>
                <a:srgbClr val="00B050"/>
              </a:solidFill>
            </a:ln>
          </c:spPr>
          <c:marker>
            <c:symbol val="circle"/>
            <c:size val="5"/>
            <c:spPr>
              <a:solidFill>
                <a:srgbClr val="00B050"/>
              </a:solidFill>
              <a:ln>
                <a:solidFill>
                  <a:srgbClr val="00B050"/>
                </a:solidFill>
              </a:ln>
            </c:spPr>
          </c:marker>
          <c:cat>
            <c:strRef>
              <c:f>'Graph 7'!$C$4:$F$4</c:f>
              <c:strCache>
                <c:ptCount val="4"/>
                <c:pt idx="0">
                  <c:v>1990-1996</c:v>
                </c:pt>
                <c:pt idx="1">
                  <c:v>1997-2002</c:v>
                </c:pt>
                <c:pt idx="2">
                  <c:v>2003-2008</c:v>
                </c:pt>
                <c:pt idx="3">
                  <c:v>2009-2014</c:v>
                </c:pt>
              </c:strCache>
            </c:strRef>
          </c:cat>
          <c:val>
            <c:numRef>
              <c:f>'Graph 7'!$C$8:$F$8</c:f>
              <c:numCache>
                <c:formatCode>0</c:formatCode>
                <c:ptCount val="4"/>
                <c:pt idx="0">
                  <c:v>4.2</c:v>
                </c:pt>
                <c:pt idx="1">
                  <c:v>5.2</c:v>
                </c:pt>
                <c:pt idx="2">
                  <c:v>0</c:v>
                </c:pt>
                <c:pt idx="3">
                  <c:v>3</c:v>
                </c:pt>
              </c:numCache>
            </c:numRef>
          </c:val>
          <c:smooth val="0"/>
        </c:ser>
        <c:ser>
          <c:idx val="3"/>
          <c:order val="3"/>
          <c:tx>
            <c:strRef>
              <c:f>'Graph 7'!$B$9</c:f>
              <c:strCache>
                <c:ptCount val="1"/>
                <c:pt idx="0">
                  <c:v>Homme descendant d'immigré d'Afrique-Maghreb</c:v>
                </c:pt>
              </c:strCache>
            </c:strRef>
          </c:tx>
          <c:spPr>
            <a:ln>
              <a:solidFill>
                <a:srgbClr val="F59100"/>
              </a:solidFill>
              <a:prstDash val="dash"/>
            </a:ln>
          </c:spPr>
          <c:marker>
            <c:symbol val="circle"/>
            <c:size val="5"/>
            <c:spPr>
              <a:solidFill>
                <a:srgbClr val="F59100"/>
              </a:solidFill>
              <a:ln>
                <a:solidFill>
                  <a:srgbClr val="F59100"/>
                </a:solidFill>
              </a:ln>
            </c:spPr>
          </c:marker>
          <c:cat>
            <c:strRef>
              <c:f>'Graph 7'!$C$4:$F$4</c:f>
              <c:strCache>
                <c:ptCount val="4"/>
                <c:pt idx="0">
                  <c:v>1990-1996</c:v>
                </c:pt>
                <c:pt idx="1">
                  <c:v>1997-2002</c:v>
                </c:pt>
                <c:pt idx="2">
                  <c:v>2003-2008</c:v>
                </c:pt>
                <c:pt idx="3">
                  <c:v>2009-2014</c:v>
                </c:pt>
              </c:strCache>
            </c:strRef>
          </c:cat>
          <c:val>
            <c:numRef>
              <c:f>'Graph 7'!$C$9:$F$9</c:f>
              <c:numCache>
                <c:formatCode>General</c:formatCode>
                <c:ptCount val="4"/>
                <c:pt idx="2" formatCode="0">
                  <c:v>1.1000000000000001</c:v>
                </c:pt>
                <c:pt idx="3" formatCode="0">
                  <c:v>7</c:v>
                </c:pt>
              </c:numCache>
            </c:numRef>
          </c:val>
          <c:smooth val="0"/>
        </c:ser>
        <c:ser>
          <c:idx val="4"/>
          <c:order val="4"/>
          <c:tx>
            <c:strRef>
              <c:f>'Graph 7'!$B$10</c:f>
              <c:strCache>
                <c:ptCount val="1"/>
                <c:pt idx="0">
                  <c:v>Femme descendant d'immigré d'Afrique-Maghreb</c:v>
                </c:pt>
              </c:strCache>
            </c:strRef>
          </c:tx>
          <c:spPr>
            <a:ln>
              <a:solidFill>
                <a:srgbClr val="F59100"/>
              </a:solidFill>
            </a:ln>
          </c:spPr>
          <c:marker>
            <c:symbol val="circle"/>
            <c:size val="5"/>
            <c:spPr>
              <a:solidFill>
                <a:srgbClr val="F59100"/>
              </a:solidFill>
              <a:ln>
                <a:solidFill>
                  <a:srgbClr val="F59100"/>
                </a:solidFill>
              </a:ln>
            </c:spPr>
          </c:marker>
          <c:cat>
            <c:strRef>
              <c:f>'Graph 7'!$C$4:$F$4</c:f>
              <c:strCache>
                <c:ptCount val="4"/>
                <c:pt idx="0">
                  <c:v>1990-1996</c:v>
                </c:pt>
                <c:pt idx="1">
                  <c:v>1997-2002</c:v>
                </c:pt>
                <c:pt idx="2">
                  <c:v>2003-2008</c:v>
                </c:pt>
                <c:pt idx="3">
                  <c:v>2009-2014</c:v>
                </c:pt>
              </c:strCache>
            </c:strRef>
          </c:cat>
          <c:val>
            <c:numRef>
              <c:f>'Graph 7'!$C$10:$F$10</c:f>
              <c:numCache>
                <c:formatCode>General</c:formatCode>
                <c:ptCount val="4"/>
                <c:pt idx="2" formatCode="0">
                  <c:v>1.1000000000000001</c:v>
                </c:pt>
                <c:pt idx="3" formatCode="0">
                  <c:v>6.3</c:v>
                </c:pt>
              </c:numCache>
            </c:numRef>
          </c:val>
          <c:smooth val="0"/>
        </c:ser>
        <c:ser>
          <c:idx val="5"/>
          <c:order val="5"/>
          <c:tx>
            <c:strRef>
              <c:f>'Graph 7'!$B$12</c:f>
              <c:strCache>
                <c:ptCount val="1"/>
                <c:pt idx="0">
                  <c:v>ZUS</c:v>
                </c:pt>
              </c:strCache>
            </c:strRef>
          </c:tx>
          <c:spPr>
            <a:ln>
              <a:solidFill>
                <a:srgbClr val="E10014"/>
              </a:solidFill>
            </a:ln>
          </c:spPr>
          <c:marker>
            <c:symbol val="circle"/>
            <c:size val="5"/>
            <c:spPr>
              <a:solidFill>
                <a:srgbClr val="E10014"/>
              </a:solidFill>
              <a:ln>
                <a:solidFill>
                  <a:srgbClr val="E10014"/>
                </a:solidFill>
              </a:ln>
            </c:spPr>
          </c:marker>
          <c:cat>
            <c:strRef>
              <c:f>'Graph 7'!$C$4:$F$4</c:f>
              <c:strCache>
                <c:ptCount val="4"/>
                <c:pt idx="0">
                  <c:v>1990-1996</c:v>
                </c:pt>
                <c:pt idx="1">
                  <c:v>1997-2002</c:v>
                </c:pt>
                <c:pt idx="2">
                  <c:v>2003-2008</c:v>
                </c:pt>
                <c:pt idx="3">
                  <c:v>2009-2014</c:v>
                </c:pt>
              </c:strCache>
            </c:strRef>
          </c:cat>
          <c:val>
            <c:numRef>
              <c:f>'Graph 7'!$C$12:$F$12</c:f>
              <c:numCache>
                <c:formatCode>General</c:formatCode>
                <c:ptCount val="4"/>
                <c:pt idx="2">
                  <c:v>3.3</c:v>
                </c:pt>
                <c:pt idx="3">
                  <c:v>5</c:v>
                </c:pt>
              </c:numCache>
            </c:numRef>
          </c:val>
          <c:smooth val="0"/>
        </c:ser>
        <c:dLbls>
          <c:showLegendKey val="0"/>
          <c:showVal val="0"/>
          <c:showCatName val="0"/>
          <c:showSerName val="0"/>
          <c:showPercent val="0"/>
          <c:showBubbleSize val="0"/>
        </c:dLbls>
        <c:marker val="1"/>
        <c:smooth val="0"/>
        <c:axId val="107170816"/>
        <c:axId val="107168896"/>
      </c:lineChart>
      <c:valAx>
        <c:axId val="107168896"/>
        <c:scaling>
          <c:orientation val="minMax"/>
          <c:max val="8"/>
          <c:min val="0"/>
        </c:scaling>
        <c:delete val="0"/>
        <c:axPos val="l"/>
        <c:majorGridlines/>
        <c:numFmt formatCode="0"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fr-FR"/>
          </a:p>
        </c:txPr>
        <c:crossAx val="107170816"/>
        <c:crosses val="autoZero"/>
        <c:crossBetween val="between"/>
        <c:majorUnit val="1"/>
      </c:valAx>
      <c:catAx>
        <c:axId val="107170816"/>
        <c:scaling>
          <c:orientation val="minMax"/>
        </c:scaling>
        <c:delete val="0"/>
        <c:axPos val="b"/>
        <c:majorTickMark val="out"/>
        <c:minorTickMark val="none"/>
        <c:tickLblPos val="low"/>
        <c:txPr>
          <a:bodyPr/>
          <a:lstStyle/>
          <a:p>
            <a:pPr>
              <a:defRPr b="1" i="0">
                <a:latin typeface="Arial" panose="020B0604020202020204" pitchFamily="34" charset="0"/>
                <a:cs typeface="Arial" panose="020B0604020202020204" pitchFamily="34" charset="0"/>
              </a:defRPr>
            </a:pPr>
            <a:endParaRPr lang="fr-FR"/>
          </a:p>
        </c:txPr>
        <c:crossAx val="107168896"/>
        <c:crosses val="autoZero"/>
        <c:auto val="1"/>
        <c:lblAlgn val="ctr"/>
        <c:lblOffset val="100"/>
        <c:noMultiLvlLbl val="0"/>
      </c:catAx>
    </c:plotArea>
    <c:legend>
      <c:legendPos val="r"/>
      <c:layout>
        <c:manualLayout>
          <c:xMode val="edge"/>
          <c:yMode val="edge"/>
          <c:x val="0.65303230576969495"/>
          <c:y val="0.25628233441666326"/>
          <c:w val="0.28224617607703251"/>
          <c:h val="0.51389552514906378"/>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6.3507148138329361E-2"/>
          <c:y val="6.5573405935976464E-2"/>
          <c:w val="0.60330149929213062"/>
          <c:h val="0.84666531797888323"/>
        </c:manualLayout>
      </c:layout>
      <c:lineChart>
        <c:grouping val="standard"/>
        <c:varyColors val="0"/>
        <c:ser>
          <c:idx val="0"/>
          <c:order val="0"/>
          <c:tx>
            <c:strRef>
              <c:f>'Graph 8'!$C$4</c:f>
              <c:strCache>
                <c:ptCount val="1"/>
                <c:pt idx="0">
                  <c:v>Homme descendant d'immigré d'Afrique-Maghreb</c:v>
                </c:pt>
              </c:strCache>
            </c:strRef>
          </c:tx>
          <c:spPr>
            <a:ln>
              <a:solidFill>
                <a:srgbClr val="F59100"/>
              </a:solidFill>
            </a:ln>
          </c:spPr>
          <c:marker>
            <c:symbol val="circle"/>
            <c:size val="5"/>
            <c:spPr>
              <a:solidFill>
                <a:srgbClr val="F59100"/>
              </a:solidFill>
              <a:ln>
                <a:solidFill>
                  <a:srgbClr val="F59100"/>
                </a:solidFill>
              </a:ln>
            </c:spPr>
          </c:marker>
          <c:cat>
            <c:strRef>
              <c:f>[1]selection!$C$37:$C$38</c:f>
              <c:strCache>
                <c:ptCount val="2"/>
                <c:pt idx="0">
                  <c:v>1990-2002</c:v>
                </c:pt>
                <c:pt idx="1">
                  <c:v>2003-2014</c:v>
                </c:pt>
              </c:strCache>
            </c:strRef>
          </c:cat>
          <c:val>
            <c:numRef>
              <c:f>[1]selection!$D$37:$D$38</c:f>
              <c:numCache>
                <c:formatCode>General</c:formatCode>
                <c:ptCount val="2"/>
                <c:pt idx="1">
                  <c:v>0.43432261235037267</c:v>
                </c:pt>
              </c:numCache>
            </c:numRef>
          </c:val>
          <c:smooth val="0"/>
        </c:ser>
        <c:ser>
          <c:idx val="1"/>
          <c:order val="1"/>
          <c:tx>
            <c:strRef>
              <c:f>'Graph 8'!$D$4</c:f>
              <c:strCache>
                <c:ptCount val="1"/>
                <c:pt idx="0">
                  <c:v>Homme né dans les DOM</c:v>
                </c:pt>
              </c:strCache>
            </c:strRef>
          </c:tx>
          <c:spPr>
            <a:ln w="28575">
              <a:solidFill>
                <a:srgbClr val="64B43C"/>
              </a:solidFill>
              <a:prstDash val="dash"/>
            </a:ln>
          </c:spPr>
          <c:marker>
            <c:symbol val="circle"/>
            <c:size val="5"/>
            <c:spPr>
              <a:solidFill>
                <a:srgbClr val="64B43C"/>
              </a:solidFill>
              <a:ln>
                <a:solidFill>
                  <a:srgbClr val="64B43C"/>
                </a:solidFill>
              </a:ln>
            </c:spPr>
          </c:marker>
          <c:cat>
            <c:strRef>
              <c:f>[1]selection!$C$37:$C$38</c:f>
              <c:strCache>
                <c:ptCount val="2"/>
                <c:pt idx="0">
                  <c:v>1990-2002</c:v>
                </c:pt>
                <c:pt idx="1">
                  <c:v>2003-2014</c:v>
                </c:pt>
              </c:strCache>
            </c:strRef>
          </c:cat>
          <c:val>
            <c:numRef>
              <c:f>[1]selection!$E$37:$E$38</c:f>
              <c:numCache>
                <c:formatCode>General</c:formatCode>
                <c:ptCount val="2"/>
                <c:pt idx="0">
                  <c:v>0.29621140168943516</c:v>
                </c:pt>
                <c:pt idx="1">
                  <c:v>0.42679491901596278</c:v>
                </c:pt>
              </c:numCache>
            </c:numRef>
          </c:val>
          <c:smooth val="0"/>
        </c:ser>
        <c:ser>
          <c:idx val="2"/>
          <c:order val="2"/>
          <c:tx>
            <c:strRef>
              <c:f>'Graph 8'!$E$4</c:f>
              <c:strCache>
                <c:ptCount val="1"/>
                <c:pt idx="0">
                  <c:v>Femme sans ascendance migratoire directe</c:v>
                </c:pt>
              </c:strCache>
            </c:strRef>
          </c:tx>
          <c:spPr>
            <a:ln>
              <a:solidFill>
                <a:srgbClr val="142882"/>
              </a:solidFill>
            </a:ln>
          </c:spPr>
          <c:marker>
            <c:symbol val="circle"/>
            <c:size val="5"/>
            <c:spPr>
              <a:solidFill>
                <a:srgbClr val="142882"/>
              </a:solidFill>
              <a:ln>
                <a:solidFill>
                  <a:srgbClr val="142882"/>
                </a:solidFill>
              </a:ln>
            </c:spPr>
          </c:marker>
          <c:cat>
            <c:strRef>
              <c:f>[1]selection!$C$37:$C$38</c:f>
              <c:strCache>
                <c:ptCount val="2"/>
                <c:pt idx="0">
                  <c:v>1990-2002</c:v>
                </c:pt>
                <c:pt idx="1">
                  <c:v>2003-2014</c:v>
                </c:pt>
              </c:strCache>
            </c:strRef>
          </c:cat>
          <c:val>
            <c:numRef>
              <c:f>[1]selection!$F$37:$F$38</c:f>
              <c:numCache>
                <c:formatCode>General</c:formatCode>
                <c:ptCount val="2"/>
                <c:pt idx="0">
                  <c:v>0.23968504397444679</c:v>
                </c:pt>
                <c:pt idx="1">
                  <c:v>0.31023390251152411</c:v>
                </c:pt>
              </c:numCache>
            </c:numRef>
          </c:val>
          <c:smooth val="0"/>
        </c:ser>
        <c:ser>
          <c:idx val="3"/>
          <c:order val="3"/>
          <c:tx>
            <c:strRef>
              <c:f>'Graph 8'!$F$4</c:f>
              <c:strCache>
                <c:ptCount val="1"/>
                <c:pt idx="0">
                  <c:v>Femme descendant d'immigré d'Afrique-Maghreb</c:v>
                </c:pt>
              </c:strCache>
            </c:strRef>
          </c:tx>
          <c:spPr>
            <a:ln>
              <a:solidFill>
                <a:srgbClr val="BE73AF"/>
              </a:solidFill>
            </a:ln>
          </c:spPr>
          <c:marker>
            <c:symbol val="circle"/>
            <c:size val="5"/>
            <c:spPr>
              <a:solidFill>
                <a:srgbClr val="BE73AF"/>
              </a:solidFill>
              <a:ln>
                <a:solidFill>
                  <a:srgbClr val="BE73AF"/>
                </a:solidFill>
              </a:ln>
            </c:spPr>
          </c:marker>
          <c:cat>
            <c:strRef>
              <c:f>[1]selection!$C$37:$C$38</c:f>
              <c:strCache>
                <c:ptCount val="2"/>
                <c:pt idx="0">
                  <c:v>1990-2002</c:v>
                </c:pt>
                <c:pt idx="1">
                  <c:v>2003-2014</c:v>
                </c:pt>
              </c:strCache>
            </c:strRef>
          </c:cat>
          <c:val>
            <c:numRef>
              <c:f>[1]selection!$G$37:$G$38</c:f>
              <c:numCache>
                <c:formatCode>General</c:formatCode>
                <c:ptCount val="2"/>
                <c:pt idx="1">
                  <c:v>0.1287759837978594</c:v>
                </c:pt>
              </c:numCache>
            </c:numRef>
          </c:val>
          <c:smooth val="0"/>
        </c:ser>
        <c:ser>
          <c:idx val="4"/>
          <c:order val="4"/>
          <c:tx>
            <c:strRef>
              <c:f>'Graph 8'!$G$4</c:f>
              <c:strCache>
                <c:ptCount val="1"/>
                <c:pt idx="0">
                  <c:v>Femme née dans les DOM</c:v>
                </c:pt>
              </c:strCache>
            </c:strRef>
          </c:tx>
          <c:spPr>
            <a:ln>
              <a:solidFill>
                <a:srgbClr val="64B43C"/>
              </a:solidFill>
            </a:ln>
          </c:spPr>
          <c:marker>
            <c:symbol val="circle"/>
            <c:size val="5"/>
            <c:spPr>
              <a:solidFill>
                <a:srgbClr val="64B43C"/>
              </a:solidFill>
              <a:ln>
                <a:solidFill>
                  <a:srgbClr val="64B43C"/>
                </a:solidFill>
              </a:ln>
            </c:spPr>
          </c:marker>
          <c:cat>
            <c:strRef>
              <c:f>[1]selection!$C$37:$C$38</c:f>
              <c:strCache>
                <c:ptCount val="2"/>
                <c:pt idx="0">
                  <c:v>1990-2002</c:v>
                </c:pt>
                <c:pt idx="1">
                  <c:v>2003-2014</c:v>
                </c:pt>
              </c:strCache>
            </c:strRef>
          </c:cat>
          <c:val>
            <c:numRef>
              <c:f>[1]selection!$H$37:$H$38</c:f>
              <c:numCache>
                <c:formatCode>General</c:formatCode>
                <c:ptCount val="2"/>
                <c:pt idx="0">
                  <c:v>0.17327821831999801</c:v>
                </c:pt>
                <c:pt idx="1">
                  <c:v>0.11769966535149759</c:v>
                </c:pt>
              </c:numCache>
            </c:numRef>
          </c:val>
          <c:smooth val="0"/>
        </c:ser>
        <c:dLbls>
          <c:showLegendKey val="0"/>
          <c:showVal val="0"/>
          <c:showCatName val="0"/>
          <c:showSerName val="0"/>
          <c:showPercent val="0"/>
          <c:showBubbleSize val="0"/>
        </c:dLbls>
        <c:marker val="1"/>
        <c:smooth val="0"/>
        <c:axId val="107225472"/>
        <c:axId val="107227392"/>
      </c:lineChart>
      <c:catAx>
        <c:axId val="107225472"/>
        <c:scaling>
          <c:orientation val="minMax"/>
        </c:scaling>
        <c:delete val="0"/>
        <c:axPos val="b"/>
        <c:majorTickMark val="out"/>
        <c:minorTickMark val="none"/>
        <c:tickLblPos val="nextTo"/>
        <c:txPr>
          <a:bodyPr/>
          <a:lstStyle/>
          <a:p>
            <a:pPr>
              <a:defRPr sz="1000" b="1"/>
            </a:pPr>
            <a:endParaRPr lang="fr-FR"/>
          </a:p>
        </c:txPr>
        <c:crossAx val="107227392"/>
        <c:crosses val="autoZero"/>
        <c:auto val="1"/>
        <c:lblAlgn val="ctr"/>
        <c:lblOffset val="100"/>
        <c:noMultiLvlLbl val="0"/>
      </c:catAx>
      <c:valAx>
        <c:axId val="107227392"/>
        <c:scaling>
          <c:orientation val="minMax"/>
        </c:scaling>
        <c:delete val="0"/>
        <c:axPos val="l"/>
        <c:majorGridlines/>
        <c:numFmt formatCode="0%" sourceLinked="0"/>
        <c:majorTickMark val="out"/>
        <c:minorTickMark val="none"/>
        <c:tickLblPos val="nextTo"/>
        <c:txPr>
          <a:bodyPr/>
          <a:lstStyle/>
          <a:p>
            <a:pPr>
              <a:defRPr sz="1000"/>
            </a:pPr>
            <a:endParaRPr lang="fr-FR"/>
          </a:p>
        </c:txPr>
        <c:crossAx val="107225472"/>
        <c:crosses val="autoZero"/>
        <c:crossBetween val="between"/>
      </c:valAx>
    </c:plotArea>
    <c:legend>
      <c:legendPos val="r"/>
      <c:legendEntry>
        <c:idx val="0"/>
        <c:txPr>
          <a:bodyPr/>
          <a:lstStyle/>
          <a:p>
            <a:pPr>
              <a:defRPr sz="1000"/>
            </a:pPr>
            <a:endParaRPr lang="fr-FR"/>
          </a:p>
        </c:txPr>
      </c:legendEntry>
      <c:legendEntry>
        <c:idx val="1"/>
        <c:txPr>
          <a:bodyPr/>
          <a:lstStyle/>
          <a:p>
            <a:pPr>
              <a:defRPr sz="1000"/>
            </a:pPr>
            <a:endParaRPr lang="fr-FR"/>
          </a:p>
        </c:txPr>
      </c:legendEntry>
      <c:legendEntry>
        <c:idx val="2"/>
        <c:txPr>
          <a:bodyPr/>
          <a:lstStyle/>
          <a:p>
            <a:pPr>
              <a:defRPr sz="1000"/>
            </a:pPr>
            <a:endParaRPr lang="fr-FR"/>
          </a:p>
        </c:txPr>
      </c:legendEntry>
      <c:legendEntry>
        <c:idx val="3"/>
        <c:txPr>
          <a:bodyPr/>
          <a:lstStyle/>
          <a:p>
            <a:pPr>
              <a:defRPr sz="1000"/>
            </a:pPr>
            <a:endParaRPr lang="fr-FR"/>
          </a:p>
        </c:txPr>
      </c:legendEntry>
      <c:legendEntry>
        <c:idx val="4"/>
        <c:txPr>
          <a:bodyPr/>
          <a:lstStyle/>
          <a:p>
            <a:pPr>
              <a:defRPr sz="1000"/>
            </a:pPr>
            <a:endParaRPr lang="fr-FR"/>
          </a:p>
        </c:txPr>
      </c:legendEntry>
      <c:layout>
        <c:manualLayout>
          <c:xMode val="edge"/>
          <c:yMode val="edge"/>
          <c:x val="0.68952643063291552"/>
          <c:y val="0.28405199259185943"/>
          <c:w val="0.30480881742908245"/>
          <c:h val="0.58680314239016973"/>
        </c:manualLayout>
      </c:layout>
      <c:overlay val="0"/>
    </c:legend>
    <c:plotVisOnly val="1"/>
    <c:dispBlanksAs val="gap"/>
    <c:showDLblsOverMax val="0"/>
  </c:chart>
  <c:spPr>
    <a:ln>
      <a:noFill/>
    </a:ln>
  </c:spPr>
  <c:txPr>
    <a:bodyPr/>
    <a:lstStyle/>
    <a:p>
      <a:pPr>
        <a:defRPr sz="96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76171871052518E-2"/>
          <c:y val="4.0209862670510542E-2"/>
          <c:w val="0.5758139994882544"/>
          <c:h val="0.86474864374464633"/>
        </c:manualLayout>
      </c:layout>
      <c:lineChart>
        <c:grouping val="standard"/>
        <c:varyColors val="0"/>
        <c:ser>
          <c:idx val="1"/>
          <c:order val="0"/>
          <c:tx>
            <c:strRef>
              <c:f>'Graph 9'!$B$6</c:f>
              <c:strCache>
                <c:ptCount val="1"/>
                <c:pt idx="0">
                  <c:v>Femme sans ascendance migratoire directe</c:v>
                </c:pt>
              </c:strCache>
            </c:strRef>
          </c:tx>
          <c:spPr>
            <a:ln>
              <a:solidFill>
                <a:srgbClr val="000099"/>
              </a:solidFill>
            </a:ln>
          </c:spPr>
          <c:marker>
            <c:symbol val="circle"/>
            <c:size val="5"/>
            <c:spPr>
              <a:solidFill>
                <a:srgbClr val="000099"/>
              </a:solidFill>
              <a:ln>
                <a:solidFill>
                  <a:srgbClr val="000099"/>
                </a:solidFill>
              </a:ln>
            </c:spPr>
          </c:marker>
          <c:cat>
            <c:strRef>
              <c:f>'Graph 9'!$C$4:$F$4</c:f>
              <c:strCache>
                <c:ptCount val="4"/>
                <c:pt idx="0">
                  <c:v>1990-1996</c:v>
                </c:pt>
                <c:pt idx="1">
                  <c:v>1997-2002</c:v>
                </c:pt>
                <c:pt idx="2">
                  <c:v>2003-2008</c:v>
                </c:pt>
                <c:pt idx="3">
                  <c:v>2009-2014</c:v>
                </c:pt>
              </c:strCache>
            </c:strRef>
          </c:cat>
          <c:val>
            <c:numRef>
              <c:f>'Graph 9'!$C$6:$F$6</c:f>
              <c:numCache>
                <c:formatCode>General</c:formatCode>
                <c:ptCount val="4"/>
                <c:pt idx="0">
                  <c:v>-10</c:v>
                </c:pt>
                <c:pt idx="1">
                  <c:v>-12</c:v>
                </c:pt>
                <c:pt idx="2">
                  <c:v>-13</c:v>
                </c:pt>
                <c:pt idx="3">
                  <c:v>-12</c:v>
                </c:pt>
              </c:numCache>
            </c:numRef>
          </c:val>
          <c:smooth val="0"/>
        </c:ser>
        <c:ser>
          <c:idx val="0"/>
          <c:order val="1"/>
          <c:tx>
            <c:strRef>
              <c:f>'Graph 9'!$B$7</c:f>
              <c:strCache>
                <c:ptCount val="1"/>
                <c:pt idx="0">
                  <c:v>Homme né dans les DOM</c:v>
                </c:pt>
              </c:strCache>
            </c:strRef>
          </c:tx>
          <c:spPr>
            <a:ln>
              <a:solidFill>
                <a:srgbClr val="64B43C"/>
              </a:solidFill>
              <a:prstDash val="dash"/>
            </a:ln>
          </c:spPr>
          <c:marker>
            <c:symbol val="circle"/>
            <c:size val="5"/>
            <c:spPr>
              <a:solidFill>
                <a:srgbClr val="64B43C"/>
              </a:solidFill>
              <a:ln>
                <a:solidFill>
                  <a:srgbClr val="64B43C"/>
                </a:solidFill>
              </a:ln>
            </c:spPr>
          </c:marker>
          <c:cat>
            <c:strRef>
              <c:f>'Graph 9'!$C$4:$F$4</c:f>
              <c:strCache>
                <c:ptCount val="4"/>
                <c:pt idx="0">
                  <c:v>1990-1996</c:v>
                </c:pt>
                <c:pt idx="1">
                  <c:v>1997-2002</c:v>
                </c:pt>
                <c:pt idx="2">
                  <c:v>2003-2008</c:v>
                </c:pt>
                <c:pt idx="3">
                  <c:v>2009-2014</c:v>
                </c:pt>
              </c:strCache>
            </c:strRef>
          </c:cat>
          <c:val>
            <c:numRef>
              <c:f>'Graph 9'!$C$7:$F$7</c:f>
              <c:numCache>
                <c:formatCode>General</c:formatCode>
                <c:ptCount val="4"/>
                <c:pt idx="0">
                  <c:v>-3</c:v>
                </c:pt>
                <c:pt idx="1">
                  <c:v>-6</c:v>
                </c:pt>
                <c:pt idx="2">
                  <c:v>-5</c:v>
                </c:pt>
                <c:pt idx="3">
                  <c:v>-6</c:v>
                </c:pt>
              </c:numCache>
            </c:numRef>
          </c:val>
          <c:smooth val="0"/>
        </c:ser>
        <c:ser>
          <c:idx val="2"/>
          <c:order val="2"/>
          <c:tx>
            <c:strRef>
              <c:f>'Graph 9'!$B$8</c:f>
              <c:strCache>
                <c:ptCount val="1"/>
                <c:pt idx="0">
                  <c:v>Femme née dans les DOM</c:v>
                </c:pt>
              </c:strCache>
            </c:strRef>
          </c:tx>
          <c:spPr>
            <a:ln>
              <a:solidFill>
                <a:srgbClr val="00B050"/>
              </a:solidFill>
            </a:ln>
          </c:spPr>
          <c:marker>
            <c:symbol val="circle"/>
            <c:size val="5"/>
            <c:spPr>
              <a:solidFill>
                <a:srgbClr val="00B050"/>
              </a:solidFill>
              <a:ln>
                <a:solidFill>
                  <a:srgbClr val="00B050"/>
                </a:solidFill>
              </a:ln>
            </c:spPr>
          </c:marker>
          <c:cat>
            <c:strRef>
              <c:f>'Graph 9'!$C$4:$F$4</c:f>
              <c:strCache>
                <c:ptCount val="4"/>
                <c:pt idx="0">
                  <c:v>1990-1996</c:v>
                </c:pt>
                <c:pt idx="1">
                  <c:v>1997-2002</c:v>
                </c:pt>
                <c:pt idx="2">
                  <c:v>2003-2008</c:v>
                </c:pt>
                <c:pt idx="3">
                  <c:v>2009-2014</c:v>
                </c:pt>
              </c:strCache>
            </c:strRef>
          </c:cat>
          <c:val>
            <c:numRef>
              <c:f>'Graph 9'!$C$8:$F$8</c:f>
              <c:numCache>
                <c:formatCode>General</c:formatCode>
                <c:ptCount val="4"/>
                <c:pt idx="0">
                  <c:v>-14</c:v>
                </c:pt>
                <c:pt idx="1">
                  <c:v>-16</c:v>
                </c:pt>
                <c:pt idx="2">
                  <c:v>-15</c:v>
                </c:pt>
                <c:pt idx="3">
                  <c:v>-13</c:v>
                </c:pt>
              </c:numCache>
            </c:numRef>
          </c:val>
          <c:smooth val="0"/>
        </c:ser>
        <c:ser>
          <c:idx val="3"/>
          <c:order val="3"/>
          <c:tx>
            <c:strRef>
              <c:f>'Graph 9'!$B$9</c:f>
              <c:strCache>
                <c:ptCount val="1"/>
                <c:pt idx="0">
                  <c:v>Homme descendant d'immigré d'Afrique-Maghreb</c:v>
                </c:pt>
              </c:strCache>
            </c:strRef>
          </c:tx>
          <c:spPr>
            <a:ln>
              <a:solidFill>
                <a:srgbClr val="F59100"/>
              </a:solidFill>
              <a:prstDash val="dash"/>
            </a:ln>
          </c:spPr>
          <c:marker>
            <c:symbol val="circle"/>
            <c:size val="5"/>
            <c:spPr>
              <a:solidFill>
                <a:srgbClr val="F59100"/>
              </a:solidFill>
              <a:ln>
                <a:solidFill>
                  <a:srgbClr val="F59100"/>
                </a:solidFill>
              </a:ln>
            </c:spPr>
          </c:marker>
          <c:cat>
            <c:strRef>
              <c:f>'Graph 9'!$C$4:$F$4</c:f>
              <c:strCache>
                <c:ptCount val="4"/>
                <c:pt idx="0">
                  <c:v>1990-1996</c:v>
                </c:pt>
                <c:pt idx="1">
                  <c:v>1997-2002</c:v>
                </c:pt>
                <c:pt idx="2">
                  <c:v>2003-2008</c:v>
                </c:pt>
                <c:pt idx="3">
                  <c:v>2009-2014</c:v>
                </c:pt>
              </c:strCache>
            </c:strRef>
          </c:cat>
          <c:val>
            <c:numRef>
              <c:f>'Graph 9'!$C$9:$F$9</c:f>
              <c:numCache>
                <c:formatCode>General</c:formatCode>
                <c:ptCount val="4"/>
                <c:pt idx="2">
                  <c:v>-1</c:v>
                </c:pt>
                <c:pt idx="3">
                  <c:v>-2</c:v>
                </c:pt>
              </c:numCache>
            </c:numRef>
          </c:val>
          <c:smooth val="0"/>
        </c:ser>
        <c:ser>
          <c:idx val="4"/>
          <c:order val="4"/>
          <c:tx>
            <c:strRef>
              <c:f>'Graph 9'!$B$10</c:f>
              <c:strCache>
                <c:ptCount val="1"/>
                <c:pt idx="0">
                  <c:v>Femme descendant d'immigré d'Afrique-Maghreb</c:v>
                </c:pt>
              </c:strCache>
            </c:strRef>
          </c:tx>
          <c:spPr>
            <a:ln>
              <a:solidFill>
                <a:srgbClr val="F59100"/>
              </a:solidFill>
            </a:ln>
          </c:spPr>
          <c:marker>
            <c:symbol val="circle"/>
            <c:size val="5"/>
            <c:spPr>
              <a:solidFill>
                <a:srgbClr val="F59100"/>
              </a:solidFill>
              <a:ln>
                <a:solidFill>
                  <a:srgbClr val="F59100"/>
                </a:solidFill>
              </a:ln>
            </c:spPr>
          </c:marker>
          <c:cat>
            <c:strRef>
              <c:f>'Graph 9'!$C$4:$F$4</c:f>
              <c:strCache>
                <c:ptCount val="4"/>
                <c:pt idx="0">
                  <c:v>1990-1996</c:v>
                </c:pt>
                <c:pt idx="1">
                  <c:v>1997-2002</c:v>
                </c:pt>
                <c:pt idx="2">
                  <c:v>2003-2008</c:v>
                </c:pt>
                <c:pt idx="3">
                  <c:v>2009-2014</c:v>
                </c:pt>
              </c:strCache>
            </c:strRef>
          </c:cat>
          <c:val>
            <c:numRef>
              <c:f>'Graph 9'!$C$10:$F$10</c:f>
              <c:numCache>
                <c:formatCode>General</c:formatCode>
                <c:ptCount val="4"/>
                <c:pt idx="2">
                  <c:v>-13</c:v>
                </c:pt>
                <c:pt idx="3">
                  <c:v>-13</c:v>
                </c:pt>
              </c:numCache>
            </c:numRef>
          </c:val>
          <c:smooth val="0"/>
        </c:ser>
        <c:ser>
          <c:idx val="5"/>
          <c:order val="5"/>
          <c:tx>
            <c:strRef>
              <c:f>'Graph 9'!$B$12</c:f>
              <c:strCache>
                <c:ptCount val="1"/>
                <c:pt idx="0">
                  <c:v>ZUS</c:v>
                </c:pt>
              </c:strCache>
            </c:strRef>
          </c:tx>
          <c:spPr>
            <a:ln>
              <a:solidFill>
                <a:srgbClr val="E10014"/>
              </a:solidFill>
            </a:ln>
          </c:spPr>
          <c:marker>
            <c:symbol val="circle"/>
            <c:size val="5"/>
            <c:spPr>
              <a:solidFill>
                <a:srgbClr val="E10014"/>
              </a:solidFill>
              <a:ln>
                <a:solidFill>
                  <a:srgbClr val="E10014"/>
                </a:solidFill>
              </a:ln>
            </c:spPr>
          </c:marker>
          <c:cat>
            <c:strRef>
              <c:f>'Graph 9'!$C$4:$F$4</c:f>
              <c:strCache>
                <c:ptCount val="4"/>
                <c:pt idx="0">
                  <c:v>1990-1996</c:v>
                </c:pt>
                <c:pt idx="1">
                  <c:v>1997-2002</c:v>
                </c:pt>
                <c:pt idx="2">
                  <c:v>2003-2008</c:v>
                </c:pt>
                <c:pt idx="3">
                  <c:v>2009-2014</c:v>
                </c:pt>
              </c:strCache>
            </c:strRef>
          </c:cat>
          <c:val>
            <c:numRef>
              <c:f>'Graph 9'!$C$12:$F$12</c:f>
              <c:numCache>
                <c:formatCode>General</c:formatCode>
                <c:ptCount val="4"/>
                <c:pt idx="2">
                  <c:v>-5</c:v>
                </c:pt>
                <c:pt idx="3">
                  <c:v>-5</c:v>
                </c:pt>
              </c:numCache>
            </c:numRef>
          </c:val>
          <c:smooth val="0"/>
        </c:ser>
        <c:dLbls>
          <c:showLegendKey val="0"/>
          <c:showVal val="0"/>
          <c:showCatName val="0"/>
          <c:showSerName val="0"/>
          <c:showPercent val="0"/>
          <c:showBubbleSize val="0"/>
        </c:dLbls>
        <c:marker val="1"/>
        <c:smooth val="0"/>
        <c:axId val="107579264"/>
        <c:axId val="107577344"/>
      </c:lineChart>
      <c:valAx>
        <c:axId val="107577344"/>
        <c:scaling>
          <c:orientation val="minMax"/>
          <c:max val="0"/>
          <c:min val="-18"/>
        </c:scaling>
        <c:delete val="0"/>
        <c:axPos val="l"/>
        <c:majorGridlines/>
        <c:numFmt formatCode="General"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fr-FR"/>
          </a:p>
        </c:txPr>
        <c:crossAx val="107579264"/>
        <c:crosses val="autoZero"/>
        <c:crossBetween val="between"/>
        <c:majorUnit val="2"/>
      </c:valAx>
      <c:catAx>
        <c:axId val="107579264"/>
        <c:scaling>
          <c:orientation val="minMax"/>
        </c:scaling>
        <c:delete val="0"/>
        <c:axPos val="b"/>
        <c:majorTickMark val="out"/>
        <c:minorTickMark val="none"/>
        <c:tickLblPos val="low"/>
        <c:txPr>
          <a:bodyPr/>
          <a:lstStyle/>
          <a:p>
            <a:pPr>
              <a:defRPr b="1" i="0">
                <a:latin typeface="Arial" panose="020B0604020202020204" pitchFamily="34" charset="0"/>
                <a:cs typeface="Arial" panose="020B0604020202020204" pitchFamily="34" charset="0"/>
              </a:defRPr>
            </a:pPr>
            <a:endParaRPr lang="fr-FR"/>
          </a:p>
        </c:txPr>
        <c:crossAx val="107577344"/>
        <c:crosses val="autoZero"/>
        <c:auto val="1"/>
        <c:lblAlgn val="ctr"/>
        <c:lblOffset val="100"/>
        <c:noMultiLvlLbl val="0"/>
      </c:catAx>
    </c:plotArea>
    <c:legend>
      <c:legendPos val="r"/>
      <c:layout>
        <c:manualLayout>
          <c:xMode val="edge"/>
          <c:yMode val="edge"/>
          <c:x val="0.65303230576969495"/>
          <c:y val="0.25628233441666326"/>
          <c:w val="0.32775360852231294"/>
          <c:h val="0.47537529506924842"/>
        </c:manualLayout>
      </c:layout>
      <c:overlay val="0"/>
      <c:txPr>
        <a:bodyPr/>
        <a:lstStyle/>
        <a:p>
          <a:pPr>
            <a:defRPr sz="101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160020</xdr:colOff>
      <xdr:row>0</xdr:row>
      <xdr:rowOff>182880</xdr:rowOff>
    </xdr:from>
    <xdr:to>
      <xdr:col>15</xdr:col>
      <xdr:colOff>626745</xdr:colOff>
      <xdr:row>19</xdr:row>
      <xdr:rowOff>125730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323851</xdr:colOff>
      <xdr:row>1</xdr:row>
      <xdr:rowOff>0</xdr:rowOff>
    </xdr:from>
    <xdr:to>
      <xdr:col>13</xdr:col>
      <xdr:colOff>68581</xdr:colOff>
      <xdr:row>16</xdr:row>
      <xdr:rowOff>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4619625</xdr:colOff>
      <xdr:row>27</xdr:row>
      <xdr:rowOff>171451</xdr:rowOff>
    </xdr:from>
    <xdr:to>
      <xdr:col>1</xdr:col>
      <xdr:colOff>5038725</xdr:colOff>
      <xdr:row>29</xdr:row>
      <xdr:rowOff>57151</xdr:rowOff>
    </xdr:to>
    <xdr:sp macro="" textlink="">
      <xdr:nvSpPr>
        <xdr:cNvPr id="3" name="ZoneTexte 2"/>
        <xdr:cNvSpPr txBox="1"/>
      </xdr:nvSpPr>
      <xdr:spPr>
        <a:xfrm>
          <a:off x="5381625" y="5124451"/>
          <a:ext cx="419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n.s</a:t>
          </a:r>
        </a:p>
        <a:p>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686361</xdr:colOff>
      <xdr:row>2</xdr:row>
      <xdr:rowOff>189380</xdr:rowOff>
    </xdr:from>
    <xdr:to>
      <xdr:col>15</xdr:col>
      <xdr:colOff>210111</xdr:colOff>
      <xdr:row>20</xdr:row>
      <xdr:rowOff>58830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581025</xdr:colOff>
      <xdr:row>12</xdr:row>
      <xdr:rowOff>47625</xdr:rowOff>
    </xdr:from>
    <xdr:to>
      <xdr:col>10</xdr:col>
      <xdr:colOff>590553</xdr:colOff>
      <xdr:row>18</xdr:row>
      <xdr:rowOff>171450</xdr:rowOff>
    </xdr:to>
    <xdr:cxnSp macro="">
      <xdr:nvCxnSpPr>
        <xdr:cNvPr id="3" name="Connecteur droit 2"/>
        <xdr:cNvCxnSpPr/>
      </xdr:nvCxnSpPr>
      <xdr:spPr>
        <a:xfrm flipH="1">
          <a:off x="8201025" y="2809875"/>
          <a:ext cx="9528" cy="1266825"/>
        </a:xfrm>
        <a:prstGeom prst="line">
          <a:avLst/>
        </a:prstGeom>
        <a:ln w="25400">
          <a:solidFill>
            <a:srgbClr val="F591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12</xdr:row>
      <xdr:rowOff>57150</xdr:rowOff>
    </xdr:from>
    <xdr:to>
      <xdr:col>11</xdr:col>
      <xdr:colOff>152402</xdr:colOff>
      <xdr:row>19</xdr:row>
      <xdr:rowOff>0</xdr:rowOff>
    </xdr:to>
    <xdr:cxnSp macro="">
      <xdr:nvCxnSpPr>
        <xdr:cNvPr id="4" name="Connecteur droit 3"/>
        <xdr:cNvCxnSpPr/>
      </xdr:nvCxnSpPr>
      <xdr:spPr>
        <a:xfrm flipH="1">
          <a:off x="8534400" y="2819400"/>
          <a:ext cx="2" cy="1276350"/>
        </a:xfrm>
        <a:prstGeom prst="line">
          <a:avLst/>
        </a:prstGeom>
        <a:ln w="25400">
          <a:solidFill>
            <a:srgbClr val="14288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11</xdr:row>
      <xdr:rowOff>4760</xdr:rowOff>
    </xdr:from>
    <xdr:to>
      <xdr:col>8</xdr:col>
      <xdr:colOff>746760</xdr:colOff>
      <xdr:row>35</xdr:row>
      <xdr:rowOff>38099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651510</xdr:colOff>
      <xdr:row>19</xdr:row>
      <xdr:rowOff>129539</xdr:rowOff>
    </xdr:from>
    <xdr:to>
      <xdr:col>4</xdr:col>
      <xdr:colOff>641986</xdr:colOff>
      <xdr:row>22</xdr:row>
      <xdr:rowOff>139065</xdr:rowOff>
    </xdr:to>
    <xdr:sp macro="" textlink="">
      <xdr:nvSpPr>
        <xdr:cNvPr id="3" name="ZoneTexte 2"/>
        <xdr:cNvSpPr txBox="1"/>
      </xdr:nvSpPr>
      <xdr:spPr>
        <a:xfrm>
          <a:off x="3006090" y="3886199"/>
          <a:ext cx="775336" cy="44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70" b="0">
              <a:solidFill>
                <a:schemeClr val="bg1"/>
              </a:solidFill>
              <a:latin typeface="Arial" panose="020B0604020202020204" pitchFamily="34" charset="0"/>
              <a:cs typeface="Arial" panose="020B0604020202020204" pitchFamily="34" charset="0"/>
            </a:rPr>
            <a:t>Écart</a:t>
          </a:r>
          <a:r>
            <a:rPr lang="fr-FR" sz="970" b="0" baseline="0">
              <a:solidFill>
                <a:schemeClr val="bg1"/>
              </a:solidFill>
              <a:latin typeface="Arial" panose="020B0604020202020204" pitchFamily="34" charset="0"/>
              <a:cs typeface="Arial" panose="020B0604020202020204" pitchFamily="34" charset="0"/>
            </a:rPr>
            <a:t> à la moyenne</a:t>
          </a:r>
          <a:endParaRPr lang="fr-FR" sz="970" b="0">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478154</xdr:colOff>
      <xdr:row>15</xdr:row>
      <xdr:rowOff>27088</xdr:rowOff>
    </xdr:from>
    <xdr:to>
      <xdr:col>6</xdr:col>
      <xdr:colOff>487679</xdr:colOff>
      <xdr:row>18</xdr:row>
      <xdr:rowOff>24330</xdr:rowOff>
    </xdr:to>
    <xdr:sp macro="" textlink="">
      <xdr:nvSpPr>
        <xdr:cNvPr id="4" name="ZoneTexte 3"/>
        <xdr:cNvSpPr txBox="1"/>
      </xdr:nvSpPr>
      <xdr:spPr>
        <a:xfrm>
          <a:off x="4405385" y="3215765"/>
          <a:ext cx="794971" cy="436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70" b="0">
              <a:solidFill>
                <a:schemeClr val="bg1"/>
              </a:solidFill>
              <a:latin typeface="Arial" panose="020B0604020202020204" pitchFamily="34" charset="0"/>
              <a:cs typeface="Arial" panose="020B0604020202020204" pitchFamily="34" charset="0"/>
            </a:rPr>
            <a:t>Écart</a:t>
          </a:r>
        </a:p>
        <a:p>
          <a:pPr algn="ctr"/>
          <a:r>
            <a:rPr lang="fr-FR" sz="970" b="0" baseline="0">
              <a:solidFill>
                <a:schemeClr val="bg1"/>
              </a:solidFill>
              <a:latin typeface="Arial" panose="020B0604020202020204" pitchFamily="34" charset="0"/>
              <a:cs typeface="Arial" panose="020B0604020202020204" pitchFamily="34" charset="0"/>
            </a:rPr>
            <a:t>inexpliqué</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562535</xdr:colOff>
      <xdr:row>2</xdr:row>
      <xdr:rowOff>19050</xdr:rowOff>
    </xdr:from>
    <xdr:to>
      <xdr:col>17</xdr:col>
      <xdr:colOff>733987</xdr:colOff>
      <xdr:row>29</xdr:row>
      <xdr:rowOff>93570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7871</xdr:colOff>
      <xdr:row>9</xdr:row>
      <xdr:rowOff>23812</xdr:rowOff>
    </xdr:from>
    <xdr:to>
      <xdr:col>2</xdr:col>
      <xdr:colOff>2411897</xdr:colOff>
      <xdr:row>22</xdr:row>
      <xdr:rowOff>119269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1092321</xdr:colOff>
      <xdr:row>10</xdr:row>
      <xdr:rowOff>30866</xdr:rowOff>
    </xdr:from>
    <xdr:to>
      <xdr:col>7</xdr:col>
      <xdr:colOff>514350</xdr:colOff>
      <xdr:row>27</xdr:row>
      <xdr:rowOff>133349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180975</xdr:colOff>
      <xdr:row>41</xdr:row>
      <xdr:rowOff>100011</xdr:rowOff>
    </xdr:from>
    <xdr:to>
      <xdr:col>2</xdr:col>
      <xdr:colOff>526473</xdr:colOff>
      <xdr:row>62</xdr:row>
      <xdr:rowOff>69273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780489</xdr:colOff>
      <xdr:row>49</xdr:row>
      <xdr:rowOff>145117</xdr:rowOff>
    </xdr:from>
    <xdr:to>
      <xdr:col>12</xdr:col>
      <xdr:colOff>504584</xdr:colOff>
      <xdr:row>76</xdr:row>
      <xdr:rowOff>143436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12</xdr:row>
      <xdr:rowOff>157161</xdr:rowOff>
    </xdr:from>
    <xdr:to>
      <xdr:col>5</xdr:col>
      <xdr:colOff>790575</xdr:colOff>
      <xdr:row>28</xdr:row>
      <xdr:rowOff>9524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493060</xdr:colOff>
      <xdr:row>18</xdr:row>
      <xdr:rowOff>52551</xdr:rowOff>
    </xdr:from>
    <xdr:to>
      <xdr:col>2</xdr:col>
      <xdr:colOff>1129554</xdr:colOff>
      <xdr:row>19</xdr:row>
      <xdr:rowOff>73573</xdr:rowOff>
    </xdr:to>
    <xdr:sp macro="" textlink="">
      <xdr:nvSpPr>
        <xdr:cNvPr id="3" name="ZoneTexte 2"/>
        <xdr:cNvSpPr txBox="1"/>
      </xdr:nvSpPr>
      <xdr:spPr>
        <a:xfrm>
          <a:off x="2207560" y="3626331"/>
          <a:ext cx="636494" cy="203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 réf.)</a:t>
          </a:r>
        </a:p>
      </xdr:txBody>
    </xdr:sp>
    <xdr:clientData/>
  </xdr:twoCellAnchor>
  <xdr:twoCellAnchor>
    <xdr:from>
      <xdr:col>3</xdr:col>
      <xdr:colOff>735496</xdr:colOff>
      <xdr:row>18</xdr:row>
      <xdr:rowOff>52551</xdr:rowOff>
    </xdr:from>
    <xdr:to>
      <xdr:col>4</xdr:col>
      <xdr:colOff>457200</xdr:colOff>
      <xdr:row>19</xdr:row>
      <xdr:rowOff>99847</xdr:rowOff>
    </xdr:to>
    <xdr:sp macro="" textlink="">
      <xdr:nvSpPr>
        <xdr:cNvPr id="4" name="ZoneTexte 3"/>
        <xdr:cNvSpPr txBox="1"/>
      </xdr:nvSpPr>
      <xdr:spPr>
        <a:xfrm>
          <a:off x="3958756" y="3626331"/>
          <a:ext cx="620864" cy="230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 réf.)</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601980</xdr:colOff>
      <xdr:row>2</xdr:row>
      <xdr:rowOff>137160</xdr:rowOff>
    </xdr:from>
    <xdr:to>
      <xdr:col>13</xdr:col>
      <xdr:colOff>228600</xdr:colOff>
      <xdr:row>8</xdr:row>
      <xdr:rowOff>99060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276224</xdr:colOff>
      <xdr:row>1</xdr:row>
      <xdr:rowOff>143436</xdr:rowOff>
    </xdr:from>
    <xdr:to>
      <xdr:col>16</xdr:col>
      <xdr:colOff>19049</xdr:colOff>
      <xdr:row>11</xdr:row>
      <xdr:rowOff>166488</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38101</xdr:colOff>
      <xdr:row>3</xdr:row>
      <xdr:rowOff>85725</xdr:rowOff>
    </xdr:from>
    <xdr:to>
      <xdr:col>17</xdr:col>
      <xdr:colOff>323850</xdr:colOff>
      <xdr:row>8</xdr:row>
      <xdr:rowOff>781050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72838</xdr:colOff>
      <xdr:row>3</xdr:row>
      <xdr:rowOff>17930</xdr:rowOff>
    </xdr:from>
    <xdr:to>
      <xdr:col>17</xdr:col>
      <xdr:colOff>533400</xdr:colOff>
      <xdr:row>9</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123824</xdr:colOff>
      <xdr:row>2</xdr:row>
      <xdr:rowOff>114299</xdr:rowOff>
    </xdr:from>
    <xdr:to>
      <xdr:col>18</xdr:col>
      <xdr:colOff>685799</xdr:colOff>
      <xdr:row>11</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541805</xdr:colOff>
      <xdr:row>3</xdr:row>
      <xdr:rowOff>600077</xdr:rowOff>
    </xdr:from>
    <xdr:to>
      <xdr:col>17</xdr:col>
      <xdr:colOff>409575</xdr:colOff>
      <xdr:row>18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76200</xdr:colOff>
      <xdr:row>3</xdr:row>
      <xdr:rowOff>28575</xdr:rowOff>
    </xdr:from>
    <xdr:to>
      <xdr:col>17</xdr:col>
      <xdr:colOff>238125</xdr:colOff>
      <xdr:row>10</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dherbecourt\AppData\Local\Microsoft\Windows\Temporary%20Internet%20Files\Content.Outlook\0A0S4PNB\evolchances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hasseloup\AppData\Local\Microsoft\Windows\Temporary%20Internet%20Files\Content.Outlook\FR3988NB\Graphiques_rap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ra"/>
      <sheetName val="selection"/>
      <sheetName val="Feuil1"/>
    </sheetNames>
    <sheetDataSet>
      <sheetData sheetId="0"/>
      <sheetData sheetId="1">
        <row r="36">
          <cell r="D36" t="str">
            <v>H. Asc. Afrique</v>
          </cell>
        </row>
        <row r="37">
          <cell r="C37" t="str">
            <v>1990-2002</v>
          </cell>
          <cell r="E37">
            <v>0.29621140168943516</v>
          </cell>
          <cell r="F37">
            <v>0.23968504397444679</v>
          </cell>
          <cell r="H37">
            <v>0.17327821831999801</v>
          </cell>
        </row>
        <row r="38">
          <cell r="C38" t="str">
            <v>2003-2014</v>
          </cell>
          <cell r="D38">
            <v>0.43432261235037267</v>
          </cell>
          <cell r="E38">
            <v>0.42679491901596278</v>
          </cell>
          <cell r="F38">
            <v>0.31023390251152411</v>
          </cell>
          <cell r="G38">
            <v>0.1287759837978594</v>
          </cell>
          <cell r="H38">
            <v>0.11769966535149759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LGBT"/>
      <sheetName val="Emploi_Dipl ou pas"/>
      <sheetName val="Salred_dipl ou pas"/>
      <sheetName val="Handicap"/>
      <sheetName val="Régions_salred"/>
      <sheetName val="Régions_chôm"/>
      <sheetName val="Régions_empl"/>
      <sheetName val="Discrimination - UE27"/>
      <sheetName val="Indépendant"/>
      <sheetName val="Independant B"/>
    </sheetNames>
    <sheetDataSet>
      <sheetData sheetId="0">
        <row r="2">
          <cell r="D2" t="str">
            <v>Secteur privé</v>
          </cell>
        </row>
      </sheetData>
      <sheetData sheetId="1"/>
      <sheetData sheetId="2"/>
      <sheetData sheetId="3"/>
      <sheetData sheetId="4"/>
      <sheetData sheetId="5"/>
      <sheetData sheetId="6"/>
      <sheetData sheetId="7">
        <row r="3">
          <cell r="B3" t="str">
            <v>Religion</v>
          </cell>
          <cell r="C3">
            <v>1.99</v>
          </cell>
        </row>
        <row r="4">
          <cell r="B4" t="str">
            <v xml:space="preserve">Origine ethnique ou couleur </v>
          </cell>
          <cell r="C4">
            <v>1.97</v>
          </cell>
        </row>
        <row r="5">
          <cell r="B5" t="str">
            <v>Handicap</v>
          </cell>
          <cell r="C5">
            <v>1.83</v>
          </cell>
        </row>
        <row r="6">
          <cell r="B6" t="str">
            <v>Orientation sexuelle</v>
          </cell>
          <cell r="C6">
            <v>1.83</v>
          </cell>
        </row>
        <row r="7">
          <cell r="B7" t="str">
            <v>Sexe</v>
          </cell>
          <cell r="C7">
            <v>1.63</v>
          </cell>
        </row>
        <row r="8">
          <cell r="B8" t="str">
            <v>Nationalité</v>
          </cell>
          <cell r="C8">
            <v>1.37</v>
          </cell>
        </row>
        <row r="9">
          <cell r="B9" t="str">
            <v>Age </v>
          </cell>
          <cell r="C9" t="str">
            <v>n.s</v>
          </cell>
        </row>
      </sheetData>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tabSelected="1" zoomScaleNormal="100" workbookViewId="0"/>
  </sheetViews>
  <sheetFormatPr baseColWidth="10" defaultRowHeight="14.4" x14ac:dyDescent="0.3"/>
  <cols>
    <col min="2" max="2" width="44.5546875" bestFit="1" customWidth="1"/>
  </cols>
  <sheetData>
    <row r="2" spans="2:4" x14ac:dyDescent="0.3">
      <c r="B2" s="60" t="s">
        <v>135</v>
      </c>
      <c r="C2" s="136"/>
      <c r="D2" s="136"/>
    </row>
    <row r="3" spans="2:4" ht="15.75" thickBot="1" x14ac:dyDescent="0.3">
      <c r="B3" s="60"/>
      <c r="C3" s="136"/>
      <c r="D3" s="136"/>
    </row>
    <row r="4" spans="2:4" ht="27" thickBot="1" x14ac:dyDescent="0.35">
      <c r="B4" s="159"/>
      <c r="C4" s="139" t="s">
        <v>169</v>
      </c>
      <c r="D4" s="139" t="s">
        <v>5</v>
      </c>
    </row>
    <row r="5" spans="2:4" ht="15.75" thickBot="1" x14ac:dyDescent="0.3">
      <c r="B5" s="160" t="s">
        <v>6</v>
      </c>
      <c r="C5" s="420" t="s">
        <v>58</v>
      </c>
      <c r="D5" s="420" t="s">
        <v>58</v>
      </c>
    </row>
    <row r="6" spans="2:4" ht="15" thickBot="1" x14ac:dyDescent="0.35">
      <c r="B6" s="154" t="s">
        <v>170</v>
      </c>
      <c r="C6" s="421" t="s">
        <v>130</v>
      </c>
      <c r="D6" s="421" t="s">
        <v>28</v>
      </c>
    </row>
    <row r="7" spans="2:4" ht="15" thickBot="1" x14ac:dyDescent="0.35">
      <c r="B7" s="154" t="s">
        <v>171</v>
      </c>
      <c r="C7" s="421" t="s">
        <v>131</v>
      </c>
      <c r="D7" s="421" t="s">
        <v>132</v>
      </c>
    </row>
    <row r="8" spans="2:4" x14ac:dyDescent="0.3">
      <c r="B8" s="133" t="s">
        <v>133</v>
      </c>
      <c r="C8" s="137"/>
      <c r="D8" s="137"/>
    </row>
    <row r="9" spans="2:4" ht="24" customHeight="1" x14ac:dyDescent="0.3">
      <c r="B9" s="134" t="s">
        <v>63</v>
      </c>
      <c r="C9" s="137"/>
      <c r="D9" s="137"/>
    </row>
    <row r="10" spans="2:4" ht="15" customHeight="1" x14ac:dyDescent="0.3">
      <c r="B10" s="465" t="s">
        <v>134</v>
      </c>
      <c r="C10" s="465"/>
      <c r="D10" s="165"/>
    </row>
    <row r="11" spans="2:4" ht="31.5" customHeight="1" x14ac:dyDescent="0.3">
      <c r="B11" s="465"/>
      <c r="C11" s="465"/>
      <c r="D11" s="165"/>
    </row>
    <row r="12" spans="2:4" x14ac:dyDescent="0.3">
      <c r="B12" s="135" t="s">
        <v>64</v>
      </c>
      <c r="C12" s="137"/>
      <c r="D12" s="137"/>
    </row>
    <row r="13" spans="2:4" x14ac:dyDescent="0.3">
      <c r="B13" s="136"/>
      <c r="C13" s="136"/>
      <c r="D13" s="136"/>
    </row>
  </sheetData>
  <mergeCells count="1">
    <mergeCell ref="B10:C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zoomScaleNormal="100" workbookViewId="0"/>
  </sheetViews>
  <sheetFormatPr baseColWidth="10" defaultRowHeight="14.4" x14ac:dyDescent="0.3"/>
  <sheetData>
    <row r="2" spans="2:6" x14ac:dyDescent="0.3">
      <c r="B2" s="5" t="s">
        <v>162</v>
      </c>
    </row>
    <row r="3" spans="2:6" ht="15.75" thickBot="1" x14ac:dyDescent="0.3"/>
    <row r="4" spans="2:6" ht="66.599999999999994" thickBot="1" x14ac:dyDescent="0.35">
      <c r="B4" s="52" t="s">
        <v>6</v>
      </c>
      <c r="C4" s="55" t="s">
        <v>58</v>
      </c>
    </row>
    <row r="5" spans="2:6" ht="66.599999999999994" thickBot="1" x14ac:dyDescent="0.35">
      <c r="B5" s="56" t="s">
        <v>370</v>
      </c>
      <c r="C5" s="18">
        <v>-2</v>
      </c>
    </row>
    <row r="6" spans="2:6" ht="40.200000000000003" thickBot="1" x14ac:dyDescent="0.35">
      <c r="B6" s="11" t="s">
        <v>150</v>
      </c>
      <c r="C6" s="18">
        <v>-6</v>
      </c>
    </row>
    <row r="7" spans="2:6" ht="53.4" thickBot="1" x14ac:dyDescent="0.35">
      <c r="B7" s="56" t="s">
        <v>8</v>
      </c>
      <c r="C7" s="18">
        <v>-12</v>
      </c>
    </row>
    <row r="8" spans="2:6" ht="40.200000000000003" thickBot="1" x14ac:dyDescent="0.35">
      <c r="B8" s="11" t="s">
        <v>151</v>
      </c>
      <c r="C8" s="18">
        <v>-13</v>
      </c>
    </row>
    <row r="9" spans="2:6" ht="66.599999999999994" thickBot="1" x14ac:dyDescent="0.35">
      <c r="B9" s="56" t="s">
        <v>371</v>
      </c>
      <c r="C9" s="18">
        <v>-13</v>
      </c>
    </row>
    <row r="10" spans="2:6" ht="15" thickBot="1" x14ac:dyDescent="0.35">
      <c r="B10" s="52" t="s">
        <v>71</v>
      </c>
      <c r="C10" s="55" t="s">
        <v>58</v>
      </c>
    </row>
    <row r="11" spans="2:6" ht="15" thickBot="1" x14ac:dyDescent="0.35">
      <c r="B11" s="14" t="s">
        <v>30</v>
      </c>
      <c r="C11" s="18">
        <v>-5</v>
      </c>
    </row>
    <row r="12" spans="2:6" x14ac:dyDescent="0.3">
      <c r="B12" s="100" t="s">
        <v>161</v>
      </c>
    </row>
    <row r="13" spans="2:6" x14ac:dyDescent="0.3">
      <c r="B13" s="100" t="s">
        <v>59</v>
      </c>
    </row>
    <row r="14" spans="2:6" x14ac:dyDescent="0.3">
      <c r="B14" s="152" t="s">
        <v>60</v>
      </c>
    </row>
    <row r="15" spans="2:6" x14ac:dyDescent="0.3">
      <c r="C15" s="4"/>
      <c r="D15" s="4"/>
      <c r="E15" s="4"/>
      <c r="F15" s="4"/>
    </row>
  </sheetData>
  <sortState ref="B5:C9">
    <sortCondition descending="1" ref="C10:C14"/>
  </sortState>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heetViews>
  <sheetFormatPr baseColWidth="10" defaultColWidth="9.109375" defaultRowHeight="13.2" x14ac:dyDescent="0.25"/>
  <cols>
    <col min="1" max="1" width="9.109375" style="10"/>
    <col min="2" max="2" width="13.6640625" style="10" customWidth="1"/>
    <col min="3" max="3" width="12.109375" style="10" customWidth="1"/>
    <col min="4" max="4" width="9" style="10" bestFit="1" customWidth="1"/>
    <col min="5" max="5" width="10.5546875" style="10" bestFit="1" customWidth="1"/>
    <col min="6" max="6" width="13.5546875" style="10" bestFit="1" customWidth="1"/>
    <col min="7" max="16384" width="9.109375" style="10"/>
  </cols>
  <sheetData>
    <row r="2" spans="2:6" x14ac:dyDescent="0.25">
      <c r="B2" s="9" t="s">
        <v>164</v>
      </c>
    </row>
    <row r="3" spans="2:6" ht="13.5" thickBot="1" x14ac:dyDescent="0.25">
      <c r="B3" s="9"/>
    </row>
    <row r="4" spans="2:6" ht="26.25" thickBot="1" x14ac:dyDescent="0.25">
      <c r="C4" s="35" t="s">
        <v>38</v>
      </c>
      <c r="D4" s="35" t="s">
        <v>37</v>
      </c>
      <c r="E4" s="36" t="s">
        <v>41</v>
      </c>
      <c r="F4" s="36" t="s">
        <v>42</v>
      </c>
    </row>
    <row r="5" spans="2:6" ht="51.75" thickBot="1" x14ac:dyDescent="0.25">
      <c r="B5" s="48" t="s">
        <v>6</v>
      </c>
      <c r="C5" s="49" t="s">
        <v>58</v>
      </c>
      <c r="D5" s="49" t="s">
        <v>58</v>
      </c>
      <c r="E5" s="49" t="s">
        <v>58</v>
      </c>
      <c r="F5" s="49" t="s">
        <v>58</v>
      </c>
    </row>
    <row r="6" spans="2:6" ht="54" customHeight="1" thickBot="1" x14ac:dyDescent="0.25">
      <c r="B6" s="47" t="s">
        <v>8</v>
      </c>
      <c r="C6" s="44" t="s">
        <v>67</v>
      </c>
      <c r="D6" s="44" t="s">
        <v>68</v>
      </c>
      <c r="E6" s="44" t="s">
        <v>69</v>
      </c>
      <c r="F6" s="44" t="s">
        <v>21</v>
      </c>
    </row>
    <row r="7" spans="2:6" ht="27" thickBot="1" x14ac:dyDescent="0.3">
      <c r="B7" s="37" t="s">
        <v>13</v>
      </c>
      <c r="C7" s="16" t="s">
        <v>65</v>
      </c>
      <c r="D7" s="44" t="s">
        <v>70</v>
      </c>
      <c r="E7" s="44" t="s">
        <v>31</v>
      </c>
      <c r="F7" s="44" t="s">
        <v>21</v>
      </c>
    </row>
    <row r="8" spans="2:6" ht="27" thickBot="1" x14ac:dyDescent="0.3">
      <c r="B8" s="37" t="s">
        <v>18</v>
      </c>
      <c r="C8" s="16" t="s">
        <v>66</v>
      </c>
      <c r="D8" s="44" t="s">
        <v>24</v>
      </c>
      <c r="E8" s="44" t="s">
        <v>73</v>
      </c>
      <c r="F8" s="44" t="s">
        <v>69</v>
      </c>
    </row>
    <row r="9" spans="2:6" ht="40.200000000000003" thickBot="1" x14ac:dyDescent="0.3">
      <c r="B9" s="37" t="s">
        <v>22</v>
      </c>
      <c r="C9" s="16" t="s">
        <v>65</v>
      </c>
      <c r="D9" s="16" t="s">
        <v>65</v>
      </c>
      <c r="E9" s="16" t="s">
        <v>65</v>
      </c>
      <c r="F9" s="44" t="s">
        <v>17</v>
      </c>
    </row>
    <row r="10" spans="2:6" ht="40.200000000000003" thickBot="1" x14ac:dyDescent="0.3">
      <c r="B10" s="37" t="s">
        <v>27</v>
      </c>
      <c r="C10" s="16" t="s">
        <v>66</v>
      </c>
      <c r="D10" s="44" t="s">
        <v>67</v>
      </c>
      <c r="E10" s="44" t="s">
        <v>72</v>
      </c>
      <c r="F10" s="44" t="s">
        <v>72</v>
      </c>
    </row>
    <row r="11" spans="2:6" ht="13.8" thickBot="1" x14ac:dyDescent="0.3">
      <c r="B11" s="45" t="s">
        <v>71</v>
      </c>
      <c r="C11" s="46" t="s">
        <v>58</v>
      </c>
      <c r="D11" s="46" t="s">
        <v>58</v>
      </c>
      <c r="E11" s="46" t="s">
        <v>58</v>
      </c>
      <c r="F11" s="46" t="s">
        <v>58</v>
      </c>
    </row>
    <row r="12" spans="2:6" ht="13.8" thickBot="1" x14ac:dyDescent="0.3">
      <c r="B12" s="38" t="s">
        <v>30</v>
      </c>
      <c r="C12" s="44" t="s">
        <v>17</v>
      </c>
      <c r="D12" s="44" t="s">
        <v>31</v>
      </c>
      <c r="E12" s="44" t="s">
        <v>31</v>
      </c>
      <c r="F12" s="44" t="s">
        <v>16</v>
      </c>
    </row>
    <row r="13" spans="2:6" x14ac:dyDescent="0.25">
      <c r="B13" s="100" t="s">
        <v>161</v>
      </c>
    </row>
    <row r="14" spans="2:6" x14ac:dyDescent="0.25">
      <c r="B14" s="100" t="s">
        <v>35</v>
      </c>
    </row>
    <row r="15" spans="2:6" x14ac:dyDescent="0.25">
      <c r="B15" s="100" t="s">
        <v>418</v>
      </c>
    </row>
    <row r="16" spans="2:6" x14ac:dyDescent="0.25">
      <c r="B16" s="152" t="s">
        <v>60</v>
      </c>
    </row>
    <row r="17" spans="6:6" x14ac:dyDescent="0.25">
      <c r="F17" s="39"/>
    </row>
    <row r="18" spans="6:6" x14ac:dyDescent="0.25">
      <c r="F18" s="40"/>
    </row>
    <row r="19" spans="6:6" x14ac:dyDescent="0.25">
      <c r="F19" s="40"/>
    </row>
    <row r="20" spans="6:6" x14ac:dyDescent="0.25">
      <c r="F20" s="6"/>
    </row>
    <row r="21" spans="6:6" x14ac:dyDescent="0.25">
      <c r="F21" s="40"/>
    </row>
    <row r="22" spans="6:6" x14ac:dyDescent="0.25">
      <c r="F22" s="6"/>
    </row>
    <row r="23" spans="6:6" x14ac:dyDescent="0.25">
      <c r="F23" s="40"/>
    </row>
    <row r="24" spans="6:6" x14ac:dyDescent="0.25">
      <c r="F24" s="41"/>
    </row>
    <row r="25" spans="6:6" x14ac:dyDescent="0.25">
      <c r="F25" s="42"/>
    </row>
    <row r="26" spans="6:6" x14ac:dyDescent="0.25">
      <c r="F26" s="43"/>
    </row>
    <row r="27" spans="6:6" x14ac:dyDescent="0.25">
      <c r="F27" s="4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zoomScaleNormal="100" workbookViewId="0"/>
  </sheetViews>
  <sheetFormatPr baseColWidth="10" defaultRowHeight="14.4" x14ac:dyDescent="0.3"/>
  <cols>
    <col min="2" max="2" width="16.44140625" customWidth="1"/>
    <col min="3" max="6" width="13.88671875" customWidth="1"/>
  </cols>
  <sheetData>
    <row r="2" spans="2:8" x14ac:dyDescent="0.3">
      <c r="B2" s="5" t="s">
        <v>110</v>
      </c>
    </row>
    <row r="3" spans="2:8" ht="15.75" thickBot="1" x14ac:dyDescent="0.3">
      <c r="B3" s="5"/>
    </row>
    <row r="4" spans="2:8" ht="29.25" customHeight="1" thickBot="1" x14ac:dyDescent="0.35">
      <c r="B4" s="10"/>
      <c r="C4" s="54" t="s">
        <v>43</v>
      </c>
      <c r="D4" s="50" t="s">
        <v>367</v>
      </c>
      <c r="E4" s="51" t="s">
        <v>366</v>
      </c>
      <c r="F4" s="50" t="s">
        <v>44</v>
      </c>
    </row>
    <row r="5" spans="2:8" ht="38.25" customHeight="1" thickBot="1" x14ac:dyDescent="0.35">
      <c r="B5" s="48" t="s">
        <v>6</v>
      </c>
      <c r="C5" s="49" t="s">
        <v>58</v>
      </c>
      <c r="D5" s="49" t="s">
        <v>58</v>
      </c>
      <c r="E5" s="49" t="s">
        <v>58</v>
      </c>
      <c r="F5" s="49" t="s">
        <v>58</v>
      </c>
    </row>
    <row r="6" spans="2:8" ht="41.25" customHeight="1" thickBot="1" x14ac:dyDescent="0.35">
      <c r="B6" s="47" t="s">
        <v>8</v>
      </c>
      <c r="C6" s="15">
        <v>-10</v>
      </c>
      <c r="D6" s="16">
        <v>-12</v>
      </c>
      <c r="E6" s="16">
        <v>-11</v>
      </c>
      <c r="F6" s="16">
        <v>-9</v>
      </c>
    </row>
    <row r="7" spans="2:8" ht="66.599999999999994" thickBot="1" x14ac:dyDescent="0.35">
      <c r="B7" s="12" t="s">
        <v>372</v>
      </c>
      <c r="C7" s="15">
        <v>-5</v>
      </c>
      <c r="D7" s="16" t="s">
        <v>104</v>
      </c>
      <c r="E7" s="16" t="s">
        <v>104</v>
      </c>
      <c r="F7" s="16">
        <v>2</v>
      </c>
    </row>
    <row r="8" spans="2:8" ht="66.599999999999994" thickBot="1" x14ac:dyDescent="0.35">
      <c r="B8" s="12" t="s">
        <v>373</v>
      </c>
      <c r="C8" s="15">
        <v>-12</v>
      </c>
      <c r="D8" s="16">
        <v>-18</v>
      </c>
      <c r="E8" s="16">
        <v>-5</v>
      </c>
      <c r="F8" s="16">
        <v>-11</v>
      </c>
    </row>
    <row r="9" spans="2:8" ht="15" thickBot="1" x14ac:dyDescent="0.35">
      <c r="B9" s="45" t="s">
        <v>71</v>
      </c>
      <c r="C9" s="46" t="s">
        <v>58</v>
      </c>
      <c r="D9" s="46" t="s">
        <v>58</v>
      </c>
      <c r="E9" s="46" t="s">
        <v>58</v>
      </c>
      <c r="F9" s="46" t="s">
        <v>58</v>
      </c>
    </row>
    <row r="10" spans="2:8" ht="15" thickBot="1" x14ac:dyDescent="0.35">
      <c r="B10" s="370" t="s">
        <v>30</v>
      </c>
      <c r="C10" s="371">
        <v>-3</v>
      </c>
      <c r="D10" s="372">
        <v>-3</v>
      </c>
      <c r="E10" s="372">
        <v>-4</v>
      </c>
      <c r="F10" s="372">
        <v>-4</v>
      </c>
    </row>
    <row r="11" spans="2:8" x14ac:dyDescent="0.3">
      <c r="B11" s="100" t="s">
        <v>165</v>
      </c>
      <c r="C11" s="137"/>
      <c r="D11" s="137"/>
      <c r="E11" s="137"/>
      <c r="F11" s="137"/>
      <c r="G11" s="137"/>
      <c r="H11" s="137"/>
    </row>
    <row r="12" spans="2:8" x14ac:dyDescent="0.3">
      <c r="B12" s="466" t="s">
        <v>74</v>
      </c>
      <c r="C12" s="466"/>
      <c r="D12" s="466"/>
      <c r="E12" s="466"/>
      <c r="F12" s="466"/>
      <c r="G12" s="466"/>
      <c r="H12" s="466"/>
    </row>
    <row r="13" spans="2:8" ht="11.25" customHeight="1" x14ac:dyDescent="0.3">
      <c r="B13" s="466"/>
      <c r="C13" s="466"/>
      <c r="D13" s="466"/>
      <c r="E13" s="466"/>
      <c r="F13" s="466"/>
      <c r="G13" s="466"/>
      <c r="H13" s="466"/>
    </row>
    <row r="14" spans="2:8" x14ac:dyDescent="0.3">
      <c r="B14" s="152" t="s">
        <v>64</v>
      </c>
      <c r="C14" s="137"/>
      <c r="D14" s="137"/>
      <c r="E14" s="137"/>
      <c r="F14" s="137"/>
      <c r="G14" s="137"/>
      <c r="H14" s="137"/>
    </row>
  </sheetData>
  <mergeCells count="1">
    <mergeCell ref="B12:H1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zoomScaleNormal="100" workbookViewId="0"/>
  </sheetViews>
  <sheetFormatPr baseColWidth="10" defaultRowHeight="14.4" x14ac:dyDescent="0.3"/>
  <sheetData>
    <row r="2" spans="2:6" x14ac:dyDescent="0.3">
      <c r="B2" s="5" t="s">
        <v>111</v>
      </c>
    </row>
    <row r="3" spans="2:6" ht="15.75" thickBot="1" x14ac:dyDescent="0.3">
      <c r="B3" s="5"/>
    </row>
    <row r="4" spans="2:6" ht="15" thickBot="1" x14ac:dyDescent="0.35">
      <c r="B4" s="315"/>
      <c r="C4" s="373" t="s">
        <v>0</v>
      </c>
      <c r="D4" s="374" t="s">
        <v>1</v>
      </c>
      <c r="E4" s="374" t="s">
        <v>2</v>
      </c>
      <c r="F4" s="374" t="s">
        <v>3</v>
      </c>
    </row>
    <row r="5" spans="2:6" ht="66.599999999999994" thickBot="1" x14ac:dyDescent="0.35">
      <c r="B5" s="48" t="s">
        <v>6</v>
      </c>
      <c r="C5" s="49" t="s">
        <v>58</v>
      </c>
      <c r="D5" s="49" t="s">
        <v>58</v>
      </c>
      <c r="E5" s="49" t="s">
        <v>58</v>
      </c>
      <c r="F5" s="49" t="s">
        <v>58</v>
      </c>
    </row>
    <row r="6" spans="2:6" ht="69.599999999999994" thickBot="1" x14ac:dyDescent="0.35">
      <c r="B6" s="375" t="s">
        <v>8</v>
      </c>
      <c r="C6" s="173">
        <v>-18</v>
      </c>
      <c r="D6" s="13">
        <v>-15</v>
      </c>
      <c r="E6" s="13">
        <v>-12</v>
      </c>
      <c r="F6" s="13">
        <v>-8</v>
      </c>
    </row>
    <row r="7" spans="2:6" ht="42" thickBot="1" x14ac:dyDescent="0.35">
      <c r="B7" s="375" t="s">
        <v>150</v>
      </c>
      <c r="C7" s="173">
        <v>2</v>
      </c>
      <c r="D7" s="13" t="s">
        <v>104</v>
      </c>
      <c r="E7" s="13" t="s">
        <v>104</v>
      </c>
      <c r="F7" s="13" t="s">
        <v>104</v>
      </c>
    </row>
    <row r="8" spans="2:6" ht="42" thickBot="1" x14ac:dyDescent="0.35">
      <c r="B8" s="375" t="s">
        <v>151</v>
      </c>
      <c r="C8" s="173">
        <v>-24</v>
      </c>
      <c r="D8" s="13">
        <v>-21</v>
      </c>
      <c r="E8" s="13">
        <v>-10</v>
      </c>
      <c r="F8" s="13">
        <v>-8</v>
      </c>
    </row>
    <row r="9" spans="2:6" ht="69.599999999999994" thickBot="1" x14ac:dyDescent="0.35">
      <c r="B9" s="375" t="s">
        <v>368</v>
      </c>
      <c r="C9" s="68"/>
      <c r="D9" s="69"/>
      <c r="E9" s="13" t="s">
        <v>104</v>
      </c>
      <c r="F9" s="13">
        <v>-4</v>
      </c>
    </row>
    <row r="10" spans="2:6" ht="69.599999999999994" thickBot="1" x14ac:dyDescent="0.35">
      <c r="B10" s="376" t="s">
        <v>369</v>
      </c>
      <c r="C10" s="70"/>
      <c r="D10" s="71"/>
      <c r="E10" s="174">
        <v>-27</v>
      </c>
      <c r="F10" s="174">
        <v>-21</v>
      </c>
    </row>
    <row r="11" spans="2:6" ht="15" thickBot="1" x14ac:dyDescent="0.35">
      <c r="B11" s="172" t="s">
        <v>71</v>
      </c>
      <c r="C11" s="53" t="s">
        <v>58</v>
      </c>
      <c r="D11" s="53" t="s">
        <v>58</v>
      </c>
      <c r="E11" s="53" t="s">
        <v>58</v>
      </c>
      <c r="F11" s="53" t="s">
        <v>58</v>
      </c>
    </row>
    <row r="12" spans="2:6" ht="15" thickBot="1" x14ac:dyDescent="0.35">
      <c r="B12" s="377" t="s">
        <v>30</v>
      </c>
      <c r="C12" s="68"/>
      <c r="D12" s="69"/>
      <c r="E12" s="13">
        <v>-3.5</v>
      </c>
      <c r="F12" s="13">
        <v>-5</v>
      </c>
    </row>
    <row r="13" spans="2:6" x14ac:dyDescent="0.3">
      <c r="B13" s="100" t="s">
        <v>166</v>
      </c>
    </row>
    <row r="14" spans="2:6" x14ac:dyDescent="0.3">
      <c r="B14" s="100" t="s">
        <v>419</v>
      </c>
    </row>
    <row r="15" spans="2:6" x14ac:dyDescent="0.3">
      <c r="B15" s="152" t="s">
        <v>64</v>
      </c>
    </row>
    <row r="16" spans="2:6" x14ac:dyDescent="0.3">
      <c r="B16" s="3"/>
    </row>
    <row r="17" spans="2:2" ht="18" x14ac:dyDescent="0.3">
      <c r="B17" s="2"/>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zoomScaleNormal="100" workbookViewId="0"/>
  </sheetViews>
  <sheetFormatPr baseColWidth="10" defaultColWidth="11.44140625" defaultRowHeight="13.2" x14ac:dyDescent="0.25"/>
  <cols>
    <col min="1" max="16384" width="11.44140625" style="10"/>
  </cols>
  <sheetData>
    <row r="2" spans="2:8" x14ac:dyDescent="0.25">
      <c r="B2" s="9" t="s">
        <v>112</v>
      </c>
    </row>
    <row r="3" spans="2:8" ht="13.5" thickBot="1" x14ac:dyDescent="0.25"/>
    <row r="4" spans="2:8" ht="13.5" thickBot="1" x14ac:dyDescent="0.25">
      <c r="C4" s="32" t="s">
        <v>0</v>
      </c>
      <c r="D4" s="33" t="s">
        <v>1</v>
      </c>
      <c r="E4" s="33" t="s">
        <v>2</v>
      </c>
      <c r="F4" s="34" t="s">
        <v>3</v>
      </c>
    </row>
    <row r="5" spans="2:8" ht="64.5" thickBot="1" x14ac:dyDescent="0.25">
      <c r="B5" s="48" t="s">
        <v>6</v>
      </c>
      <c r="C5" s="113" t="s">
        <v>58</v>
      </c>
      <c r="D5" s="114" t="s">
        <v>58</v>
      </c>
      <c r="E5" s="113" t="s">
        <v>58</v>
      </c>
      <c r="F5" s="114" t="s">
        <v>58</v>
      </c>
    </row>
    <row r="6" spans="2:8" ht="40.200000000000003" thickBot="1" x14ac:dyDescent="0.3">
      <c r="B6" s="119" t="s">
        <v>150</v>
      </c>
      <c r="C6" s="108">
        <v>-4</v>
      </c>
      <c r="D6" s="111">
        <v>-2</v>
      </c>
      <c r="E6" s="108" t="s">
        <v>104</v>
      </c>
      <c r="F6" s="111" t="s">
        <v>104</v>
      </c>
    </row>
    <row r="7" spans="2:8" ht="53.4" thickBot="1" x14ac:dyDescent="0.3">
      <c r="B7" s="120" t="s">
        <v>8</v>
      </c>
      <c r="C7" s="115">
        <v>-22</v>
      </c>
      <c r="D7" s="116">
        <v>-18</v>
      </c>
      <c r="E7" s="115">
        <v>-13</v>
      </c>
      <c r="F7" s="116">
        <v>-9</v>
      </c>
    </row>
    <row r="8" spans="2:8" ht="40.200000000000003" thickBot="1" x14ac:dyDescent="0.3">
      <c r="B8" s="119" t="s">
        <v>151</v>
      </c>
      <c r="C8" s="108">
        <v>-23</v>
      </c>
      <c r="D8" s="111">
        <v>-22</v>
      </c>
      <c r="E8" s="108">
        <v>-8</v>
      </c>
      <c r="F8" s="111">
        <v>-10</v>
      </c>
    </row>
    <row r="9" spans="2:8" ht="66.599999999999994" thickBot="1" x14ac:dyDescent="0.3">
      <c r="B9" s="121" t="s">
        <v>368</v>
      </c>
      <c r="C9" s="117"/>
      <c r="D9" s="118"/>
      <c r="E9" s="115">
        <v>-13</v>
      </c>
      <c r="F9" s="116">
        <v>-12</v>
      </c>
    </row>
    <row r="10" spans="2:8" ht="66.599999999999994" thickBot="1" x14ac:dyDescent="0.3">
      <c r="B10" s="122" t="s">
        <v>369</v>
      </c>
      <c r="C10" s="109"/>
      <c r="D10" s="68"/>
      <c r="E10" s="110">
        <v>-33</v>
      </c>
      <c r="F10" s="112">
        <v>-24</v>
      </c>
    </row>
    <row r="11" spans="2:8" ht="13.8" thickBot="1" x14ac:dyDescent="0.3">
      <c r="B11" s="45" t="s">
        <v>71</v>
      </c>
      <c r="C11" s="46" t="s">
        <v>58</v>
      </c>
      <c r="D11" s="46" t="s">
        <v>58</v>
      </c>
      <c r="E11" s="46" t="s">
        <v>58</v>
      </c>
      <c r="F11" s="46" t="s">
        <v>58</v>
      </c>
    </row>
    <row r="12" spans="2:8" ht="37.5" customHeight="1" thickBot="1" x14ac:dyDescent="0.3">
      <c r="B12" s="166" t="s">
        <v>30</v>
      </c>
      <c r="C12" s="167"/>
      <c r="D12" s="118"/>
      <c r="E12" s="168">
        <v>-7</v>
      </c>
      <c r="F12" s="168">
        <v>-9</v>
      </c>
    </row>
    <row r="13" spans="2:8" x14ac:dyDescent="0.25">
      <c r="B13" s="100" t="s">
        <v>137</v>
      </c>
      <c r="C13" s="138"/>
      <c r="D13" s="138"/>
      <c r="E13" s="138"/>
      <c r="F13" s="138"/>
      <c r="G13" s="138"/>
      <c r="H13" s="138"/>
    </row>
    <row r="14" spans="2:8" ht="21.75" customHeight="1" x14ac:dyDescent="0.25">
      <c r="B14" s="474" t="s">
        <v>167</v>
      </c>
      <c r="C14" s="474"/>
      <c r="D14" s="474"/>
      <c r="E14" s="474"/>
      <c r="F14" s="474"/>
      <c r="G14" s="474"/>
      <c r="H14" s="474"/>
    </row>
    <row r="15" spans="2:8" ht="13.5" customHeight="1" x14ac:dyDescent="0.25">
      <c r="B15" s="164" t="s">
        <v>64</v>
      </c>
      <c r="C15" s="138"/>
      <c r="D15" s="138"/>
      <c r="E15" s="138"/>
      <c r="F15" s="138"/>
      <c r="G15" s="138"/>
      <c r="H15" s="138"/>
    </row>
  </sheetData>
  <mergeCells count="1">
    <mergeCell ref="B14:H1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zoomScaleNormal="100" workbookViewId="0"/>
  </sheetViews>
  <sheetFormatPr baseColWidth="10" defaultColWidth="11.44140625" defaultRowHeight="13.2" x14ac:dyDescent="0.25"/>
  <cols>
    <col min="1" max="16384" width="11.44140625" style="10"/>
  </cols>
  <sheetData>
    <row r="2" spans="2:8" x14ac:dyDescent="0.25">
      <c r="B2" s="9" t="s">
        <v>113</v>
      </c>
    </row>
    <row r="3" spans="2:8" ht="13.5" thickBot="1" x14ac:dyDescent="0.25"/>
    <row r="4" spans="2:8" ht="13.5" thickBot="1" x14ac:dyDescent="0.25">
      <c r="C4" s="58" t="s">
        <v>0</v>
      </c>
      <c r="D4" s="59" t="s">
        <v>1</v>
      </c>
      <c r="E4" s="59" t="s">
        <v>2</v>
      </c>
      <c r="F4" s="59" t="s">
        <v>3</v>
      </c>
    </row>
    <row r="5" spans="2:8" ht="64.5" thickBot="1" x14ac:dyDescent="0.25">
      <c r="B5" s="48" t="s">
        <v>6</v>
      </c>
      <c r="C5" s="49" t="s">
        <v>58</v>
      </c>
      <c r="D5" s="49" t="s">
        <v>58</v>
      </c>
      <c r="E5" s="49" t="s">
        <v>58</v>
      </c>
      <c r="F5" s="49" t="s">
        <v>58</v>
      </c>
    </row>
    <row r="6" spans="2:8" ht="66.75" customHeight="1" thickBot="1" x14ac:dyDescent="0.3">
      <c r="B6" s="12" t="s">
        <v>8</v>
      </c>
      <c r="C6" s="155">
        <v>4.2</v>
      </c>
      <c r="D6" s="156">
        <v>3.7</v>
      </c>
      <c r="E6" s="156">
        <v>1.6</v>
      </c>
      <c r="F6" s="157">
        <v>0.8</v>
      </c>
    </row>
    <row r="7" spans="2:8" ht="30.75" customHeight="1" thickBot="1" x14ac:dyDescent="0.3">
      <c r="B7" s="12" t="s">
        <v>13</v>
      </c>
      <c r="C7" s="155">
        <v>3.7</v>
      </c>
      <c r="D7" s="156">
        <v>2.6</v>
      </c>
      <c r="E7" s="156" t="s">
        <v>104</v>
      </c>
      <c r="F7" s="156">
        <v>2.7</v>
      </c>
    </row>
    <row r="8" spans="2:8" ht="27" thickBot="1" x14ac:dyDescent="0.3">
      <c r="B8" s="12" t="s">
        <v>18</v>
      </c>
      <c r="C8" s="155">
        <v>4.2</v>
      </c>
      <c r="D8" s="156">
        <v>5.2</v>
      </c>
      <c r="E8" s="156" t="s">
        <v>104</v>
      </c>
      <c r="F8" s="156">
        <v>3</v>
      </c>
    </row>
    <row r="9" spans="2:8" ht="66.599999999999994" thickBot="1" x14ac:dyDescent="0.3">
      <c r="B9" s="12" t="s">
        <v>368</v>
      </c>
      <c r="C9" s="68"/>
      <c r="D9" s="69"/>
      <c r="E9" s="156">
        <v>1.1000000000000001</v>
      </c>
      <c r="F9" s="156">
        <v>7</v>
      </c>
    </row>
    <row r="10" spans="2:8" ht="66.599999999999994" thickBot="1" x14ac:dyDescent="0.3">
      <c r="B10" s="12" t="s">
        <v>369</v>
      </c>
      <c r="C10" s="70"/>
      <c r="D10" s="71"/>
      <c r="E10" s="158">
        <v>1.1000000000000001</v>
      </c>
      <c r="F10" s="158">
        <v>6.3</v>
      </c>
    </row>
    <row r="11" spans="2:8" ht="13.8" thickBot="1" x14ac:dyDescent="0.3">
      <c r="B11" s="57" t="s">
        <v>71</v>
      </c>
      <c r="C11" s="53" t="s">
        <v>58</v>
      </c>
      <c r="D11" s="53" t="s">
        <v>58</v>
      </c>
      <c r="E11" s="53" t="s">
        <v>58</v>
      </c>
      <c r="F11" s="53" t="s">
        <v>58</v>
      </c>
    </row>
    <row r="12" spans="2:8" ht="13.8" thickBot="1" x14ac:dyDescent="0.3">
      <c r="B12" s="14" t="s">
        <v>30</v>
      </c>
      <c r="C12" s="68"/>
      <c r="D12" s="69"/>
      <c r="E12" s="13">
        <v>3.3</v>
      </c>
      <c r="F12" s="13">
        <v>5</v>
      </c>
    </row>
    <row r="13" spans="2:8" x14ac:dyDescent="0.25">
      <c r="B13" s="123" t="s">
        <v>166</v>
      </c>
      <c r="C13" s="138"/>
      <c r="D13" s="138"/>
      <c r="E13" s="138"/>
      <c r="F13" s="138"/>
      <c r="G13" s="138"/>
      <c r="H13" s="138"/>
    </row>
    <row r="14" spans="2:8" ht="30" customHeight="1" x14ac:dyDescent="0.25">
      <c r="B14" s="466" t="s">
        <v>427</v>
      </c>
      <c r="C14" s="466"/>
      <c r="D14" s="466"/>
      <c r="E14" s="466"/>
      <c r="F14" s="466"/>
      <c r="G14" s="466"/>
      <c r="H14" s="466"/>
    </row>
    <row r="15" spans="2:8" x14ac:dyDescent="0.25">
      <c r="B15" s="163" t="s">
        <v>64</v>
      </c>
      <c r="C15" s="138"/>
      <c r="D15" s="138"/>
      <c r="E15" s="138"/>
      <c r="F15" s="138"/>
      <c r="G15" s="138"/>
      <c r="H15" s="138"/>
    </row>
  </sheetData>
  <mergeCells count="1">
    <mergeCell ref="B14:H1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zoomScaleNormal="100" workbookViewId="0"/>
  </sheetViews>
  <sheetFormatPr baseColWidth="10" defaultRowHeight="14.4" x14ac:dyDescent="0.3"/>
  <sheetData>
    <row r="2" spans="2:8" x14ac:dyDescent="0.3">
      <c r="B2" s="5" t="s">
        <v>114</v>
      </c>
    </row>
    <row r="4" spans="2:8" ht="66" x14ac:dyDescent="0.3">
      <c r="B4" s="446"/>
      <c r="C4" s="415" t="s">
        <v>368</v>
      </c>
      <c r="D4" s="415" t="s">
        <v>150</v>
      </c>
      <c r="E4" s="415" t="s">
        <v>8</v>
      </c>
      <c r="F4" s="415" t="s">
        <v>369</v>
      </c>
      <c r="G4" s="415" t="s">
        <v>151</v>
      </c>
    </row>
    <row r="5" spans="2:8" ht="15" x14ac:dyDescent="0.25">
      <c r="B5" s="447" t="s">
        <v>39</v>
      </c>
      <c r="C5" s="448"/>
      <c r="D5" s="449">
        <v>0.29621140168943516</v>
      </c>
      <c r="E5" s="449">
        <v>0.23968504397444679</v>
      </c>
      <c r="F5" s="448"/>
      <c r="G5" s="449">
        <v>0.17327821831999801</v>
      </c>
    </row>
    <row r="6" spans="2:8" ht="15" x14ac:dyDescent="0.25">
      <c r="B6" s="447" t="s">
        <v>40</v>
      </c>
      <c r="C6" s="449">
        <v>0.43432261235037267</v>
      </c>
      <c r="D6" s="449">
        <v>0.42679491901596278</v>
      </c>
      <c r="E6" s="449">
        <v>0.31023390251152411</v>
      </c>
      <c r="F6" s="449">
        <v>0.1287759837978594</v>
      </c>
      <c r="G6" s="449">
        <v>0.11769966535149759</v>
      </c>
    </row>
    <row r="7" spans="2:8" x14ac:dyDescent="0.3">
      <c r="B7" s="368" t="s">
        <v>168</v>
      </c>
      <c r="C7" s="368"/>
      <c r="D7" s="368"/>
      <c r="E7" s="368"/>
      <c r="F7" s="368"/>
      <c r="G7" s="368"/>
      <c r="H7" s="100"/>
    </row>
    <row r="8" spans="2:8" ht="39" customHeight="1" x14ac:dyDescent="0.3">
      <c r="B8" s="466" t="s">
        <v>76</v>
      </c>
      <c r="C8" s="466"/>
      <c r="D8" s="466"/>
      <c r="E8" s="466"/>
      <c r="F8" s="466"/>
      <c r="G8" s="466"/>
      <c r="H8" s="466"/>
    </row>
    <row r="9" spans="2:8" x14ac:dyDescent="0.3">
      <c r="B9" s="152" t="s">
        <v>64</v>
      </c>
      <c r="C9" s="100"/>
      <c r="D9" s="100"/>
      <c r="E9" s="100"/>
      <c r="F9" s="100"/>
      <c r="G9" s="100"/>
      <c r="H9" s="100"/>
    </row>
  </sheetData>
  <mergeCells count="1">
    <mergeCell ref="B8:H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zoomScaleNormal="100" workbookViewId="0"/>
  </sheetViews>
  <sheetFormatPr baseColWidth="10" defaultColWidth="11.44140625" defaultRowHeight="13.2" x14ac:dyDescent="0.3"/>
  <cols>
    <col min="1" max="16384" width="11.44140625" style="19"/>
  </cols>
  <sheetData>
    <row r="2" spans="2:8" x14ac:dyDescent="0.3">
      <c r="B2" s="60" t="s">
        <v>115</v>
      </c>
    </row>
    <row r="3" spans="2:8" ht="13.5" thickBot="1" x14ac:dyDescent="0.3"/>
    <row r="4" spans="2:8" ht="13.5" thickBot="1" x14ac:dyDescent="0.3">
      <c r="C4" s="66" t="s">
        <v>0</v>
      </c>
      <c r="D4" s="67" t="s">
        <v>1</v>
      </c>
      <c r="E4" s="67" t="s">
        <v>2</v>
      </c>
      <c r="F4" s="67" t="s">
        <v>3</v>
      </c>
    </row>
    <row r="5" spans="2:8" ht="64.5" thickBot="1" x14ac:dyDescent="0.3">
      <c r="B5" s="48" t="s">
        <v>6</v>
      </c>
      <c r="C5" s="72" t="s">
        <v>58</v>
      </c>
      <c r="D5" s="72" t="s">
        <v>58</v>
      </c>
      <c r="E5" s="72" t="s">
        <v>58</v>
      </c>
      <c r="F5" s="72" t="s">
        <v>58</v>
      </c>
    </row>
    <row r="6" spans="2:8" ht="64.5" thickBot="1" x14ac:dyDescent="0.3">
      <c r="B6" s="61" t="s">
        <v>8</v>
      </c>
      <c r="C6" s="15">
        <v>-10</v>
      </c>
      <c r="D6" s="16">
        <v>-12</v>
      </c>
      <c r="E6" s="16">
        <v>-13</v>
      </c>
      <c r="F6" s="16">
        <v>-12</v>
      </c>
    </row>
    <row r="7" spans="2:8" ht="40.200000000000003" thickBot="1" x14ac:dyDescent="0.35">
      <c r="B7" s="62" t="s">
        <v>150</v>
      </c>
      <c r="C7" s="15">
        <v>-3</v>
      </c>
      <c r="D7" s="16">
        <v>-6</v>
      </c>
      <c r="E7" s="16">
        <v>-5</v>
      </c>
      <c r="F7" s="16">
        <v>-6</v>
      </c>
    </row>
    <row r="8" spans="2:8" ht="40.200000000000003" thickBot="1" x14ac:dyDescent="0.35">
      <c r="B8" s="62" t="s">
        <v>151</v>
      </c>
      <c r="C8" s="15">
        <v>-14</v>
      </c>
      <c r="D8" s="16">
        <v>-16</v>
      </c>
      <c r="E8" s="16">
        <v>-15</v>
      </c>
      <c r="F8" s="16">
        <v>-13</v>
      </c>
    </row>
    <row r="9" spans="2:8" ht="66.599999999999994" thickBot="1" x14ac:dyDescent="0.35">
      <c r="B9" s="62" t="s">
        <v>368</v>
      </c>
      <c r="C9" s="68"/>
      <c r="D9" s="69"/>
      <c r="E9" s="16">
        <v>-1</v>
      </c>
      <c r="F9" s="16">
        <v>-2</v>
      </c>
    </row>
    <row r="10" spans="2:8" ht="66.599999999999994" thickBot="1" x14ac:dyDescent="0.35">
      <c r="B10" s="63" t="s">
        <v>369</v>
      </c>
      <c r="C10" s="70"/>
      <c r="D10" s="71"/>
      <c r="E10" s="65">
        <v>-13</v>
      </c>
      <c r="F10" s="65">
        <v>-13</v>
      </c>
    </row>
    <row r="11" spans="2:8" ht="13.8" thickBot="1" x14ac:dyDescent="0.35">
      <c r="B11" s="57" t="s">
        <v>71</v>
      </c>
      <c r="C11" s="53" t="s">
        <v>58</v>
      </c>
      <c r="D11" s="53" t="s">
        <v>58</v>
      </c>
      <c r="E11" s="53" t="s">
        <v>58</v>
      </c>
      <c r="F11" s="53" t="s">
        <v>58</v>
      </c>
    </row>
    <row r="12" spans="2:8" ht="13.8" thickBot="1" x14ac:dyDescent="0.35">
      <c r="B12" s="64" t="s">
        <v>30</v>
      </c>
      <c r="C12" s="68"/>
      <c r="D12" s="69"/>
      <c r="E12" s="16">
        <v>-5</v>
      </c>
      <c r="F12" s="16">
        <v>-5</v>
      </c>
    </row>
    <row r="13" spans="2:8" x14ac:dyDescent="0.3">
      <c r="B13" s="100" t="s">
        <v>165</v>
      </c>
      <c r="C13" s="100"/>
      <c r="D13" s="100"/>
      <c r="E13" s="100"/>
      <c r="F13" s="100"/>
      <c r="G13" s="100"/>
      <c r="H13" s="100"/>
    </row>
    <row r="14" spans="2:8" ht="36.75" customHeight="1" x14ac:dyDescent="0.3">
      <c r="B14" s="466" t="s">
        <v>75</v>
      </c>
      <c r="C14" s="466"/>
      <c r="D14" s="466"/>
      <c r="E14" s="466"/>
      <c r="F14" s="466"/>
      <c r="G14" s="466"/>
      <c r="H14" s="466"/>
    </row>
    <row r="15" spans="2:8" x14ac:dyDescent="0.3">
      <c r="B15" s="152" t="s">
        <v>64</v>
      </c>
      <c r="C15" s="100"/>
      <c r="D15" s="100"/>
      <c r="E15" s="100"/>
      <c r="F15" s="100"/>
      <c r="G15" s="100"/>
      <c r="H15" s="100"/>
    </row>
  </sheetData>
  <mergeCells count="1">
    <mergeCell ref="B14:H1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zoomScaleNormal="100" workbookViewId="0"/>
  </sheetViews>
  <sheetFormatPr baseColWidth="10" defaultRowHeight="14.4" x14ac:dyDescent="0.3"/>
  <cols>
    <col min="2" max="2" width="23.5546875" customWidth="1"/>
    <col min="258" max="258" width="113.44140625" customWidth="1"/>
    <col min="514" max="514" width="113.44140625" customWidth="1"/>
    <col min="770" max="770" width="113.44140625" customWidth="1"/>
    <col min="1026" max="1026" width="113.44140625" customWidth="1"/>
    <col min="1282" max="1282" width="113.44140625" customWidth="1"/>
    <col min="1538" max="1538" width="113.44140625" customWidth="1"/>
    <col min="1794" max="1794" width="113.44140625" customWidth="1"/>
    <col min="2050" max="2050" width="113.44140625" customWidth="1"/>
    <col min="2306" max="2306" width="113.44140625" customWidth="1"/>
    <col min="2562" max="2562" width="113.44140625" customWidth="1"/>
    <col min="2818" max="2818" width="113.44140625" customWidth="1"/>
    <col min="3074" max="3074" width="113.44140625" customWidth="1"/>
    <col min="3330" max="3330" width="113.44140625" customWidth="1"/>
    <col min="3586" max="3586" width="113.44140625" customWidth="1"/>
    <col min="3842" max="3842" width="113.44140625" customWidth="1"/>
    <col min="4098" max="4098" width="113.44140625" customWidth="1"/>
    <col min="4354" max="4354" width="113.44140625" customWidth="1"/>
    <col min="4610" max="4610" width="113.44140625" customWidth="1"/>
    <col min="4866" max="4866" width="113.44140625" customWidth="1"/>
    <col min="5122" max="5122" width="113.44140625" customWidth="1"/>
    <col min="5378" max="5378" width="113.44140625" customWidth="1"/>
    <col min="5634" max="5634" width="113.44140625" customWidth="1"/>
    <col min="5890" max="5890" width="113.44140625" customWidth="1"/>
    <col min="6146" max="6146" width="113.44140625" customWidth="1"/>
    <col min="6402" max="6402" width="113.44140625" customWidth="1"/>
    <col min="6658" max="6658" width="113.44140625" customWidth="1"/>
    <col min="6914" max="6914" width="113.44140625" customWidth="1"/>
    <col min="7170" max="7170" width="113.44140625" customWidth="1"/>
    <col min="7426" max="7426" width="113.44140625" customWidth="1"/>
    <col min="7682" max="7682" width="113.44140625" customWidth="1"/>
    <col min="7938" max="7938" width="113.44140625" customWidth="1"/>
    <col min="8194" max="8194" width="113.44140625" customWidth="1"/>
    <col min="8450" max="8450" width="113.44140625" customWidth="1"/>
    <col min="8706" max="8706" width="113.44140625" customWidth="1"/>
    <col min="8962" max="8962" width="113.44140625" customWidth="1"/>
    <col min="9218" max="9218" width="113.44140625" customWidth="1"/>
    <col min="9474" max="9474" width="113.44140625" customWidth="1"/>
    <col min="9730" max="9730" width="113.44140625" customWidth="1"/>
    <col min="9986" max="9986" width="113.44140625" customWidth="1"/>
    <col min="10242" max="10242" width="113.44140625" customWidth="1"/>
    <col min="10498" max="10498" width="113.44140625" customWidth="1"/>
    <col min="10754" max="10754" width="113.44140625" customWidth="1"/>
    <col min="11010" max="11010" width="113.44140625" customWidth="1"/>
    <col min="11266" max="11266" width="113.44140625" customWidth="1"/>
    <col min="11522" max="11522" width="113.44140625" customWidth="1"/>
    <col min="11778" max="11778" width="113.44140625" customWidth="1"/>
    <col min="12034" max="12034" width="113.44140625" customWidth="1"/>
    <col min="12290" max="12290" width="113.44140625" customWidth="1"/>
    <col min="12546" max="12546" width="113.44140625" customWidth="1"/>
    <col min="12802" max="12802" width="113.44140625" customWidth="1"/>
    <col min="13058" max="13058" width="113.44140625" customWidth="1"/>
    <col min="13314" max="13314" width="113.44140625" customWidth="1"/>
    <col min="13570" max="13570" width="113.44140625" customWidth="1"/>
    <col min="13826" max="13826" width="113.44140625" customWidth="1"/>
    <col min="14082" max="14082" width="113.44140625" customWidth="1"/>
    <col min="14338" max="14338" width="113.44140625" customWidth="1"/>
    <col min="14594" max="14594" width="113.44140625" customWidth="1"/>
    <col min="14850" max="14850" width="113.44140625" customWidth="1"/>
    <col min="15106" max="15106" width="113.44140625" customWidth="1"/>
    <col min="15362" max="15362" width="113.44140625" customWidth="1"/>
    <col min="15618" max="15618" width="113.44140625" customWidth="1"/>
    <col min="15874" max="15874" width="113.44140625" customWidth="1"/>
    <col min="16130" max="16130" width="113.44140625" customWidth="1"/>
  </cols>
  <sheetData>
    <row r="2" spans="2:6" x14ac:dyDescent="0.3">
      <c r="B2" s="9" t="s">
        <v>116</v>
      </c>
    </row>
    <row r="3" spans="2:6" x14ac:dyDescent="0.3">
      <c r="B3" s="315"/>
      <c r="C3" s="101" t="s">
        <v>97</v>
      </c>
    </row>
    <row r="4" spans="2:6" x14ac:dyDescent="0.3">
      <c r="B4" s="102" t="s">
        <v>98</v>
      </c>
      <c r="C4" s="103">
        <v>1.99</v>
      </c>
    </row>
    <row r="5" spans="2:6" x14ac:dyDescent="0.3">
      <c r="B5" s="104" t="s">
        <v>99</v>
      </c>
      <c r="C5" s="105">
        <v>1.97</v>
      </c>
    </row>
    <row r="6" spans="2:6" x14ac:dyDescent="0.3">
      <c r="B6" s="104" t="s">
        <v>100</v>
      </c>
      <c r="C6" s="105">
        <v>1.83</v>
      </c>
    </row>
    <row r="7" spans="2:6" x14ac:dyDescent="0.3">
      <c r="B7" s="104" t="s">
        <v>101</v>
      </c>
      <c r="C7" s="105">
        <v>1.83</v>
      </c>
    </row>
    <row r="8" spans="2:6" x14ac:dyDescent="0.3">
      <c r="B8" s="104" t="s">
        <v>102</v>
      </c>
      <c r="C8" s="105">
        <v>1.63</v>
      </c>
    </row>
    <row r="9" spans="2:6" x14ac:dyDescent="0.3">
      <c r="B9" s="104" t="s">
        <v>103</v>
      </c>
      <c r="C9" s="105">
        <v>1.37</v>
      </c>
    </row>
    <row r="10" spans="2:6" x14ac:dyDescent="0.3">
      <c r="B10" s="106" t="s">
        <v>374</v>
      </c>
      <c r="C10" s="107" t="s">
        <v>104</v>
      </c>
    </row>
    <row r="11" spans="2:6" ht="39.75" customHeight="1" x14ac:dyDescent="0.3">
      <c r="B11" s="466" t="s">
        <v>105</v>
      </c>
      <c r="C11" s="466"/>
      <c r="D11" s="466"/>
      <c r="E11" s="466"/>
      <c r="F11" s="466"/>
    </row>
    <row r="12" spans="2:6" x14ac:dyDescent="0.3">
      <c r="B12" s="100" t="s">
        <v>106</v>
      </c>
    </row>
    <row r="13" spans="2:6" ht="30" customHeight="1" x14ac:dyDescent="0.3">
      <c r="B13" s="466" t="s">
        <v>108</v>
      </c>
      <c r="C13" s="466"/>
      <c r="D13" s="466"/>
      <c r="E13" s="466"/>
      <c r="F13" s="466"/>
    </row>
    <row r="14" spans="2:6" ht="36" customHeight="1" x14ac:dyDescent="0.3">
      <c r="B14" s="475" t="s">
        <v>107</v>
      </c>
      <c r="C14" s="475"/>
      <c r="D14" s="475"/>
      <c r="E14" s="475"/>
      <c r="F14" s="475"/>
    </row>
    <row r="26" spans="10:10" x14ac:dyDescent="0.3">
      <c r="J26" s="313"/>
    </row>
  </sheetData>
  <mergeCells count="3">
    <mergeCell ref="B11:F11"/>
    <mergeCell ref="B13:F13"/>
    <mergeCell ref="B14:F1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4"/>
  <sheetViews>
    <sheetView zoomScaleNormal="100" workbookViewId="0"/>
  </sheetViews>
  <sheetFormatPr baseColWidth="10" defaultRowHeight="14.4" x14ac:dyDescent="0.3"/>
  <sheetData>
    <row r="2" spans="2:5" x14ac:dyDescent="0.3">
      <c r="B2" s="60" t="s">
        <v>329</v>
      </c>
    </row>
    <row r="3" spans="2:5" ht="15.75" thickBot="1" x14ac:dyDescent="0.3">
      <c r="B3" s="60"/>
    </row>
    <row r="4" spans="2:5" ht="53.4" thickBot="1" x14ac:dyDescent="0.35">
      <c r="B4" s="176" t="s">
        <v>180</v>
      </c>
      <c r="C4" s="177" t="s">
        <v>292</v>
      </c>
      <c r="D4" s="178" t="s">
        <v>181</v>
      </c>
      <c r="E4" s="177" t="s">
        <v>182</v>
      </c>
    </row>
    <row r="5" spans="2:5" x14ac:dyDescent="0.3">
      <c r="B5" s="179">
        <v>1</v>
      </c>
      <c r="C5" s="450">
        <v>3057</v>
      </c>
      <c r="D5" s="181">
        <v>1108.7711326226199</v>
      </c>
      <c r="E5" s="180">
        <v>1112.6551101822499</v>
      </c>
    </row>
    <row r="6" spans="2:5" x14ac:dyDescent="0.3">
      <c r="B6" s="179">
        <v>2</v>
      </c>
      <c r="C6" s="180">
        <v>3057</v>
      </c>
      <c r="D6" s="181">
        <v>1134.2691027383501</v>
      </c>
      <c r="E6" s="180">
        <v>1136.4569422309301</v>
      </c>
    </row>
    <row r="7" spans="2:5" x14ac:dyDescent="0.3">
      <c r="B7" s="179">
        <v>3</v>
      </c>
      <c r="C7" s="180">
        <v>3057</v>
      </c>
      <c r="D7" s="181">
        <v>1149.37228812888</v>
      </c>
      <c r="E7" s="180">
        <v>1155.84116043321</v>
      </c>
    </row>
    <row r="8" spans="2:5" x14ac:dyDescent="0.3">
      <c r="B8" s="179">
        <v>4</v>
      </c>
      <c r="C8" s="180">
        <v>3057</v>
      </c>
      <c r="D8" s="181">
        <v>1168.32763023046</v>
      </c>
      <c r="E8" s="180">
        <v>1173.8895779624499</v>
      </c>
    </row>
    <row r="9" spans="2:5" x14ac:dyDescent="0.3">
      <c r="B9" s="179">
        <v>5</v>
      </c>
      <c r="C9" s="180">
        <v>3057</v>
      </c>
      <c r="D9" s="181">
        <v>1186.3045532066501</v>
      </c>
      <c r="E9" s="180">
        <v>1191.4086656335901</v>
      </c>
    </row>
    <row r="10" spans="2:5" x14ac:dyDescent="0.3">
      <c r="B10" s="179">
        <v>6</v>
      </c>
      <c r="C10" s="180">
        <v>3057</v>
      </c>
      <c r="D10" s="181">
        <v>1206.70209586296</v>
      </c>
      <c r="E10" s="180">
        <v>1208.7974138714201</v>
      </c>
    </row>
    <row r="11" spans="2:5" x14ac:dyDescent="0.3">
      <c r="B11" s="179">
        <v>7</v>
      </c>
      <c r="C11" s="180">
        <v>3057</v>
      </c>
      <c r="D11" s="181">
        <v>1225.74061680672</v>
      </c>
      <c r="E11" s="180">
        <v>1223.85465795814</v>
      </c>
    </row>
    <row r="12" spans="2:5" x14ac:dyDescent="0.3">
      <c r="B12" s="179">
        <v>8</v>
      </c>
      <c r="C12" s="180">
        <v>3057</v>
      </c>
      <c r="D12" s="181">
        <v>1233.6977175505399</v>
      </c>
      <c r="E12" s="180">
        <v>1237.80177013967</v>
      </c>
    </row>
    <row r="13" spans="2:5" x14ac:dyDescent="0.3">
      <c r="B13" s="179">
        <v>9</v>
      </c>
      <c r="C13" s="180">
        <v>3057</v>
      </c>
      <c r="D13" s="181">
        <v>1242.8256504726201</v>
      </c>
      <c r="E13" s="180">
        <v>1250.4932738914499</v>
      </c>
    </row>
    <row r="14" spans="2:5" x14ac:dyDescent="0.3">
      <c r="B14" s="179">
        <v>10</v>
      </c>
      <c r="C14" s="180">
        <v>3057</v>
      </c>
      <c r="D14" s="181">
        <v>1255.3586849215401</v>
      </c>
      <c r="E14" s="180">
        <v>1261.70994526915</v>
      </c>
    </row>
    <row r="15" spans="2:5" x14ac:dyDescent="0.3">
      <c r="B15" s="179">
        <v>11</v>
      </c>
      <c r="C15" s="180">
        <v>3057</v>
      </c>
      <c r="D15" s="181">
        <v>1264.22290030678</v>
      </c>
      <c r="E15" s="180">
        <v>1271.9391996873701</v>
      </c>
    </row>
    <row r="16" spans="2:5" x14ac:dyDescent="0.3">
      <c r="B16" s="179">
        <v>12</v>
      </c>
      <c r="C16" s="180">
        <v>3057</v>
      </c>
      <c r="D16" s="181">
        <v>1270.8422941738199</v>
      </c>
      <c r="E16" s="180">
        <v>1281.9578820699801</v>
      </c>
    </row>
    <row r="17" spans="2:8" x14ac:dyDescent="0.3">
      <c r="B17" s="179">
        <v>13</v>
      </c>
      <c r="C17" s="180">
        <v>3057</v>
      </c>
      <c r="D17" s="181">
        <v>1280.12940795642</v>
      </c>
      <c r="E17" s="180">
        <v>1293.4026246062499</v>
      </c>
    </row>
    <row r="18" spans="2:8" x14ac:dyDescent="0.3">
      <c r="B18" s="179">
        <v>14</v>
      </c>
      <c r="C18" s="180">
        <v>3057</v>
      </c>
      <c r="D18" s="181">
        <v>1286.93267603359</v>
      </c>
      <c r="E18" s="180">
        <v>1301.3103053581699</v>
      </c>
    </row>
    <row r="19" spans="2:8" x14ac:dyDescent="0.3">
      <c r="B19" s="179">
        <v>15</v>
      </c>
      <c r="C19" s="180">
        <v>3057</v>
      </c>
      <c r="D19" s="181">
        <v>1293.9662954632599</v>
      </c>
      <c r="E19" s="180">
        <v>1309.38678954076</v>
      </c>
    </row>
    <row r="20" spans="2:8" x14ac:dyDescent="0.3">
      <c r="B20" s="179">
        <v>16</v>
      </c>
      <c r="C20" s="180">
        <v>3057</v>
      </c>
      <c r="D20" s="181">
        <v>1304.83376970928</v>
      </c>
      <c r="E20" s="180">
        <v>1318.4013926125999</v>
      </c>
    </row>
    <row r="21" spans="2:8" x14ac:dyDescent="0.3">
      <c r="B21" s="179">
        <v>17</v>
      </c>
      <c r="C21" s="180">
        <v>3057</v>
      </c>
      <c r="D21" s="181">
        <v>1315.64074946706</v>
      </c>
      <c r="E21" s="180">
        <v>1327.3327798985999</v>
      </c>
    </row>
    <row r="22" spans="2:8" x14ac:dyDescent="0.3">
      <c r="B22" s="179">
        <v>18</v>
      </c>
      <c r="C22" s="180">
        <v>3057</v>
      </c>
      <c r="D22" s="181">
        <v>1325.9914369723299</v>
      </c>
      <c r="E22" s="180">
        <v>1336.6975431293799</v>
      </c>
      <c r="G22" s="100" t="s">
        <v>183</v>
      </c>
    </row>
    <row r="23" spans="2:8" x14ac:dyDescent="0.3">
      <c r="B23" s="179">
        <v>19</v>
      </c>
      <c r="C23" s="180">
        <v>3057</v>
      </c>
      <c r="D23" s="181">
        <v>1336.84279909111</v>
      </c>
      <c r="E23" s="180">
        <v>1347.2124877348399</v>
      </c>
      <c r="G23" s="100" t="s">
        <v>294</v>
      </c>
      <c r="H23" s="137"/>
    </row>
    <row r="24" spans="2:8" x14ac:dyDescent="0.3">
      <c r="B24" s="179">
        <v>20</v>
      </c>
      <c r="C24" s="180">
        <v>3057</v>
      </c>
      <c r="D24" s="181">
        <v>1343.2361914906701</v>
      </c>
      <c r="E24" s="180">
        <v>1356.47768884018</v>
      </c>
      <c r="G24" s="151" t="s">
        <v>184</v>
      </c>
      <c r="H24" s="165"/>
    </row>
    <row r="25" spans="2:8" x14ac:dyDescent="0.3">
      <c r="B25" s="179">
        <v>21</v>
      </c>
      <c r="C25" s="180">
        <v>3057</v>
      </c>
      <c r="D25" s="181">
        <v>1347.3394978715401</v>
      </c>
      <c r="E25" s="180">
        <v>1365.3723037227501</v>
      </c>
      <c r="G25" s="165"/>
      <c r="H25" s="165"/>
    </row>
    <row r="26" spans="2:8" x14ac:dyDescent="0.3">
      <c r="B26" s="179">
        <v>22</v>
      </c>
      <c r="C26" s="180">
        <v>3057</v>
      </c>
      <c r="D26" s="181">
        <v>1354.67167592697</v>
      </c>
      <c r="E26" s="180">
        <v>1375.1237733363801</v>
      </c>
      <c r="G26" s="135"/>
      <c r="H26" s="137"/>
    </row>
    <row r="27" spans="2:8" x14ac:dyDescent="0.3">
      <c r="B27" s="179">
        <v>23</v>
      </c>
      <c r="C27" s="180">
        <v>3057</v>
      </c>
      <c r="D27" s="181">
        <v>1367.00373800956</v>
      </c>
      <c r="E27" s="180">
        <v>1387.2975622473</v>
      </c>
    </row>
    <row r="28" spans="2:8" x14ac:dyDescent="0.3">
      <c r="B28" s="179">
        <v>24</v>
      </c>
      <c r="C28" s="180">
        <v>3057</v>
      </c>
      <c r="D28" s="181">
        <v>1378.1745978512999</v>
      </c>
      <c r="E28" s="180">
        <v>1396.3127909094201</v>
      </c>
    </row>
    <row r="29" spans="2:8" x14ac:dyDescent="0.3">
      <c r="B29" s="179">
        <v>25</v>
      </c>
      <c r="C29" s="180">
        <v>3057</v>
      </c>
      <c r="D29" s="181">
        <v>1391.5020623594901</v>
      </c>
      <c r="E29" s="180">
        <v>1406.5131037564299</v>
      </c>
    </row>
    <row r="30" spans="2:8" x14ac:dyDescent="0.3">
      <c r="B30" s="179">
        <v>26</v>
      </c>
      <c r="C30" s="180">
        <v>3057</v>
      </c>
      <c r="D30" s="181">
        <v>1402.9357836895599</v>
      </c>
      <c r="E30" s="180">
        <v>1416.29484454965</v>
      </c>
    </row>
    <row r="31" spans="2:8" x14ac:dyDescent="0.3">
      <c r="B31" s="179">
        <v>27</v>
      </c>
      <c r="C31" s="180">
        <v>3057</v>
      </c>
      <c r="D31" s="181">
        <v>1417.5917843074801</v>
      </c>
      <c r="E31" s="180">
        <v>1426.2103510458801</v>
      </c>
    </row>
    <row r="32" spans="2:8" x14ac:dyDescent="0.3">
      <c r="B32" s="179">
        <v>28</v>
      </c>
      <c r="C32" s="180">
        <v>3057</v>
      </c>
      <c r="D32" s="181">
        <v>1431.2918072919499</v>
      </c>
      <c r="E32" s="180">
        <v>1438.3930719989801</v>
      </c>
    </row>
    <row r="33" spans="2:5" x14ac:dyDescent="0.3">
      <c r="B33" s="179">
        <v>29</v>
      </c>
      <c r="C33" s="180">
        <v>3057</v>
      </c>
      <c r="D33" s="181">
        <v>1450.9536482041201</v>
      </c>
      <c r="E33" s="180">
        <v>1450.1738976766401</v>
      </c>
    </row>
    <row r="34" spans="2:5" x14ac:dyDescent="0.3">
      <c r="B34" s="179">
        <v>30</v>
      </c>
      <c r="C34" s="180">
        <v>3057</v>
      </c>
      <c r="D34" s="181">
        <v>1463.79634220401</v>
      </c>
      <c r="E34" s="180">
        <v>1460.2757976894</v>
      </c>
    </row>
    <row r="35" spans="2:5" x14ac:dyDescent="0.3">
      <c r="B35" s="179">
        <v>31</v>
      </c>
      <c r="C35" s="180">
        <v>3057</v>
      </c>
      <c r="D35" s="181">
        <v>1478.4019189138101</v>
      </c>
      <c r="E35" s="180">
        <v>1472.2658642408601</v>
      </c>
    </row>
    <row r="36" spans="2:5" x14ac:dyDescent="0.3">
      <c r="B36" s="179">
        <v>32</v>
      </c>
      <c r="C36" s="180">
        <v>3057</v>
      </c>
      <c r="D36" s="181">
        <v>1497.1081215316799</v>
      </c>
      <c r="E36" s="180">
        <v>1484.6880306318999</v>
      </c>
    </row>
    <row r="37" spans="2:5" x14ac:dyDescent="0.3">
      <c r="B37" s="179">
        <v>33</v>
      </c>
      <c r="C37" s="180">
        <v>3057</v>
      </c>
      <c r="D37" s="181">
        <v>1514.49208138532</v>
      </c>
      <c r="E37" s="180">
        <v>1496.20454595762</v>
      </c>
    </row>
    <row r="38" spans="2:5" x14ac:dyDescent="0.3">
      <c r="B38" s="179">
        <v>34</v>
      </c>
      <c r="C38" s="180">
        <v>3057</v>
      </c>
      <c r="D38" s="181">
        <v>1533.8530489854099</v>
      </c>
      <c r="E38" s="180">
        <v>1509.05873805428</v>
      </c>
    </row>
    <row r="39" spans="2:5" x14ac:dyDescent="0.3">
      <c r="B39" s="179">
        <v>35</v>
      </c>
      <c r="C39" s="180">
        <v>3057</v>
      </c>
      <c r="D39" s="181">
        <v>1544.0021424054501</v>
      </c>
      <c r="E39" s="180">
        <v>1522.4791317009399</v>
      </c>
    </row>
    <row r="40" spans="2:5" x14ac:dyDescent="0.3">
      <c r="B40" s="179">
        <v>36</v>
      </c>
      <c r="C40" s="180">
        <v>3057</v>
      </c>
      <c r="D40" s="181">
        <v>1553.54156981099</v>
      </c>
      <c r="E40" s="180">
        <v>1537.0003239817199</v>
      </c>
    </row>
    <row r="41" spans="2:5" x14ac:dyDescent="0.3">
      <c r="B41" s="179">
        <v>37</v>
      </c>
      <c r="C41" s="180">
        <v>3057</v>
      </c>
      <c r="D41" s="181">
        <v>1569.33935807172</v>
      </c>
      <c r="E41" s="180">
        <v>1550.1987796906501</v>
      </c>
    </row>
    <row r="42" spans="2:5" x14ac:dyDescent="0.3">
      <c r="B42" s="179">
        <v>38</v>
      </c>
      <c r="C42" s="180">
        <v>3057</v>
      </c>
      <c r="D42" s="181">
        <v>1586.2217380089901</v>
      </c>
      <c r="E42" s="180">
        <v>1565.0437580155599</v>
      </c>
    </row>
    <row r="43" spans="2:5" x14ac:dyDescent="0.3">
      <c r="B43" s="179">
        <v>39</v>
      </c>
      <c r="C43" s="180">
        <v>3057</v>
      </c>
      <c r="D43" s="181">
        <v>1606.23575312143</v>
      </c>
      <c r="E43" s="180">
        <v>1579.37915305498</v>
      </c>
    </row>
    <row r="44" spans="2:5" x14ac:dyDescent="0.3">
      <c r="B44" s="179">
        <v>40</v>
      </c>
      <c r="C44" s="180">
        <v>3057</v>
      </c>
      <c r="D44" s="181">
        <v>1627.6075008247501</v>
      </c>
      <c r="E44" s="180">
        <v>1595.6317192188801</v>
      </c>
    </row>
    <row r="45" spans="2:5" x14ac:dyDescent="0.3">
      <c r="B45" s="179">
        <v>41</v>
      </c>
      <c r="C45" s="180">
        <v>3057</v>
      </c>
      <c r="D45" s="181">
        <v>1648.17184816025</v>
      </c>
      <c r="E45" s="180">
        <v>1612.56358791108</v>
      </c>
    </row>
    <row r="46" spans="2:5" x14ac:dyDescent="0.3">
      <c r="B46" s="179">
        <v>42</v>
      </c>
      <c r="C46" s="180">
        <v>3057</v>
      </c>
      <c r="D46" s="181">
        <v>1666.5138737617799</v>
      </c>
      <c r="E46" s="180">
        <v>1624.3704910773899</v>
      </c>
    </row>
    <row r="47" spans="2:5" x14ac:dyDescent="0.3">
      <c r="B47" s="179">
        <v>43</v>
      </c>
      <c r="C47" s="180">
        <v>3057</v>
      </c>
      <c r="D47" s="181">
        <v>1682.1679070776199</v>
      </c>
      <c r="E47" s="180">
        <v>1638.0282043607899</v>
      </c>
    </row>
    <row r="48" spans="2:5" x14ac:dyDescent="0.3">
      <c r="B48" s="179">
        <v>44</v>
      </c>
      <c r="C48" s="180">
        <v>3057</v>
      </c>
      <c r="D48" s="181">
        <v>1706.90838255479</v>
      </c>
      <c r="E48" s="180">
        <v>1653.0110549111801</v>
      </c>
    </row>
    <row r="49" spans="2:5" x14ac:dyDescent="0.3">
      <c r="B49" s="179">
        <v>45</v>
      </c>
      <c r="C49" s="180">
        <v>3057</v>
      </c>
      <c r="D49" s="181">
        <v>1722.8149782191199</v>
      </c>
      <c r="E49" s="180">
        <v>1667.2112289956001</v>
      </c>
    </row>
    <row r="50" spans="2:5" x14ac:dyDescent="0.3">
      <c r="B50" s="179">
        <v>46</v>
      </c>
      <c r="C50" s="180">
        <v>3057</v>
      </c>
      <c r="D50" s="181">
        <v>1742.94284577955</v>
      </c>
      <c r="E50" s="180">
        <v>1681.08867711998</v>
      </c>
    </row>
    <row r="51" spans="2:5" x14ac:dyDescent="0.3">
      <c r="B51" s="179">
        <v>47</v>
      </c>
      <c r="C51" s="180">
        <v>3057</v>
      </c>
      <c r="D51" s="181">
        <v>1759.29737406085</v>
      </c>
      <c r="E51" s="180">
        <v>1695.84675989941</v>
      </c>
    </row>
    <row r="52" spans="2:5" x14ac:dyDescent="0.3">
      <c r="B52" s="179">
        <v>48</v>
      </c>
      <c r="C52" s="180">
        <v>3057</v>
      </c>
      <c r="D52" s="181">
        <v>1778.7527538521899</v>
      </c>
      <c r="E52" s="180">
        <v>1710.44585711477</v>
      </c>
    </row>
    <row r="53" spans="2:5" x14ac:dyDescent="0.3">
      <c r="B53" s="179">
        <v>49</v>
      </c>
      <c r="C53" s="180">
        <v>3057</v>
      </c>
      <c r="D53" s="181">
        <v>1795.98174593924</v>
      </c>
      <c r="E53" s="180">
        <v>1730.6293839571199</v>
      </c>
    </row>
    <row r="54" spans="2:5" x14ac:dyDescent="0.3">
      <c r="B54" s="179">
        <v>50</v>
      </c>
      <c r="C54" s="180">
        <v>3057</v>
      </c>
      <c r="D54" s="181">
        <v>1821.28221773419</v>
      </c>
      <c r="E54" s="180">
        <v>1744.225479875</v>
      </c>
    </row>
    <row r="55" spans="2:5" x14ac:dyDescent="0.3">
      <c r="B55" s="179">
        <v>51</v>
      </c>
      <c r="C55" s="180">
        <v>3057</v>
      </c>
      <c r="D55" s="181">
        <v>1836.5548760453</v>
      </c>
      <c r="E55" s="180">
        <v>1761.22046638959</v>
      </c>
    </row>
    <row r="56" spans="2:5" x14ac:dyDescent="0.3">
      <c r="B56" s="179">
        <v>52</v>
      </c>
      <c r="C56" s="180">
        <v>3057</v>
      </c>
      <c r="D56" s="181">
        <v>1864.05685359942</v>
      </c>
      <c r="E56" s="180">
        <v>1778.97877194282</v>
      </c>
    </row>
    <row r="57" spans="2:5" x14ac:dyDescent="0.3">
      <c r="B57" s="179">
        <v>53</v>
      </c>
      <c r="C57" s="180">
        <v>3057</v>
      </c>
      <c r="D57" s="181">
        <v>1895.84970266905</v>
      </c>
      <c r="E57" s="180">
        <v>1798.70562829506</v>
      </c>
    </row>
    <row r="58" spans="2:5" x14ac:dyDescent="0.3">
      <c r="B58" s="179">
        <v>54</v>
      </c>
      <c r="C58" s="180">
        <v>3057</v>
      </c>
      <c r="D58" s="181">
        <v>1926.0128547710101</v>
      </c>
      <c r="E58" s="180">
        <v>1814.80419291983</v>
      </c>
    </row>
    <row r="59" spans="2:5" x14ac:dyDescent="0.3">
      <c r="B59" s="179">
        <v>55</v>
      </c>
      <c r="C59" s="180">
        <v>3057</v>
      </c>
      <c r="D59" s="181">
        <v>1941.8558903107601</v>
      </c>
      <c r="E59" s="180">
        <v>1830.2518049589701</v>
      </c>
    </row>
    <row r="60" spans="2:5" x14ac:dyDescent="0.3">
      <c r="B60" s="179">
        <v>56</v>
      </c>
      <c r="C60" s="180">
        <v>3057</v>
      </c>
      <c r="D60" s="181">
        <v>1957.5956371093901</v>
      </c>
      <c r="E60" s="180">
        <v>1851.92201274285</v>
      </c>
    </row>
    <row r="61" spans="2:5" x14ac:dyDescent="0.3">
      <c r="B61" s="179">
        <v>57</v>
      </c>
      <c r="C61" s="180">
        <v>3057</v>
      </c>
      <c r="D61" s="181">
        <v>2005.2023919722501</v>
      </c>
      <c r="E61" s="180">
        <v>1875.1895543404701</v>
      </c>
    </row>
    <row r="62" spans="2:5" x14ac:dyDescent="0.3">
      <c r="B62" s="179">
        <v>58</v>
      </c>
      <c r="C62" s="180">
        <v>3057</v>
      </c>
      <c r="D62" s="181">
        <v>2036.30336745095</v>
      </c>
      <c r="E62" s="180">
        <v>1895.7527005305301</v>
      </c>
    </row>
    <row r="63" spans="2:5" x14ac:dyDescent="0.3">
      <c r="B63" s="179">
        <v>59</v>
      </c>
      <c r="C63" s="180">
        <v>3057</v>
      </c>
      <c r="D63" s="181">
        <v>2056.3935086984802</v>
      </c>
      <c r="E63" s="180">
        <v>1918.40577749456</v>
      </c>
    </row>
    <row r="64" spans="2:5" x14ac:dyDescent="0.3">
      <c r="B64" s="179">
        <v>60</v>
      </c>
      <c r="C64" s="180">
        <v>3057</v>
      </c>
      <c r="D64" s="181">
        <v>2073.5689392117501</v>
      </c>
      <c r="E64" s="180">
        <v>1941.7468559450499</v>
      </c>
    </row>
    <row r="65" spans="2:5" x14ac:dyDescent="0.3">
      <c r="B65" s="179">
        <v>61</v>
      </c>
      <c r="C65" s="180">
        <v>3057</v>
      </c>
      <c r="D65" s="181">
        <v>2105.39470697159</v>
      </c>
      <c r="E65" s="180">
        <v>1961.19029592979</v>
      </c>
    </row>
    <row r="66" spans="2:5" x14ac:dyDescent="0.3">
      <c r="B66" s="179">
        <v>62</v>
      </c>
      <c r="C66" s="180">
        <v>3057</v>
      </c>
      <c r="D66" s="181">
        <v>2131.5484388729401</v>
      </c>
      <c r="E66" s="180">
        <v>1983.75440755511</v>
      </c>
    </row>
    <row r="67" spans="2:5" x14ac:dyDescent="0.3">
      <c r="B67" s="179">
        <v>63</v>
      </c>
      <c r="C67" s="180">
        <v>3057</v>
      </c>
      <c r="D67" s="181">
        <v>2165.4777569028402</v>
      </c>
      <c r="E67" s="180">
        <v>2007.9860127974</v>
      </c>
    </row>
    <row r="68" spans="2:5" x14ac:dyDescent="0.3">
      <c r="B68" s="179">
        <v>64</v>
      </c>
      <c r="C68" s="180">
        <v>3057</v>
      </c>
      <c r="D68" s="181">
        <v>2215.4687936597402</v>
      </c>
      <c r="E68" s="180">
        <v>2031.1436242467901</v>
      </c>
    </row>
    <row r="69" spans="2:5" x14ac:dyDescent="0.3">
      <c r="B69" s="179">
        <v>65</v>
      </c>
      <c r="C69" s="180">
        <v>3057</v>
      </c>
      <c r="D69" s="181">
        <v>2257.57418886409</v>
      </c>
      <c r="E69" s="180">
        <v>2054.4895583129601</v>
      </c>
    </row>
    <row r="70" spans="2:5" x14ac:dyDescent="0.3">
      <c r="B70" s="179">
        <v>66</v>
      </c>
      <c r="C70" s="180">
        <v>3057</v>
      </c>
      <c r="D70" s="181">
        <v>2296.8784301680698</v>
      </c>
      <c r="E70" s="180">
        <v>2080.9480366511598</v>
      </c>
    </row>
    <row r="71" spans="2:5" x14ac:dyDescent="0.3">
      <c r="B71" s="179">
        <v>67</v>
      </c>
      <c r="C71" s="180">
        <v>3057</v>
      </c>
      <c r="D71" s="181">
        <v>2322.28086369933</v>
      </c>
      <c r="E71" s="180">
        <v>2100.4350295755598</v>
      </c>
    </row>
    <row r="72" spans="2:5" x14ac:dyDescent="0.3">
      <c r="B72" s="179">
        <v>68</v>
      </c>
      <c r="C72" s="180">
        <v>3057</v>
      </c>
      <c r="D72" s="181">
        <v>2348.6092487228402</v>
      </c>
      <c r="E72" s="180">
        <v>2120.5443117914701</v>
      </c>
    </row>
    <row r="73" spans="2:5" x14ac:dyDescent="0.3">
      <c r="B73" s="179">
        <v>69</v>
      </c>
      <c r="C73" s="180">
        <v>3057</v>
      </c>
      <c r="D73" s="181">
        <v>2372.2026404681001</v>
      </c>
      <c r="E73" s="180">
        <v>2147.73026438338</v>
      </c>
    </row>
    <row r="74" spans="2:5" x14ac:dyDescent="0.3">
      <c r="B74" s="179">
        <v>70</v>
      </c>
      <c r="C74" s="180">
        <v>3057</v>
      </c>
      <c r="D74" s="181">
        <v>2419.9527691367698</v>
      </c>
      <c r="E74" s="180">
        <v>2174.3863510225301</v>
      </c>
    </row>
    <row r="75" spans="2:5" x14ac:dyDescent="0.3">
      <c r="B75" s="179">
        <v>71</v>
      </c>
      <c r="C75" s="180">
        <v>3057</v>
      </c>
      <c r="D75" s="181">
        <v>2453.3387797103601</v>
      </c>
      <c r="E75" s="180">
        <v>2200.45487580074</v>
      </c>
    </row>
    <row r="76" spans="2:5" x14ac:dyDescent="0.3">
      <c r="B76" s="179">
        <v>72</v>
      </c>
      <c r="C76" s="180">
        <v>3057</v>
      </c>
      <c r="D76" s="181">
        <v>2500.0659941645699</v>
      </c>
      <c r="E76" s="180">
        <v>2231.0201484665299</v>
      </c>
    </row>
    <row r="77" spans="2:5" x14ac:dyDescent="0.3">
      <c r="B77" s="179">
        <v>73</v>
      </c>
      <c r="C77" s="180">
        <v>3057</v>
      </c>
      <c r="D77" s="181">
        <v>2548.68629067855</v>
      </c>
      <c r="E77" s="180">
        <v>2261.64441788148</v>
      </c>
    </row>
    <row r="78" spans="2:5" x14ac:dyDescent="0.3">
      <c r="B78" s="179">
        <v>74</v>
      </c>
      <c r="C78" s="180">
        <v>3057</v>
      </c>
      <c r="D78" s="181">
        <v>2585.5769987010999</v>
      </c>
      <c r="E78" s="180">
        <v>2289.7851217017701</v>
      </c>
    </row>
    <row r="79" spans="2:5" x14ac:dyDescent="0.3">
      <c r="B79" s="179">
        <v>75</v>
      </c>
      <c r="C79" s="180">
        <v>3057</v>
      </c>
      <c r="D79" s="181">
        <v>2637.7129277365798</v>
      </c>
      <c r="E79" s="180">
        <v>2320.0003941844702</v>
      </c>
    </row>
    <row r="80" spans="2:5" x14ac:dyDescent="0.3">
      <c r="B80" s="179">
        <v>76</v>
      </c>
      <c r="C80" s="180">
        <v>3057</v>
      </c>
      <c r="D80" s="181">
        <v>2687.1875413261901</v>
      </c>
      <c r="E80" s="180">
        <v>2352.8755799995902</v>
      </c>
    </row>
    <row r="81" spans="2:5" x14ac:dyDescent="0.3">
      <c r="B81" s="179">
        <v>77</v>
      </c>
      <c r="C81" s="180">
        <v>3057</v>
      </c>
      <c r="D81" s="181">
        <v>2735.7058253324699</v>
      </c>
      <c r="E81" s="180">
        <v>2385.9651352439901</v>
      </c>
    </row>
    <row r="82" spans="2:5" x14ac:dyDescent="0.3">
      <c r="B82" s="179">
        <v>78</v>
      </c>
      <c r="C82" s="180">
        <v>3057</v>
      </c>
      <c r="D82" s="181">
        <v>2772.5141328531599</v>
      </c>
      <c r="E82" s="180">
        <v>2423.6479652489702</v>
      </c>
    </row>
    <row r="83" spans="2:5" x14ac:dyDescent="0.3">
      <c r="B83" s="179">
        <v>79</v>
      </c>
      <c r="C83" s="180">
        <v>3057</v>
      </c>
      <c r="D83" s="181">
        <v>2841.26068127691</v>
      </c>
      <c r="E83" s="180">
        <v>2463.7297806685101</v>
      </c>
    </row>
    <row r="84" spans="2:5" x14ac:dyDescent="0.3">
      <c r="B84" s="179">
        <v>80</v>
      </c>
      <c r="C84" s="180">
        <v>3057</v>
      </c>
      <c r="D84" s="181">
        <v>2911.0518680255</v>
      </c>
      <c r="E84" s="180">
        <v>2507.07286906133</v>
      </c>
    </row>
    <row r="85" spans="2:5" x14ac:dyDescent="0.3">
      <c r="B85" s="179">
        <v>81</v>
      </c>
      <c r="C85" s="180">
        <v>3057</v>
      </c>
      <c r="D85" s="181">
        <v>2982.6386121240398</v>
      </c>
      <c r="E85" s="180">
        <v>2545.89755184468</v>
      </c>
    </row>
    <row r="86" spans="2:5" x14ac:dyDescent="0.3">
      <c r="B86" s="179">
        <v>82</v>
      </c>
      <c r="C86" s="180">
        <v>3057</v>
      </c>
      <c r="D86" s="181">
        <v>3059.2794230248101</v>
      </c>
      <c r="E86" s="180">
        <v>2582.2685606268501</v>
      </c>
    </row>
    <row r="87" spans="2:5" x14ac:dyDescent="0.3">
      <c r="B87" s="179">
        <v>83</v>
      </c>
      <c r="C87" s="180">
        <v>3057</v>
      </c>
      <c r="D87" s="181">
        <v>3131.5321154891799</v>
      </c>
      <c r="E87" s="180">
        <v>2623.54695745759</v>
      </c>
    </row>
    <row r="88" spans="2:5" x14ac:dyDescent="0.3">
      <c r="B88" s="179">
        <v>84</v>
      </c>
      <c r="C88" s="180">
        <v>3057</v>
      </c>
      <c r="D88" s="181">
        <v>3181.17926067287</v>
      </c>
      <c r="E88" s="180">
        <v>2668.14707420178</v>
      </c>
    </row>
    <row r="89" spans="2:5" x14ac:dyDescent="0.3">
      <c r="B89" s="179">
        <v>85</v>
      </c>
      <c r="C89" s="180">
        <v>3057</v>
      </c>
      <c r="D89" s="181">
        <v>3237.5017812074798</v>
      </c>
      <c r="E89" s="180">
        <v>2718.05524980669</v>
      </c>
    </row>
    <row r="90" spans="2:5" x14ac:dyDescent="0.3">
      <c r="B90" s="179">
        <v>86</v>
      </c>
      <c r="C90" s="180">
        <v>3057</v>
      </c>
      <c r="D90" s="181">
        <v>3317.32313851237</v>
      </c>
      <c r="E90" s="180">
        <v>2766.4061903228499</v>
      </c>
    </row>
    <row r="91" spans="2:5" x14ac:dyDescent="0.3">
      <c r="B91" s="179">
        <v>87</v>
      </c>
      <c r="C91" s="180">
        <v>3057</v>
      </c>
      <c r="D91" s="181">
        <v>3383.64217315718</v>
      </c>
      <c r="E91" s="180">
        <v>2831.0969426686802</v>
      </c>
    </row>
    <row r="92" spans="2:5" x14ac:dyDescent="0.3">
      <c r="B92" s="179">
        <v>88</v>
      </c>
      <c r="C92" s="180">
        <v>3057</v>
      </c>
      <c r="D92" s="181">
        <v>3472.74205904362</v>
      </c>
      <c r="E92" s="180">
        <v>2891.5851322170201</v>
      </c>
    </row>
    <row r="93" spans="2:5" x14ac:dyDescent="0.3">
      <c r="B93" s="179">
        <v>89</v>
      </c>
      <c r="C93" s="180">
        <v>3057</v>
      </c>
      <c r="D93" s="181">
        <v>3591.5575196421601</v>
      </c>
      <c r="E93" s="180">
        <v>2954.9372520228599</v>
      </c>
    </row>
    <row r="94" spans="2:5" x14ac:dyDescent="0.3">
      <c r="B94" s="179">
        <v>90</v>
      </c>
      <c r="C94" s="180">
        <v>3057</v>
      </c>
      <c r="D94" s="181">
        <v>3719.03991013839</v>
      </c>
      <c r="E94" s="180">
        <v>3031.76473008632</v>
      </c>
    </row>
    <row r="95" spans="2:5" x14ac:dyDescent="0.3">
      <c r="B95" s="179">
        <v>91</v>
      </c>
      <c r="C95" s="180">
        <v>3057</v>
      </c>
      <c r="D95" s="181">
        <v>3835.6610206786499</v>
      </c>
      <c r="E95" s="180">
        <v>3114.9914790325302</v>
      </c>
    </row>
    <row r="96" spans="2:5" x14ac:dyDescent="0.3">
      <c r="B96" s="179">
        <v>92</v>
      </c>
      <c r="C96" s="180">
        <v>3057</v>
      </c>
      <c r="D96" s="181">
        <v>4029.7370441493099</v>
      </c>
      <c r="E96" s="180">
        <v>3217.23117234442</v>
      </c>
    </row>
    <row r="97" spans="2:5" x14ac:dyDescent="0.3">
      <c r="B97" s="179">
        <v>93</v>
      </c>
      <c r="C97" s="180">
        <v>3057</v>
      </c>
      <c r="D97" s="181">
        <v>4160.39271581105</v>
      </c>
      <c r="E97" s="180">
        <v>3346.5657589452599</v>
      </c>
    </row>
    <row r="98" spans="2:5" x14ac:dyDescent="0.3">
      <c r="B98" s="179">
        <v>94</v>
      </c>
      <c r="C98" s="180">
        <v>3057</v>
      </c>
      <c r="D98" s="181">
        <v>4442.81467708129</v>
      </c>
      <c r="E98" s="180">
        <v>3511.6097014485599</v>
      </c>
    </row>
    <row r="99" spans="2:5" x14ac:dyDescent="0.3">
      <c r="B99" s="179">
        <v>95</v>
      </c>
      <c r="C99" s="180">
        <v>3057</v>
      </c>
      <c r="D99" s="181">
        <v>4731.9813438720403</v>
      </c>
      <c r="E99" s="180">
        <v>3707.5997025356</v>
      </c>
    </row>
    <row r="100" spans="2:5" x14ac:dyDescent="0.3">
      <c r="B100" s="179">
        <v>96</v>
      </c>
      <c r="C100" s="180">
        <v>3057</v>
      </c>
      <c r="D100" s="181">
        <v>5177.3121377758398</v>
      </c>
      <c r="E100" s="180">
        <v>3957.6283047157699</v>
      </c>
    </row>
    <row r="101" spans="2:5" x14ac:dyDescent="0.3">
      <c r="B101" s="179">
        <v>97</v>
      </c>
      <c r="C101" s="180">
        <v>3057</v>
      </c>
      <c r="D101" s="181">
        <v>5674.4121934702298</v>
      </c>
      <c r="E101" s="180">
        <v>4266.1893734844398</v>
      </c>
    </row>
    <row r="102" spans="2:5" x14ac:dyDescent="0.3">
      <c r="B102" s="179">
        <v>98</v>
      </c>
      <c r="C102" s="180">
        <v>3057</v>
      </c>
      <c r="D102" s="181">
        <v>6293.6719216264601</v>
      </c>
      <c r="E102" s="180">
        <v>4733.4574209120601</v>
      </c>
    </row>
    <row r="103" spans="2:5" x14ac:dyDescent="0.3">
      <c r="B103" s="179">
        <v>99</v>
      </c>
      <c r="C103" s="180">
        <v>3057</v>
      </c>
      <c r="D103" s="181">
        <v>8540.5656960784308</v>
      </c>
      <c r="E103" s="180">
        <v>5527.6033973265303</v>
      </c>
    </row>
    <row r="104" spans="2:5" ht="15" thickBot="1" x14ac:dyDescent="0.35">
      <c r="B104" s="182">
        <v>100</v>
      </c>
      <c r="C104" s="183">
        <v>3057</v>
      </c>
      <c r="D104" s="184">
        <v>26027.218938074901</v>
      </c>
      <c r="E104" s="183">
        <v>13612.755417094801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zoomScaleNormal="100" workbookViewId="0"/>
  </sheetViews>
  <sheetFormatPr baseColWidth="10" defaultColWidth="11.44140625" defaultRowHeight="11.4" x14ac:dyDescent="0.2"/>
  <cols>
    <col min="1" max="1" width="11.44140625" style="7"/>
    <col min="2" max="2" width="40" style="7" customWidth="1"/>
    <col min="3" max="16384" width="11.44140625" style="7"/>
  </cols>
  <sheetData>
    <row r="2" spans="2:7" ht="13.2" x14ac:dyDescent="0.25">
      <c r="B2" s="9" t="s">
        <v>158</v>
      </c>
    </row>
    <row r="3" spans="2:7" ht="12.75" thickBot="1" x14ac:dyDescent="0.25">
      <c r="B3" s="22"/>
    </row>
    <row r="4" spans="2:7" ht="34.799999999999997" thickBot="1" x14ac:dyDescent="0.25">
      <c r="B4" s="8"/>
      <c r="C4" s="23" t="s">
        <v>53</v>
      </c>
      <c r="D4" s="23" t="s">
        <v>54</v>
      </c>
      <c r="E4" s="23" t="s">
        <v>55</v>
      </c>
      <c r="F4" s="23" t="s">
        <v>56</v>
      </c>
      <c r="G4" s="8"/>
    </row>
    <row r="5" spans="2:7" ht="24.75" thickBot="1" x14ac:dyDescent="0.25">
      <c r="B5" s="24" t="s">
        <v>45</v>
      </c>
      <c r="C5" s="25" t="s">
        <v>46</v>
      </c>
      <c r="D5" s="26">
        <v>200000</v>
      </c>
      <c r="E5" s="25" t="s">
        <v>47</v>
      </c>
      <c r="F5" s="26">
        <v>900000</v>
      </c>
      <c r="G5" s="8"/>
    </row>
    <row r="6" spans="2:7" ht="12.6" thickBot="1" x14ac:dyDescent="0.25">
      <c r="B6" s="27" t="s">
        <v>52</v>
      </c>
      <c r="C6" s="28">
        <v>0.51</v>
      </c>
      <c r="D6" s="28">
        <v>0.54</v>
      </c>
      <c r="E6" s="28">
        <v>0.6</v>
      </c>
      <c r="F6" s="28">
        <v>0.67</v>
      </c>
      <c r="G6" s="8"/>
    </row>
    <row r="7" spans="2:7" ht="12.75" thickBot="1" x14ac:dyDescent="0.25">
      <c r="B7" s="27" t="s">
        <v>48</v>
      </c>
      <c r="C7" s="28">
        <v>0.04</v>
      </c>
      <c r="D7" s="28">
        <v>0.16</v>
      </c>
      <c r="E7" s="28">
        <v>0.05</v>
      </c>
      <c r="F7" s="28">
        <v>0.2</v>
      </c>
      <c r="G7" s="8"/>
    </row>
    <row r="8" spans="2:7" ht="12.6" thickBot="1" x14ac:dyDescent="0.25">
      <c r="B8" s="27" t="s">
        <v>49</v>
      </c>
      <c r="C8" s="28">
        <v>0.17</v>
      </c>
      <c r="D8" s="28">
        <v>0.57999999999999996</v>
      </c>
      <c r="E8" s="28">
        <v>0.2</v>
      </c>
      <c r="F8" s="28">
        <v>0.36</v>
      </c>
      <c r="G8" s="8"/>
    </row>
    <row r="9" spans="2:7" ht="12.6" thickBot="1" x14ac:dyDescent="0.25">
      <c r="B9" s="27" t="s">
        <v>324</v>
      </c>
      <c r="C9" s="28">
        <v>0.92</v>
      </c>
      <c r="D9" s="28">
        <v>0.93</v>
      </c>
      <c r="E9" s="28">
        <v>0.91</v>
      </c>
      <c r="F9" s="28">
        <v>0.83</v>
      </c>
      <c r="G9" s="8"/>
    </row>
    <row r="10" spans="2:7" ht="12.6" thickBot="1" x14ac:dyDescent="0.25">
      <c r="B10" s="27" t="s">
        <v>325</v>
      </c>
      <c r="C10" s="28">
        <v>0.82</v>
      </c>
      <c r="D10" s="28">
        <v>0.85</v>
      </c>
      <c r="E10" s="28">
        <v>0.81</v>
      </c>
      <c r="F10" s="28">
        <v>0.74</v>
      </c>
      <c r="G10" s="8"/>
    </row>
    <row r="11" spans="2:7" ht="12.6" thickBot="1" x14ac:dyDescent="0.25">
      <c r="B11" s="27" t="s">
        <v>122</v>
      </c>
      <c r="C11" s="28">
        <v>0.06</v>
      </c>
      <c r="D11" s="28">
        <v>0.1</v>
      </c>
      <c r="E11" s="29">
        <v>6.5000000000000002E-2</v>
      </c>
      <c r="F11" s="28">
        <v>0.18</v>
      </c>
      <c r="G11" s="8"/>
    </row>
    <row r="12" spans="2:7" ht="12.6" thickBot="1" x14ac:dyDescent="0.25">
      <c r="B12" s="27" t="s">
        <v>123</v>
      </c>
      <c r="C12" s="28">
        <v>0.06</v>
      </c>
      <c r="D12" s="29">
        <v>8.5000000000000006E-2</v>
      </c>
      <c r="E12" s="29">
        <v>6.5000000000000002E-2</v>
      </c>
      <c r="F12" s="28">
        <v>0.13</v>
      </c>
      <c r="G12" s="8"/>
    </row>
    <row r="13" spans="2:7" ht="12.75" customHeight="1" thickBot="1" x14ac:dyDescent="0.25">
      <c r="B13" s="30" t="s">
        <v>50</v>
      </c>
      <c r="C13" s="31">
        <v>0.04</v>
      </c>
      <c r="D13" s="31">
        <v>0.03</v>
      </c>
      <c r="E13" s="31">
        <v>0.04</v>
      </c>
      <c r="F13" s="31">
        <v>7.0000000000000007E-2</v>
      </c>
      <c r="G13" s="8"/>
    </row>
    <row r="14" spans="2:7" ht="12.75" customHeight="1" thickBot="1" x14ac:dyDescent="0.25">
      <c r="B14" s="27" t="s">
        <v>51</v>
      </c>
      <c r="C14" s="28">
        <v>0.28000000000000003</v>
      </c>
      <c r="D14" s="28">
        <v>0.16</v>
      </c>
      <c r="E14" s="28">
        <v>0.28000000000000003</v>
      </c>
      <c r="F14" s="28">
        <v>0.28999999999999998</v>
      </c>
      <c r="G14" s="8"/>
    </row>
    <row r="15" spans="2:7" ht="12.6" thickBot="1" x14ac:dyDescent="0.25">
      <c r="B15" s="30" t="s">
        <v>61</v>
      </c>
      <c r="C15" s="31">
        <v>0.15</v>
      </c>
      <c r="D15" s="31">
        <v>0.11</v>
      </c>
      <c r="E15" s="31">
        <v>0.15</v>
      </c>
      <c r="F15" s="31">
        <v>0.08</v>
      </c>
    </row>
    <row r="16" spans="2:7" ht="12.6" thickBot="1" x14ac:dyDescent="0.25">
      <c r="B16" s="27" t="s">
        <v>62</v>
      </c>
      <c r="C16" s="28">
        <v>0.08</v>
      </c>
      <c r="D16" s="28">
        <v>0.05</v>
      </c>
      <c r="E16" s="28">
        <v>0.06</v>
      </c>
      <c r="F16" s="28">
        <v>0.02</v>
      </c>
    </row>
    <row r="17" spans="2:2" x14ac:dyDescent="0.2">
      <c r="B17" s="100" t="s">
        <v>136</v>
      </c>
    </row>
    <row r="18" spans="2:2" x14ac:dyDescent="0.2">
      <c r="B18" s="100" t="s">
        <v>407</v>
      </c>
    </row>
    <row r="19" spans="2:2" x14ac:dyDescent="0.2">
      <c r="B19" s="152" t="s">
        <v>64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zoomScaleNormal="100" workbookViewId="0"/>
  </sheetViews>
  <sheetFormatPr baseColWidth="10" defaultColWidth="11.44140625" defaultRowHeight="11.4" x14ac:dyDescent="0.2"/>
  <cols>
    <col min="1" max="1" width="11.44140625" style="7"/>
    <col min="2" max="2" width="11.44140625" style="7" customWidth="1"/>
    <col min="3" max="16384" width="11.44140625" style="7"/>
  </cols>
  <sheetData>
    <row r="2" spans="2:5" ht="13.2" x14ac:dyDescent="0.2">
      <c r="B2" s="60" t="s">
        <v>189</v>
      </c>
    </row>
    <row r="3" spans="2:5" ht="12.75" thickBot="1" x14ac:dyDescent="0.25">
      <c r="B3" s="22"/>
    </row>
    <row r="4" spans="2:5" ht="101.4" thickBot="1" x14ac:dyDescent="0.25">
      <c r="B4" s="378" t="s">
        <v>188</v>
      </c>
      <c r="C4" s="378" t="s">
        <v>375</v>
      </c>
      <c r="D4" s="379" t="s">
        <v>293</v>
      </c>
      <c r="E4" s="380" t="s">
        <v>187</v>
      </c>
    </row>
    <row r="5" spans="2:5" ht="12.6" x14ac:dyDescent="0.25">
      <c r="B5" s="381">
        <v>0.57599999999999996</v>
      </c>
      <c r="C5" s="382">
        <v>0.57599999999999996</v>
      </c>
      <c r="D5" s="382">
        <v>0.57599999999999996</v>
      </c>
      <c r="E5" s="383">
        <v>0.83</v>
      </c>
    </row>
    <row r="6" spans="2:5" ht="12.6" thickBot="1" x14ac:dyDescent="0.25">
      <c r="B6" s="384"/>
      <c r="C6" s="382">
        <f>C7-B5</f>
        <v>0.19900000000000007</v>
      </c>
      <c r="D6" s="382">
        <f>D7-B5</f>
        <v>0.27400000000000002</v>
      </c>
      <c r="E6" s="385"/>
    </row>
    <row r="7" spans="2:5" ht="13.2" thickBot="1" x14ac:dyDescent="0.3">
      <c r="B7" s="386"/>
      <c r="C7" s="387">
        <v>0.77500000000000002</v>
      </c>
      <c r="D7" s="387">
        <v>0.85</v>
      </c>
      <c r="E7" s="388"/>
    </row>
    <row r="8" spans="2:5" x14ac:dyDescent="0.2">
      <c r="B8" s="100" t="s">
        <v>186</v>
      </c>
    </row>
    <row r="9" spans="2:5" x14ac:dyDescent="0.2">
      <c r="B9" s="100" t="s">
        <v>185</v>
      </c>
    </row>
    <row r="10" spans="2:5" x14ac:dyDescent="0.2">
      <c r="B10" s="152" t="s">
        <v>184</v>
      </c>
    </row>
    <row r="31" spans="5:5" x14ac:dyDescent="0.2">
      <c r="E31" s="185"/>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6"/>
  <sheetViews>
    <sheetView zoomScaleNormal="100" workbookViewId="0"/>
  </sheetViews>
  <sheetFormatPr baseColWidth="10" defaultRowHeight="14.4" x14ac:dyDescent="0.3"/>
  <cols>
    <col min="3" max="3" width="26" bestFit="1" customWidth="1"/>
  </cols>
  <sheetData>
    <row r="1" spans="2:7" ht="15" x14ac:dyDescent="0.25">
      <c r="B1" s="1"/>
    </row>
    <row r="2" spans="2:7" x14ac:dyDescent="0.3">
      <c r="B2" s="202" t="s">
        <v>193</v>
      </c>
    </row>
    <row r="3" spans="2:7" ht="15.75" thickBot="1" x14ac:dyDescent="0.3">
      <c r="B3" s="1"/>
    </row>
    <row r="4" spans="2:7" ht="24" thickBot="1" x14ac:dyDescent="0.35">
      <c r="B4" s="201"/>
      <c r="C4" s="198"/>
      <c r="D4" s="200" t="s">
        <v>377</v>
      </c>
      <c r="E4" s="198" t="s">
        <v>382</v>
      </c>
      <c r="F4" s="199" t="s">
        <v>384</v>
      </c>
      <c r="G4" s="198" t="s">
        <v>383</v>
      </c>
    </row>
    <row r="5" spans="2:7" x14ac:dyDescent="0.3">
      <c r="B5" s="476" t="s">
        <v>79</v>
      </c>
      <c r="C5" s="197" t="s">
        <v>53</v>
      </c>
      <c r="D5" s="196">
        <v>2290.9940000000001</v>
      </c>
      <c r="E5" s="194">
        <v>0</v>
      </c>
      <c r="F5" s="195">
        <v>0</v>
      </c>
      <c r="G5" s="194">
        <v>41.759091980000001</v>
      </c>
    </row>
    <row r="6" spans="2:7" x14ac:dyDescent="0.3">
      <c r="B6" s="477"/>
      <c r="C6" s="193" t="s">
        <v>190</v>
      </c>
      <c r="D6" s="192">
        <v>2261.335</v>
      </c>
      <c r="E6" s="190">
        <v>1.01868687</v>
      </c>
      <c r="F6" s="191">
        <v>0</v>
      </c>
      <c r="G6" s="190">
        <v>87.698153130000009</v>
      </c>
    </row>
    <row r="7" spans="2:7" x14ac:dyDescent="0.3">
      <c r="B7" s="477"/>
      <c r="C7" s="193" t="s">
        <v>376</v>
      </c>
      <c r="D7" s="192">
        <v>1949.566</v>
      </c>
      <c r="E7" s="190">
        <v>33.584405160000003</v>
      </c>
      <c r="F7" s="191">
        <v>13.50931456</v>
      </c>
      <c r="G7" s="190">
        <v>82.530570280000006</v>
      </c>
    </row>
    <row r="8" spans="2:7" ht="15" thickBot="1" x14ac:dyDescent="0.35">
      <c r="B8" s="478"/>
      <c r="C8" s="189" t="s">
        <v>54</v>
      </c>
      <c r="D8" s="188">
        <v>1888.6489999999999</v>
      </c>
      <c r="E8" s="186">
        <v>135.78607029</v>
      </c>
      <c r="F8" s="187">
        <v>2.5259189600000127</v>
      </c>
      <c r="G8" s="186">
        <v>173.83483074999998</v>
      </c>
    </row>
    <row r="9" spans="2:7" x14ac:dyDescent="0.3">
      <c r="B9" s="479" t="s">
        <v>81</v>
      </c>
      <c r="C9" s="193" t="s">
        <v>53</v>
      </c>
      <c r="D9" s="192">
        <v>1867.5219999999999</v>
      </c>
      <c r="E9" s="190">
        <v>154.58220822999999</v>
      </c>
      <c r="F9" s="191">
        <v>195.37962009</v>
      </c>
      <c r="G9" s="190">
        <v>1.6800000253169856E-6</v>
      </c>
    </row>
    <row r="10" spans="2:7" x14ac:dyDescent="0.3">
      <c r="B10" s="477"/>
      <c r="C10" s="193" t="s">
        <v>190</v>
      </c>
      <c r="D10" s="192">
        <v>1815.0930000000001</v>
      </c>
      <c r="E10" s="190">
        <v>146.85419632</v>
      </c>
      <c r="F10" s="191">
        <v>220.57175221999998</v>
      </c>
      <c r="G10" s="190">
        <v>2.8031314600000314</v>
      </c>
    </row>
    <row r="11" spans="2:7" x14ac:dyDescent="0.3">
      <c r="B11" s="477"/>
      <c r="C11" s="193" t="s">
        <v>376</v>
      </c>
      <c r="D11" s="192">
        <v>1681.414</v>
      </c>
      <c r="E11" s="190">
        <v>121.29753555000001</v>
      </c>
      <c r="F11" s="191">
        <v>236.18843722999998</v>
      </c>
      <c r="G11" s="190">
        <v>12.004287219999981</v>
      </c>
    </row>
    <row r="12" spans="2:7" ht="15" thickBot="1" x14ac:dyDescent="0.35">
      <c r="B12" s="478"/>
      <c r="C12" s="189" t="s">
        <v>54</v>
      </c>
      <c r="D12" s="188">
        <v>1669.7940000000001</v>
      </c>
      <c r="E12" s="186">
        <v>273.25610232999998</v>
      </c>
      <c r="F12" s="187">
        <v>154.27080170000005</v>
      </c>
      <c r="G12" s="186">
        <v>103.78837597</v>
      </c>
    </row>
    <row r="13" spans="2:7" x14ac:dyDescent="0.3">
      <c r="B13" s="100" t="s">
        <v>137</v>
      </c>
    </row>
    <row r="14" spans="2:7" x14ac:dyDescent="0.3">
      <c r="B14" s="100" t="s">
        <v>354</v>
      </c>
    </row>
    <row r="15" spans="2:7" x14ac:dyDescent="0.3">
      <c r="B15" s="152" t="s">
        <v>184</v>
      </c>
    </row>
    <row r="16" spans="2:7" x14ac:dyDescent="0.3">
      <c r="B16" s="1"/>
    </row>
    <row r="17" spans="2:2" x14ac:dyDescent="0.3">
      <c r="B17" s="1"/>
    </row>
    <row r="18" spans="2:2" x14ac:dyDescent="0.3">
      <c r="B18" s="1"/>
    </row>
    <row r="19" spans="2:2" x14ac:dyDescent="0.3">
      <c r="B19" s="1"/>
    </row>
    <row r="20" spans="2:2" x14ac:dyDescent="0.3">
      <c r="B20" s="1"/>
    </row>
    <row r="21" spans="2:2" x14ac:dyDescent="0.3">
      <c r="B21" s="1"/>
    </row>
    <row r="22" spans="2:2" x14ac:dyDescent="0.3">
      <c r="B22" s="1"/>
    </row>
    <row r="23" spans="2:2" x14ac:dyDescent="0.3">
      <c r="B23" s="1"/>
    </row>
    <row r="24" spans="2:2" x14ac:dyDescent="0.3">
      <c r="B24" s="1"/>
    </row>
    <row r="25" spans="2:2" x14ac:dyDescent="0.3">
      <c r="B25" s="1"/>
    </row>
    <row r="26" spans="2:2" x14ac:dyDescent="0.3">
      <c r="B26" s="1"/>
    </row>
    <row r="27" spans="2:2" x14ac:dyDescent="0.3">
      <c r="B27" s="1"/>
    </row>
    <row r="28" spans="2:2" x14ac:dyDescent="0.3">
      <c r="B28" s="1"/>
    </row>
    <row r="29" spans="2:2" x14ac:dyDescent="0.3">
      <c r="B29" s="1"/>
    </row>
    <row r="30" spans="2:2" x14ac:dyDescent="0.3">
      <c r="B30" s="1"/>
    </row>
    <row r="31" spans="2:2" x14ac:dyDescent="0.3">
      <c r="B31" s="1"/>
    </row>
    <row r="32" spans="2:2" x14ac:dyDescent="0.3">
      <c r="B32" s="1"/>
    </row>
    <row r="33" spans="2:2" x14ac:dyDescent="0.3">
      <c r="B33" s="1"/>
    </row>
    <row r="34" spans="2:2" x14ac:dyDescent="0.3">
      <c r="B34" s="1"/>
    </row>
    <row r="35" spans="2:2" x14ac:dyDescent="0.3">
      <c r="B35" s="1"/>
    </row>
    <row r="36" spans="2:2" x14ac:dyDescent="0.3">
      <c r="B36" s="1"/>
    </row>
  </sheetData>
  <mergeCells count="2">
    <mergeCell ref="B5:B8"/>
    <mergeCell ref="B9:B1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zoomScaleNormal="100" workbookViewId="0"/>
  </sheetViews>
  <sheetFormatPr baseColWidth="10" defaultRowHeight="14.4" x14ac:dyDescent="0.3"/>
  <cols>
    <col min="2" max="2" width="41.44140625" customWidth="1"/>
    <col min="3" max="3" width="40" customWidth="1"/>
    <col min="4" max="4" width="13.109375" bestFit="1" customWidth="1"/>
    <col min="5" max="5" width="13.44140625" bestFit="1" customWidth="1"/>
    <col min="6" max="6" width="12.44140625" bestFit="1" customWidth="1"/>
  </cols>
  <sheetData>
    <row r="2" spans="2:4" ht="15" thickBot="1" x14ac:dyDescent="0.35">
      <c r="B2" s="60" t="s">
        <v>196</v>
      </c>
    </row>
    <row r="3" spans="2:4" ht="27" thickBot="1" x14ac:dyDescent="0.35">
      <c r="B3" s="10"/>
      <c r="C3" s="210" t="s">
        <v>195</v>
      </c>
      <c r="D3" s="209" t="s">
        <v>378</v>
      </c>
    </row>
    <row r="4" spans="2:4" x14ac:dyDescent="0.3">
      <c r="B4" s="208" t="s">
        <v>379</v>
      </c>
      <c r="C4" s="207">
        <v>81.067998399999993</v>
      </c>
      <c r="D4" s="206">
        <v>5.2729480000000002E-2</v>
      </c>
    </row>
    <row r="5" spans="2:4" ht="15" thickBot="1" x14ac:dyDescent="0.35">
      <c r="B5" s="205" t="s">
        <v>380</v>
      </c>
      <c r="C5" s="204">
        <v>464.31993299999999</v>
      </c>
      <c r="D5" s="203">
        <v>0.15324265000000001</v>
      </c>
    </row>
    <row r="6" spans="2:4" x14ac:dyDescent="0.3">
      <c r="B6" s="100" t="s">
        <v>194</v>
      </c>
    </row>
    <row r="7" spans="2:4" x14ac:dyDescent="0.3">
      <c r="B7" s="100" t="s">
        <v>330</v>
      </c>
    </row>
    <row r="8" spans="2:4" x14ac:dyDescent="0.3">
      <c r="B8" s="163" t="s">
        <v>184</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workbookViewId="0"/>
  </sheetViews>
  <sheetFormatPr baseColWidth="10" defaultRowHeight="14.4" x14ac:dyDescent="0.3"/>
  <cols>
    <col min="2" max="2" width="16.109375" customWidth="1"/>
    <col min="4" max="4" width="12.6640625" bestFit="1" customWidth="1"/>
  </cols>
  <sheetData>
    <row r="2" spans="2:9" x14ac:dyDescent="0.3">
      <c r="B2" s="60" t="s">
        <v>331</v>
      </c>
      <c r="C2" s="315"/>
      <c r="D2" s="315"/>
      <c r="E2" s="315"/>
      <c r="F2" s="315"/>
      <c r="G2" s="315"/>
      <c r="H2" s="315"/>
      <c r="I2" s="315"/>
    </row>
    <row r="3" spans="2:9" ht="15" x14ac:dyDescent="0.25">
      <c r="B3" s="315"/>
      <c r="C3" s="315"/>
      <c r="D3" s="315"/>
      <c r="E3" s="315"/>
      <c r="F3" s="315"/>
      <c r="G3" s="315"/>
      <c r="H3" s="315"/>
      <c r="I3" s="315"/>
    </row>
    <row r="4" spans="2:9" ht="15.75" thickBot="1" x14ac:dyDescent="0.3">
      <c r="B4" s="10"/>
      <c r="C4" s="10"/>
      <c r="D4" s="315"/>
      <c r="E4" s="315"/>
      <c r="F4" s="315"/>
      <c r="G4" s="315"/>
      <c r="H4" s="315"/>
      <c r="I4" s="315"/>
    </row>
    <row r="5" spans="2:9" ht="16.8" thickTop="1" thickBot="1" x14ac:dyDescent="0.35">
      <c r="B5" s="10"/>
      <c r="C5" s="10"/>
      <c r="D5" s="315"/>
      <c r="E5" s="480" t="s">
        <v>208</v>
      </c>
      <c r="F5" s="480"/>
      <c r="G5" s="315"/>
      <c r="H5" s="315"/>
      <c r="I5" s="315"/>
    </row>
    <row r="6" spans="2:9" ht="16.8" thickTop="1" thickBot="1" x14ac:dyDescent="0.35">
      <c r="B6" s="316"/>
      <c r="C6" s="317"/>
      <c r="D6" s="315"/>
      <c r="E6" s="318" t="s">
        <v>207</v>
      </c>
      <c r="F6" s="319"/>
      <c r="G6" s="315"/>
      <c r="H6" s="315"/>
      <c r="I6" s="315"/>
    </row>
    <row r="7" spans="2:9" ht="53.25" customHeight="1" thickTop="1" thickBot="1" x14ac:dyDescent="0.35">
      <c r="B7" s="320"/>
      <c r="C7" s="321"/>
      <c r="D7" s="213" t="s">
        <v>205</v>
      </c>
      <c r="E7" s="314" t="s">
        <v>206</v>
      </c>
      <c r="F7" s="214" t="s">
        <v>349</v>
      </c>
      <c r="G7" s="315"/>
      <c r="H7" s="315"/>
      <c r="I7" s="315"/>
    </row>
    <row r="8" spans="2:9" ht="15.6" thickTop="1" thickBot="1" x14ac:dyDescent="0.35">
      <c r="B8" s="487" t="s">
        <v>204</v>
      </c>
      <c r="C8" s="212" t="s">
        <v>79</v>
      </c>
      <c r="D8" s="322" t="s">
        <v>203</v>
      </c>
      <c r="E8" s="323" t="s">
        <v>332</v>
      </c>
      <c r="F8" s="324" t="s">
        <v>332</v>
      </c>
      <c r="G8" s="315"/>
      <c r="H8" s="315"/>
      <c r="I8" s="315"/>
    </row>
    <row r="9" spans="2:9" ht="15" thickBot="1" x14ac:dyDescent="0.35">
      <c r="B9" s="482"/>
      <c r="C9" s="212" t="s">
        <v>199</v>
      </c>
      <c r="D9" s="325">
        <v>573000</v>
      </c>
      <c r="E9" s="323" t="s">
        <v>333</v>
      </c>
      <c r="F9" s="324" t="s">
        <v>334</v>
      </c>
      <c r="G9" s="315"/>
      <c r="H9" s="315"/>
      <c r="I9" s="315"/>
    </row>
    <row r="10" spans="2:9" ht="15" thickBot="1" x14ac:dyDescent="0.35">
      <c r="B10" s="483"/>
      <c r="C10" s="212" t="s">
        <v>198</v>
      </c>
      <c r="D10" s="325">
        <v>1194000</v>
      </c>
      <c r="E10" s="323" t="s">
        <v>333</v>
      </c>
      <c r="F10" s="324" t="s">
        <v>334</v>
      </c>
      <c r="G10" s="315"/>
      <c r="H10" s="315"/>
      <c r="I10" s="315"/>
    </row>
    <row r="11" spans="2:9" ht="15" thickBot="1" x14ac:dyDescent="0.35">
      <c r="B11" s="481" t="s">
        <v>202</v>
      </c>
      <c r="C11" s="212" t="s">
        <v>79</v>
      </c>
      <c r="D11" s="325">
        <v>270000</v>
      </c>
      <c r="E11" s="323" t="s">
        <v>335</v>
      </c>
      <c r="F11" s="324" t="s">
        <v>336</v>
      </c>
      <c r="G11" s="315"/>
      <c r="H11" s="315"/>
      <c r="I11" s="315"/>
    </row>
    <row r="12" spans="2:9" ht="15" thickBot="1" x14ac:dyDescent="0.35">
      <c r="B12" s="482"/>
      <c r="C12" s="212" t="s">
        <v>199</v>
      </c>
      <c r="D12" s="325">
        <v>253000</v>
      </c>
      <c r="E12" s="323" t="s">
        <v>337</v>
      </c>
      <c r="F12" s="324" t="s">
        <v>335</v>
      </c>
      <c r="G12" s="315"/>
      <c r="H12" s="315"/>
      <c r="I12" s="315"/>
    </row>
    <row r="13" spans="2:9" ht="15" thickBot="1" x14ac:dyDescent="0.35">
      <c r="B13" s="483"/>
      <c r="C13" s="212" t="s">
        <v>198</v>
      </c>
      <c r="D13" s="325">
        <v>523000</v>
      </c>
      <c r="E13" s="323" t="s">
        <v>338</v>
      </c>
      <c r="F13" s="324" t="s">
        <v>339</v>
      </c>
      <c r="G13" s="315"/>
      <c r="H13" s="315"/>
      <c r="I13" s="315"/>
    </row>
    <row r="14" spans="2:9" ht="15" thickBot="1" x14ac:dyDescent="0.35">
      <c r="B14" s="481" t="s">
        <v>201</v>
      </c>
      <c r="C14" s="212" t="s">
        <v>79</v>
      </c>
      <c r="D14" s="325">
        <v>9661000</v>
      </c>
      <c r="E14" s="323" t="s">
        <v>332</v>
      </c>
      <c r="F14" s="324" t="s">
        <v>332</v>
      </c>
      <c r="G14" s="315"/>
      <c r="H14" s="315"/>
      <c r="I14" s="315"/>
    </row>
    <row r="15" spans="2:9" ht="15" thickBot="1" x14ac:dyDescent="0.35">
      <c r="B15" s="482"/>
      <c r="C15" s="212" t="s">
        <v>199</v>
      </c>
      <c r="D15" s="325">
        <v>8888000</v>
      </c>
      <c r="E15" s="323" t="s">
        <v>340</v>
      </c>
      <c r="F15" s="324" t="s">
        <v>341</v>
      </c>
      <c r="G15" s="315"/>
      <c r="H15" s="315"/>
      <c r="I15" s="315"/>
    </row>
    <row r="16" spans="2:9" ht="15" thickBot="1" x14ac:dyDescent="0.35">
      <c r="B16" s="483"/>
      <c r="C16" s="212" t="s">
        <v>198</v>
      </c>
      <c r="D16" s="325">
        <v>18549000</v>
      </c>
      <c r="E16" s="323" t="s">
        <v>340</v>
      </c>
      <c r="F16" s="324" t="s">
        <v>341</v>
      </c>
      <c r="G16" s="315"/>
      <c r="H16" s="315"/>
      <c r="I16" s="315"/>
    </row>
    <row r="17" spans="2:9" ht="15" thickBot="1" x14ac:dyDescent="0.35">
      <c r="B17" s="481" t="s">
        <v>200</v>
      </c>
      <c r="C17" s="212" t="s">
        <v>79</v>
      </c>
      <c r="D17" s="325">
        <v>80000</v>
      </c>
      <c r="E17" s="323" t="s">
        <v>342</v>
      </c>
      <c r="F17" s="324" t="s">
        <v>332</v>
      </c>
      <c r="G17" s="315"/>
      <c r="H17" s="315"/>
      <c r="I17" s="315"/>
    </row>
    <row r="18" spans="2:9" ht="15" thickBot="1" x14ac:dyDescent="0.35">
      <c r="B18" s="482"/>
      <c r="C18" s="212" t="s">
        <v>199</v>
      </c>
      <c r="D18" s="325">
        <v>74000</v>
      </c>
      <c r="E18" s="323" t="s">
        <v>343</v>
      </c>
      <c r="F18" s="324" t="s">
        <v>344</v>
      </c>
      <c r="G18" s="315"/>
      <c r="H18" s="315"/>
      <c r="I18" s="315"/>
    </row>
    <row r="19" spans="2:9" ht="15" thickBot="1" x14ac:dyDescent="0.35">
      <c r="B19" s="483"/>
      <c r="C19" s="212" t="s">
        <v>198</v>
      </c>
      <c r="D19" s="325">
        <v>155000</v>
      </c>
      <c r="E19" s="323" t="s">
        <v>343</v>
      </c>
      <c r="F19" s="324" t="s">
        <v>344</v>
      </c>
      <c r="G19" s="315"/>
      <c r="H19" s="315"/>
      <c r="I19" s="315"/>
    </row>
    <row r="20" spans="2:9" ht="15" thickBot="1" x14ac:dyDescent="0.35">
      <c r="B20" s="481"/>
      <c r="C20" s="212" t="s">
        <v>79</v>
      </c>
      <c r="D20" s="325">
        <v>10633000</v>
      </c>
      <c r="E20" s="323" t="s">
        <v>333</v>
      </c>
      <c r="F20" s="324" t="s">
        <v>336</v>
      </c>
      <c r="G20" s="315"/>
      <c r="H20" s="315"/>
      <c r="I20" s="315"/>
    </row>
    <row r="21" spans="2:9" ht="15" thickBot="1" x14ac:dyDescent="0.35">
      <c r="B21" s="484"/>
      <c r="C21" s="211" t="s">
        <v>199</v>
      </c>
      <c r="D21" s="326">
        <v>9788000</v>
      </c>
      <c r="E21" s="327" t="s">
        <v>345</v>
      </c>
      <c r="F21" s="328" t="s">
        <v>346</v>
      </c>
      <c r="G21" s="315"/>
      <c r="H21" s="315"/>
      <c r="I21" s="315"/>
    </row>
    <row r="22" spans="2:9" ht="15.6" thickTop="1" thickBot="1" x14ac:dyDescent="0.35">
      <c r="B22" s="485" t="s">
        <v>198</v>
      </c>
      <c r="C22" s="486"/>
      <c r="D22" s="329">
        <v>20421000</v>
      </c>
      <c r="E22" s="330" t="s">
        <v>347</v>
      </c>
      <c r="F22" s="331" t="s">
        <v>348</v>
      </c>
      <c r="G22" s="315"/>
      <c r="H22" s="315"/>
      <c r="I22" s="315"/>
    </row>
    <row r="23" spans="2:9" ht="15" thickTop="1" x14ac:dyDescent="0.3">
      <c r="B23" s="100" t="s">
        <v>197</v>
      </c>
      <c r="C23" s="315"/>
      <c r="D23" s="315"/>
      <c r="E23" s="315"/>
      <c r="F23" s="315"/>
      <c r="G23" s="315"/>
      <c r="H23" s="315"/>
      <c r="I23" s="315"/>
    </row>
    <row r="24" spans="2:9" x14ac:dyDescent="0.3">
      <c r="B24" s="100" t="s">
        <v>157</v>
      </c>
      <c r="C24" s="315"/>
      <c r="D24" s="315"/>
      <c r="E24" s="315"/>
      <c r="F24" s="315"/>
      <c r="G24" s="315"/>
      <c r="H24" s="315"/>
      <c r="I24" s="315"/>
    </row>
    <row r="25" spans="2:9" x14ac:dyDescent="0.3">
      <c r="B25" s="100" t="s">
        <v>428</v>
      </c>
      <c r="C25" s="315"/>
      <c r="D25" s="315"/>
      <c r="E25" s="315"/>
      <c r="F25" s="315"/>
      <c r="G25" s="315"/>
      <c r="H25" s="315"/>
      <c r="I25" s="315"/>
    </row>
    <row r="26" spans="2:9" x14ac:dyDescent="0.3">
      <c r="B26" s="152" t="s">
        <v>184</v>
      </c>
      <c r="C26" s="315"/>
      <c r="D26" s="315"/>
      <c r="E26" s="315"/>
      <c r="F26" s="315"/>
      <c r="G26" s="315"/>
      <c r="H26" s="315"/>
      <c r="I26" s="315"/>
    </row>
    <row r="27" spans="2:9" x14ac:dyDescent="0.3">
      <c r="B27" s="315"/>
      <c r="C27" s="315"/>
      <c r="D27" s="315"/>
      <c r="E27" s="315"/>
      <c r="F27" s="315"/>
      <c r="G27" s="315"/>
      <c r="H27" s="315"/>
      <c r="I27" s="315"/>
    </row>
  </sheetData>
  <mergeCells count="7">
    <mergeCell ref="E5:F5"/>
    <mergeCell ref="B17:B19"/>
    <mergeCell ref="B20:B21"/>
    <mergeCell ref="B22:C22"/>
    <mergeCell ref="B8:B10"/>
    <mergeCell ref="B11:B13"/>
    <mergeCell ref="B14:B16"/>
  </mergeCells>
  <pageMargins left="0.7" right="0.7" top="0.75" bottom="0.75" header="0.3" footer="0.3"/>
  <pageSetup paperSize="9" orientation="portrait" r:id="rId1"/>
  <ignoredErrors>
    <ignoredError sqref="E8:F2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zoomScaleNormal="100" workbookViewId="0"/>
  </sheetViews>
  <sheetFormatPr baseColWidth="10" defaultRowHeight="14.4" x14ac:dyDescent="0.3"/>
  <cols>
    <col min="1" max="1" width="16.5546875" customWidth="1"/>
  </cols>
  <sheetData>
    <row r="2" spans="2:8" ht="15" thickBot="1" x14ac:dyDescent="0.35">
      <c r="B2" s="418" t="s">
        <v>420</v>
      </c>
      <c r="C2" s="4"/>
      <c r="D2" s="4"/>
      <c r="E2" s="4"/>
      <c r="F2" s="4"/>
      <c r="G2" s="4"/>
      <c r="H2" s="4"/>
    </row>
    <row r="3" spans="2:8" ht="53.4" thickBot="1" x14ac:dyDescent="0.35">
      <c r="B3" s="461"/>
      <c r="C3" s="462" t="s">
        <v>212</v>
      </c>
      <c r="D3" s="463" t="s">
        <v>295</v>
      </c>
      <c r="E3" s="464" t="s">
        <v>296</v>
      </c>
    </row>
    <row r="4" spans="2:8" ht="15" thickBot="1" x14ac:dyDescent="0.35">
      <c r="B4" s="451" t="s">
        <v>211</v>
      </c>
      <c r="C4" s="452">
        <f>D4+E4</f>
        <v>3.5999999999999997E-2</v>
      </c>
      <c r="D4" s="453">
        <v>0</v>
      </c>
      <c r="E4" s="454">
        <v>3.5999999999999997E-2</v>
      </c>
      <c r="G4" s="297"/>
    </row>
    <row r="5" spans="2:8" ht="15" thickBot="1" x14ac:dyDescent="0.35">
      <c r="B5" s="153" t="s">
        <v>207</v>
      </c>
      <c r="C5" s="455">
        <f>D5+E5</f>
        <v>6.9000000000000006E-2</v>
      </c>
      <c r="D5" s="456">
        <v>0.03</v>
      </c>
      <c r="E5" s="457">
        <v>3.9E-2</v>
      </c>
    </row>
    <row r="6" spans="2:8" ht="15" thickBot="1" x14ac:dyDescent="0.35">
      <c r="B6" s="451" t="s">
        <v>208</v>
      </c>
      <c r="C6" s="452">
        <f t="shared" ref="C6:C7" si="0">D6+E6</f>
        <v>0.11699999999999999</v>
      </c>
      <c r="D6" s="453">
        <v>7.4999999999999997E-2</v>
      </c>
      <c r="E6" s="454">
        <v>4.2000000000000003E-2</v>
      </c>
    </row>
    <row r="7" spans="2:8" ht="15" thickBot="1" x14ac:dyDescent="0.35">
      <c r="B7" s="154" t="s">
        <v>210</v>
      </c>
      <c r="C7" s="458">
        <f t="shared" si="0"/>
        <v>0.14100000000000001</v>
      </c>
      <c r="D7" s="459">
        <v>9.9000000000000005E-2</v>
      </c>
      <c r="E7" s="460">
        <v>4.2000000000000003E-2</v>
      </c>
    </row>
    <row r="8" spans="2:8" x14ac:dyDescent="0.3">
      <c r="B8" s="417" t="s">
        <v>421</v>
      </c>
    </row>
    <row r="9" spans="2:8" x14ac:dyDescent="0.3">
      <c r="B9" s="215" t="s">
        <v>209</v>
      </c>
    </row>
    <row r="14" spans="2:8" x14ac:dyDescent="0.3">
      <c r="C14" s="298"/>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workbookViewId="0"/>
  </sheetViews>
  <sheetFormatPr baseColWidth="10" defaultRowHeight="14.4" x14ac:dyDescent="0.3"/>
  <cols>
    <col min="2" max="2" width="39.33203125" customWidth="1"/>
  </cols>
  <sheetData>
    <row r="2" spans="2:10" x14ac:dyDescent="0.3">
      <c r="B2" s="222" t="s">
        <v>350</v>
      </c>
      <c r="C2" s="216"/>
      <c r="D2" s="216"/>
      <c r="E2" s="216"/>
      <c r="F2" s="216"/>
    </row>
    <row r="3" spans="2:10" ht="15.75" thickBot="1" x14ac:dyDescent="0.3">
      <c r="B3" s="222"/>
      <c r="C3" s="216"/>
      <c r="D3" s="216"/>
      <c r="E3" s="216"/>
      <c r="F3" s="216"/>
    </row>
    <row r="4" spans="2:10" ht="15.6" thickTop="1" thickBot="1" x14ac:dyDescent="0.35">
      <c r="B4" s="221"/>
      <c r="C4" s="220" t="s">
        <v>211</v>
      </c>
      <c r="D4" s="220" t="s">
        <v>207</v>
      </c>
      <c r="E4" s="220" t="s">
        <v>208</v>
      </c>
      <c r="F4" s="220" t="s">
        <v>210</v>
      </c>
      <c r="J4" s="169"/>
    </row>
    <row r="5" spans="2:10" ht="15.6" thickTop="1" thickBot="1" x14ac:dyDescent="0.35">
      <c r="B5" s="219" t="s">
        <v>79</v>
      </c>
      <c r="C5" s="214" t="s">
        <v>217</v>
      </c>
      <c r="D5" s="214" t="s">
        <v>218</v>
      </c>
      <c r="E5" s="300">
        <v>0.02</v>
      </c>
      <c r="F5" s="300">
        <v>0.17</v>
      </c>
      <c r="J5" s="169"/>
    </row>
    <row r="6" spans="2:10" ht="15" thickBot="1" x14ac:dyDescent="0.35">
      <c r="B6" s="219" t="s">
        <v>81</v>
      </c>
      <c r="C6" s="214" t="s">
        <v>221</v>
      </c>
      <c r="D6" s="214" t="s">
        <v>220</v>
      </c>
      <c r="E6" s="300">
        <v>0.98</v>
      </c>
      <c r="F6" s="300">
        <v>0.83</v>
      </c>
      <c r="J6" s="169"/>
    </row>
    <row r="7" spans="2:10" ht="15" thickBot="1" x14ac:dyDescent="0.35">
      <c r="B7" s="218" t="s">
        <v>215</v>
      </c>
      <c r="C7" s="217" t="s">
        <v>214</v>
      </c>
      <c r="D7" s="217" t="s">
        <v>214</v>
      </c>
      <c r="E7" s="217" t="s">
        <v>214</v>
      </c>
      <c r="F7" s="217" t="s">
        <v>214</v>
      </c>
      <c r="J7" s="169"/>
    </row>
    <row r="8" spans="2:10" ht="15.6" thickTop="1" thickBot="1" x14ac:dyDescent="0.35">
      <c r="B8" s="219" t="s">
        <v>219</v>
      </c>
      <c r="C8" s="300">
        <v>0.03</v>
      </c>
      <c r="D8" s="300">
        <v>0.1</v>
      </c>
      <c r="E8" s="300">
        <v>0.08</v>
      </c>
      <c r="F8" s="300">
        <v>0.09</v>
      </c>
      <c r="H8" s="367"/>
      <c r="J8" s="169"/>
    </row>
    <row r="9" spans="2:10" ht="15.75" thickBot="1" x14ac:dyDescent="0.3">
      <c r="B9" s="219" t="s">
        <v>54</v>
      </c>
      <c r="C9" s="300">
        <v>0.02</v>
      </c>
      <c r="D9" s="300">
        <v>0.02</v>
      </c>
      <c r="E9" s="300">
        <v>0.01</v>
      </c>
      <c r="F9" s="300">
        <v>0.02</v>
      </c>
    </row>
    <row r="10" spans="2:10" ht="15" thickBot="1" x14ac:dyDescent="0.35">
      <c r="B10" s="219" t="s">
        <v>216</v>
      </c>
      <c r="C10" s="300">
        <v>0.06</v>
      </c>
      <c r="D10" s="300">
        <v>0.06</v>
      </c>
      <c r="E10" s="300">
        <v>0.06</v>
      </c>
      <c r="F10" s="300">
        <v>0.08</v>
      </c>
    </row>
    <row r="11" spans="2:10" ht="15" thickBot="1" x14ac:dyDescent="0.35">
      <c r="B11" s="219" t="s">
        <v>53</v>
      </c>
      <c r="C11" s="300">
        <v>0.89</v>
      </c>
      <c r="D11" s="300">
        <v>0.82</v>
      </c>
      <c r="E11" s="300">
        <v>0.85</v>
      </c>
      <c r="F11" s="300">
        <v>0.81</v>
      </c>
    </row>
    <row r="12" spans="2:10" ht="15" thickBot="1" x14ac:dyDescent="0.35">
      <c r="B12" s="218" t="s">
        <v>215</v>
      </c>
      <c r="C12" s="217" t="s">
        <v>214</v>
      </c>
      <c r="D12" s="217" t="s">
        <v>214</v>
      </c>
      <c r="E12" s="217" t="s">
        <v>214</v>
      </c>
      <c r="F12" s="217" t="s">
        <v>214</v>
      </c>
    </row>
    <row r="13" spans="2:10" ht="15" thickTop="1" x14ac:dyDescent="0.3">
      <c r="B13" s="100" t="s">
        <v>157</v>
      </c>
      <c r="C13" s="216"/>
      <c r="D13" s="216"/>
      <c r="E13" s="216"/>
      <c r="F13" s="216"/>
    </row>
    <row r="14" spans="2:10" x14ac:dyDescent="0.3">
      <c r="B14" s="100" t="s">
        <v>422</v>
      </c>
      <c r="C14" s="216"/>
      <c r="D14" s="216"/>
      <c r="E14" s="216"/>
      <c r="F14" s="216"/>
    </row>
    <row r="15" spans="2:10" x14ac:dyDescent="0.3">
      <c r="B15" s="152" t="s">
        <v>213</v>
      </c>
      <c r="C15" s="216"/>
      <c r="D15" s="216"/>
      <c r="F15" s="216"/>
    </row>
    <row r="16" spans="2:10" x14ac:dyDescent="0.3">
      <c r="C16" s="366"/>
      <c r="D16" s="366"/>
      <c r="E16" s="366"/>
      <c r="F16" s="366"/>
    </row>
    <row r="17" spans="3:6" x14ac:dyDescent="0.3">
      <c r="C17" s="366"/>
      <c r="D17" s="366"/>
      <c r="E17" s="366"/>
      <c r="F17" s="366"/>
    </row>
    <row r="18" spans="3:6" x14ac:dyDescent="0.3">
      <c r="C18" s="366"/>
      <c r="D18" s="366"/>
      <c r="E18" s="366"/>
      <c r="F18" s="366"/>
    </row>
    <row r="19" spans="3:6" x14ac:dyDescent="0.3">
      <c r="C19" s="366"/>
      <c r="D19" s="366"/>
      <c r="E19" s="366"/>
      <c r="F19" s="366"/>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zoomScale="110" zoomScaleNormal="110" workbookViewId="0"/>
  </sheetViews>
  <sheetFormatPr baseColWidth="10" defaultColWidth="11.44140625" defaultRowHeight="13.8" x14ac:dyDescent="0.3"/>
  <cols>
    <col min="1" max="1" width="11.44140625" style="223"/>
    <col min="2" max="2" width="39" style="223" customWidth="1"/>
    <col min="3" max="16384" width="11.44140625" style="223"/>
  </cols>
  <sheetData>
    <row r="2" spans="2:7" x14ac:dyDescent="0.3">
      <c r="B2" s="60" t="s">
        <v>351</v>
      </c>
      <c r="C2" s="19"/>
      <c r="D2" s="19"/>
      <c r="E2" s="19"/>
      <c r="F2" s="19"/>
      <c r="G2" s="19"/>
    </row>
    <row r="3" spans="2:7" ht="14.25" x14ac:dyDescent="0.25">
      <c r="B3" s="60"/>
      <c r="C3" s="19"/>
      <c r="D3" s="19"/>
      <c r="E3" s="19"/>
      <c r="F3" s="19"/>
      <c r="G3" s="19"/>
    </row>
    <row r="4" spans="2:7" x14ac:dyDescent="0.3">
      <c r="B4" s="489"/>
      <c r="C4" s="490" t="s">
        <v>230</v>
      </c>
      <c r="D4" s="490" t="s">
        <v>229</v>
      </c>
      <c r="E4" s="490" t="s">
        <v>228</v>
      </c>
      <c r="F4" s="490" t="s">
        <v>227</v>
      </c>
      <c r="G4" s="492" t="s">
        <v>226</v>
      </c>
    </row>
    <row r="5" spans="2:7" ht="22.5" customHeight="1" x14ac:dyDescent="0.3">
      <c r="B5" s="489"/>
      <c r="C5" s="491"/>
      <c r="D5" s="491"/>
      <c r="E5" s="491"/>
      <c r="F5" s="491"/>
      <c r="G5" s="491"/>
    </row>
    <row r="6" spans="2:7" x14ac:dyDescent="0.3">
      <c r="B6" s="414" t="s">
        <v>225</v>
      </c>
      <c r="C6" s="78">
        <v>1.86</v>
      </c>
      <c r="D6" s="78">
        <v>2.76</v>
      </c>
      <c r="E6" s="78">
        <v>0.63</v>
      </c>
      <c r="F6" s="78">
        <v>1</v>
      </c>
      <c r="G6" s="78">
        <v>-3.23</v>
      </c>
    </row>
    <row r="7" spans="2:7" x14ac:dyDescent="0.3">
      <c r="B7" s="414" t="s">
        <v>224</v>
      </c>
      <c r="C7" s="78">
        <v>1.18</v>
      </c>
      <c r="D7" s="78">
        <v>1.59</v>
      </c>
      <c r="E7" s="78">
        <v>0.82499999999999996</v>
      </c>
      <c r="F7" s="78">
        <v>1</v>
      </c>
      <c r="G7" s="78">
        <v>-3.3</v>
      </c>
    </row>
    <row r="8" spans="2:7" ht="14.25" x14ac:dyDescent="0.25">
      <c r="B8" s="414" t="s">
        <v>223</v>
      </c>
      <c r="C8" s="224">
        <v>3.1653746770025837</v>
      </c>
      <c r="D8" s="224">
        <v>1.6414728682170538</v>
      </c>
      <c r="E8" s="224">
        <v>16.052971576227389</v>
      </c>
      <c r="F8" s="224">
        <v>8.3520671834625322</v>
      </c>
      <c r="G8" s="224">
        <v>1.7183462532299738</v>
      </c>
    </row>
    <row r="9" spans="2:7" ht="24.75" customHeight="1" x14ac:dyDescent="0.3">
      <c r="B9" s="488" t="s">
        <v>352</v>
      </c>
      <c r="C9" s="488"/>
      <c r="D9" s="488"/>
      <c r="E9" s="488"/>
      <c r="F9" s="488"/>
      <c r="G9" s="488"/>
    </row>
    <row r="10" spans="2:7" x14ac:dyDescent="0.3">
      <c r="B10" s="475" t="s">
        <v>222</v>
      </c>
      <c r="C10" s="466"/>
      <c r="D10" s="466"/>
      <c r="E10" s="466"/>
      <c r="F10" s="466"/>
      <c r="G10" s="466"/>
    </row>
    <row r="11" spans="2:7" ht="23.25" customHeight="1" x14ac:dyDescent="0.3"/>
  </sheetData>
  <mergeCells count="8">
    <mergeCell ref="B9:G9"/>
    <mergeCell ref="B10:G10"/>
    <mergeCell ref="B4:B5"/>
    <mergeCell ref="C4:C5"/>
    <mergeCell ref="D4:D5"/>
    <mergeCell ref="E4:E5"/>
    <mergeCell ref="F4:F5"/>
    <mergeCell ref="G4:G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
  <sheetViews>
    <sheetView workbookViewId="0"/>
  </sheetViews>
  <sheetFormatPr baseColWidth="10" defaultRowHeight="14.4" x14ac:dyDescent="0.3"/>
  <cols>
    <col min="2" max="2" width="12.109375" customWidth="1"/>
    <col min="3" max="4" width="8.109375" customWidth="1"/>
    <col min="5" max="5" width="10.109375" bestFit="1" customWidth="1"/>
    <col min="6" max="6" width="12.109375" customWidth="1"/>
    <col min="7" max="7" width="13.44140625" customWidth="1"/>
    <col min="8" max="8" width="8.33203125" bestFit="1" customWidth="1"/>
    <col min="9" max="9" width="9.109375" bestFit="1" customWidth="1"/>
    <col min="10" max="10" width="10" bestFit="1" customWidth="1"/>
  </cols>
  <sheetData>
    <row r="2" spans="2:10" x14ac:dyDescent="0.3">
      <c r="B2" s="60" t="s">
        <v>235</v>
      </c>
      <c r="C2" s="225"/>
      <c r="D2" s="225"/>
      <c r="E2" s="225"/>
      <c r="F2" s="225"/>
    </row>
    <row r="3" spans="2:10" ht="15.75" thickBot="1" x14ac:dyDescent="0.3">
      <c r="B3" s="60"/>
      <c r="C3" s="225"/>
      <c r="D3" s="225"/>
      <c r="E3" s="225"/>
      <c r="F3" s="225"/>
    </row>
    <row r="4" spans="2:10" ht="49.5" customHeight="1" thickBot="1" x14ac:dyDescent="0.35">
      <c r="B4" s="351" t="s">
        <v>234</v>
      </c>
      <c r="C4" s="352" t="s">
        <v>230</v>
      </c>
      <c r="D4" s="355" t="s">
        <v>229</v>
      </c>
      <c r="E4" s="352" t="s">
        <v>228</v>
      </c>
      <c r="F4" s="352" t="s">
        <v>227</v>
      </c>
      <c r="G4" s="354" t="s">
        <v>297</v>
      </c>
      <c r="H4" s="353" t="s">
        <v>298</v>
      </c>
      <c r="I4" s="353" t="s">
        <v>299</v>
      </c>
      <c r="J4" s="353" t="s">
        <v>300</v>
      </c>
    </row>
    <row r="5" spans="2:10" ht="42.75" customHeight="1" x14ac:dyDescent="0.3">
      <c r="B5" s="356" t="s">
        <v>233</v>
      </c>
      <c r="C5" s="358">
        <v>5.8875968992248062E-2</v>
      </c>
      <c r="D5" s="359">
        <v>4.5304651162790685E-2</v>
      </c>
      <c r="E5" s="358">
        <v>0.10113372093023255</v>
      </c>
      <c r="F5" s="358">
        <v>8.3520671834625318E-2</v>
      </c>
      <c r="G5" s="360">
        <v>-0.06</v>
      </c>
      <c r="H5" s="361">
        <v>0.28999999999999998</v>
      </c>
      <c r="I5" s="361">
        <v>-0.06</v>
      </c>
      <c r="J5" s="361">
        <v>0.35</v>
      </c>
    </row>
    <row r="6" spans="2:10" ht="30.75" customHeight="1" thickBot="1" x14ac:dyDescent="0.35">
      <c r="B6" s="357" t="s">
        <v>232</v>
      </c>
      <c r="C6" s="362">
        <v>3.7351421188630482E-2</v>
      </c>
      <c r="D6" s="363">
        <v>2.6099418604651158E-2</v>
      </c>
      <c r="E6" s="362">
        <v>0.13243701550387596</v>
      </c>
      <c r="F6" s="362">
        <v>8.3520671834625318E-2</v>
      </c>
      <c r="G6" s="364">
        <v>-0.06</v>
      </c>
      <c r="H6" s="365">
        <v>0.28000000000000003</v>
      </c>
      <c r="I6" s="365">
        <v>-0.06</v>
      </c>
      <c r="J6" s="365">
        <v>0.35</v>
      </c>
    </row>
    <row r="7" spans="2:10" ht="46.5" customHeight="1" x14ac:dyDescent="0.3">
      <c r="B7" s="494" t="s">
        <v>365</v>
      </c>
      <c r="C7" s="494"/>
      <c r="D7" s="494"/>
      <c r="E7" s="494"/>
      <c r="F7" s="494"/>
      <c r="G7" s="494"/>
      <c r="H7" s="494"/>
      <c r="I7" s="494"/>
      <c r="J7" s="494"/>
    </row>
    <row r="8" spans="2:10" ht="24.75" customHeight="1" x14ac:dyDescent="0.3">
      <c r="B8" s="475" t="s">
        <v>231</v>
      </c>
      <c r="C8" s="493"/>
      <c r="D8" s="493"/>
      <c r="E8" s="493"/>
      <c r="F8" s="493"/>
    </row>
  </sheetData>
  <mergeCells count="2">
    <mergeCell ref="B8:F8"/>
    <mergeCell ref="B7:J7"/>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heetViews>
  <sheetFormatPr baseColWidth="10" defaultRowHeight="14.4" x14ac:dyDescent="0.3"/>
  <cols>
    <col min="1" max="1" width="14.6640625" customWidth="1"/>
    <col min="2" max="2" width="65" customWidth="1"/>
    <col min="3" max="3" width="11.44140625" customWidth="1"/>
    <col min="5" max="5" width="15" customWidth="1"/>
  </cols>
  <sheetData>
    <row r="2" spans="2:5" x14ac:dyDescent="0.3">
      <c r="B2" s="60" t="s">
        <v>364</v>
      </c>
    </row>
    <row r="3" spans="2:5" ht="15.75" thickBot="1" x14ac:dyDescent="0.3">
      <c r="B3" s="222"/>
    </row>
    <row r="4" spans="2:5" ht="15" thickTop="1" x14ac:dyDescent="0.3">
      <c r="B4" s="495" t="s">
        <v>245</v>
      </c>
      <c r="C4" s="498" t="s">
        <v>425</v>
      </c>
      <c r="D4" s="498" t="s">
        <v>426</v>
      </c>
      <c r="E4" s="501" t="s">
        <v>424</v>
      </c>
    </row>
    <row r="5" spans="2:5" x14ac:dyDescent="0.3">
      <c r="B5" s="496"/>
      <c r="C5" s="499"/>
      <c r="D5" s="499"/>
      <c r="E5" s="502"/>
    </row>
    <row r="6" spans="2:5" ht="18.75" customHeight="1" thickBot="1" x14ac:dyDescent="0.35">
      <c r="B6" s="497"/>
      <c r="C6" s="500"/>
      <c r="D6" s="500"/>
      <c r="E6" s="503"/>
    </row>
    <row r="7" spans="2:5" ht="15.75" customHeight="1" thickTop="1" x14ac:dyDescent="0.3">
      <c r="B7" s="227" t="s">
        <v>242</v>
      </c>
      <c r="C7" s="504">
        <v>1.0439999999999998</v>
      </c>
      <c r="D7" s="504">
        <v>-0.252</v>
      </c>
      <c r="E7" s="504">
        <v>1.2959999999999998</v>
      </c>
    </row>
    <row r="8" spans="2:5" ht="15.75" customHeight="1" thickBot="1" x14ac:dyDescent="0.35">
      <c r="B8" s="228" t="s">
        <v>241</v>
      </c>
      <c r="C8" s="505"/>
      <c r="D8" s="505"/>
      <c r="E8" s="505"/>
    </row>
    <row r="9" spans="2:5" ht="15" customHeight="1" x14ac:dyDescent="0.3">
      <c r="B9" s="229" t="s">
        <v>353</v>
      </c>
      <c r="C9" s="508">
        <v>2</v>
      </c>
      <c r="D9" s="508">
        <v>-0.50400000000000011</v>
      </c>
      <c r="E9" s="508">
        <v>2.5</v>
      </c>
    </row>
    <row r="10" spans="2:5" ht="15.75" customHeight="1" thickBot="1" x14ac:dyDescent="0.35">
      <c r="B10" s="228" t="s">
        <v>301</v>
      </c>
      <c r="C10" s="505"/>
      <c r="D10" s="505"/>
      <c r="E10" s="505"/>
    </row>
    <row r="11" spans="2:5" ht="15" customHeight="1" x14ac:dyDescent="0.3">
      <c r="B11" s="227" t="s">
        <v>238</v>
      </c>
      <c r="C11" s="508">
        <v>3.3929999999999993</v>
      </c>
      <c r="D11" s="508">
        <v>-0.81900000000000006</v>
      </c>
      <c r="E11" s="508">
        <v>4.2119999999999997</v>
      </c>
    </row>
    <row r="12" spans="2:5" ht="15.75" customHeight="1" thickBot="1" x14ac:dyDescent="0.35">
      <c r="B12" s="228" t="s">
        <v>302</v>
      </c>
      <c r="C12" s="505"/>
      <c r="D12" s="505"/>
      <c r="E12" s="505"/>
    </row>
    <row r="13" spans="2:5" ht="15" customHeight="1" x14ac:dyDescent="0.3">
      <c r="B13" s="227" t="s">
        <v>237</v>
      </c>
      <c r="C13" s="508">
        <v>4.0890000000000004</v>
      </c>
      <c r="D13" s="508">
        <v>-0.98700000000000021</v>
      </c>
      <c r="E13" s="508">
        <v>5.0760000000000005</v>
      </c>
    </row>
    <row r="14" spans="2:5" ht="15.75" customHeight="1" thickBot="1" x14ac:dyDescent="0.35">
      <c r="B14" s="226" t="s">
        <v>303</v>
      </c>
      <c r="C14" s="509"/>
      <c r="D14" s="509"/>
      <c r="E14" s="509"/>
    </row>
    <row r="15" spans="2:5" ht="21" customHeight="1" thickTop="1" x14ac:dyDescent="0.3">
      <c r="B15" s="506" t="s">
        <v>423</v>
      </c>
      <c r="C15" s="506"/>
      <c r="D15" s="506"/>
      <c r="E15" s="506"/>
    </row>
    <row r="16" spans="2:5" x14ac:dyDescent="0.3">
      <c r="B16" s="507"/>
      <c r="C16" s="507"/>
      <c r="D16" s="507"/>
      <c r="E16" s="507"/>
    </row>
    <row r="17" spans="2:2" x14ac:dyDescent="0.3">
      <c r="B17" s="163" t="s">
        <v>236</v>
      </c>
    </row>
  </sheetData>
  <mergeCells count="17">
    <mergeCell ref="B15:E16"/>
    <mergeCell ref="C9:C10"/>
    <mergeCell ref="D9:D10"/>
    <mergeCell ref="E9:E10"/>
    <mergeCell ref="C11:C12"/>
    <mergeCell ref="D11:D12"/>
    <mergeCell ref="E11:E12"/>
    <mergeCell ref="C13:C14"/>
    <mergeCell ref="D13:D14"/>
    <mergeCell ref="E13:E14"/>
    <mergeCell ref="B4:B6"/>
    <mergeCell ref="C4:C6"/>
    <mergeCell ref="D4:D6"/>
    <mergeCell ref="E4:E6"/>
    <mergeCell ref="C7:C8"/>
    <mergeCell ref="D7:D8"/>
    <mergeCell ref="E7:E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workbookViewId="0"/>
  </sheetViews>
  <sheetFormatPr baseColWidth="10" defaultColWidth="11.44140625" defaultRowHeight="13.8" x14ac:dyDescent="0.25"/>
  <cols>
    <col min="1" max="1" width="11.44140625" style="230"/>
    <col min="2" max="2" width="28.6640625" style="230" customWidth="1"/>
    <col min="3" max="3" width="25.88671875" style="230" customWidth="1"/>
    <col min="4" max="16384" width="11.44140625" style="230"/>
  </cols>
  <sheetData>
    <row r="2" spans="2:5" x14ac:dyDescent="0.25">
      <c r="B2" s="60" t="s">
        <v>261</v>
      </c>
    </row>
    <row r="4" spans="2:5" ht="55.2" x14ac:dyDescent="0.25">
      <c r="B4" s="240"/>
      <c r="C4" s="239" t="s">
        <v>260</v>
      </c>
      <c r="D4" s="239" t="s">
        <v>259</v>
      </c>
      <c r="E4" s="238" t="s">
        <v>258</v>
      </c>
    </row>
    <row r="5" spans="2:5" ht="13.5" x14ac:dyDescent="0.2">
      <c r="B5" s="237" t="s">
        <v>257</v>
      </c>
      <c r="C5" s="236">
        <v>0.48</v>
      </c>
      <c r="D5" s="236">
        <v>0.23</v>
      </c>
      <c r="E5" s="236">
        <v>0.28999999999999998</v>
      </c>
    </row>
    <row r="6" spans="2:5" ht="13.5" x14ac:dyDescent="0.2">
      <c r="B6" s="235" t="s">
        <v>256</v>
      </c>
      <c r="C6" s="234">
        <v>0.13</v>
      </c>
      <c r="D6" s="234">
        <v>0.52</v>
      </c>
      <c r="E6" s="234"/>
    </row>
    <row r="7" spans="2:5" ht="13.5" x14ac:dyDescent="0.2">
      <c r="B7" s="233" t="s">
        <v>255</v>
      </c>
      <c r="C7" s="232">
        <v>0.22</v>
      </c>
      <c r="D7" s="232">
        <v>0.82</v>
      </c>
      <c r="E7" s="232"/>
    </row>
    <row r="8" spans="2:5" x14ac:dyDescent="0.25">
      <c r="B8" s="233" t="s">
        <v>254</v>
      </c>
      <c r="C8" s="232" t="s">
        <v>253</v>
      </c>
      <c r="D8" s="232" t="s">
        <v>252</v>
      </c>
      <c r="E8" s="232"/>
    </row>
    <row r="9" spans="2:5" x14ac:dyDescent="0.25">
      <c r="B9" s="233" t="s">
        <v>251</v>
      </c>
      <c r="C9" s="232" t="s">
        <v>250</v>
      </c>
      <c r="D9" s="232" t="s">
        <v>249</v>
      </c>
      <c r="E9" s="232" t="s">
        <v>248</v>
      </c>
    </row>
    <row r="10" spans="2:5" x14ac:dyDescent="0.25">
      <c r="B10" s="233" t="s">
        <v>247</v>
      </c>
      <c r="C10" s="232">
        <v>0.33</v>
      </c>
      <c r="D10" s="232">
        <v>0.33</v>
      </c>
      <c r="E10" s="232">
        <v>0.33</v>
      </c>
    </row>
    <row r="11" spans="2:5" x14ac:dyDescent="0.25">
      <c r="B11" s="231" t="s">
        <v>246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heetViews>
  <sheetFormatPr baseColWidth="10" defaultRowHeight="14.4" x14ac:dyDescent="0.3"/>
  <cols>
    <col min="2" max="2" width="32.44140625" customWidth="1"/>
  </cols>
  <sheetData>
    <row r="1" spans="1:7" ht="15" x14ac:dyDescent="0.25">
      <c r="A1" s="17"/>
      <c r="B1" s="17"/>
      <c r="C1" s="17"/>
      <c r="D1" s="17"/>
      <c r="E1" s="17"/>
      <c r="F1" s="17"/>
    </row>
    <row r="2" spans="1:7" x14ac:dyDescent="0.3">
      <c r="A2" s="17"/>
      <c r="B2" s="20" t="s">
        <v>57</v>
      </c>
      <c r="C2" s="17"/>
      <c r="D2" s="17"/>
      <c r="E2" s="17"/>
      <c r="F2" s="17"/>
    </row>
    <row r="3" spans="1:7" ht="15" x14ac:dyDescent="0.25">
      <c r="A3" s="17"/>
      <c r="B3" s="20"/>
      <c r="C3" s="17"/>
      <c r="D3" s="17"/>
      <c r="E3" s="17"/>
      <c r="F3" s="17"/>
    </row>
    <row r="4" spans="1:7" ht="15" x14ac:dyDescent="0.25">
      <c r="A4" s="17"/>
      <c r="B4" s="17"/>
      <c r="C4" s="21" t="s">
        <v>0</v>
      </c>
      <c r="D4" s="21" t="s">
        <v>1</v>
      </c>
      <c r="E4" s="21" t="s">
        <v>2</v>
      </c>
      <c r="F4" s="21" t="s">
        <v>3</v>
      </c>
    </row>
    <row r="5" spans="1:7" ht="15" x14ac:dyDescent="0.25">
      <c r="A5" s="17"/>
      <c r="B5" s="419" t="s">
        <v>173</v>
      </c>
      <c r="C5" s="161">
        <v>0.30370022379619899</v>
      </c>
      <c r="D5" s="161">
        <v>0.38309060073726903</v>
      </c>
      <c r="E5" s="161">
        <v>0.46687737019093201</v>
      </c>
      <c r="F5" s="161">
        <v>0.55389681378657896</v>
      </c>
    </row>
    <row r="6" spans="1:7" ht="26.4" x14ac:dyDescent="0.3">
      <c r="A6" s="17"/>
      <c r="B6" s="419" t="s">
        <v>369</v>
      </c>
      <c r="C6" s="162"/>
      <c r="D6" s="162"/>
      <c r="E6" s="161">
        <v>0.44819057351583103</v>
      </c>
      <c r="F6" s="161">
        <v>0.52654049113934098</v>
      </c>
    </row>
    <row r="7" spans="1:7" ht="15" x14ac:dyDescent="0.25">
      <c r="A7" s="17"/>
      <c r="B7" s="419" t="s">
        <v>174</v>
      </c>
      <c r="C7" s="161">
        <v>0.28356188213449302</v>
      </c>
      <c r="D7" s="161">
        <v>0.344140444961609</v>
      </c>
      <c r="E7" s="161">
        <v>0.40381546516731598</v>
      </c>
      <c r="F7" s="161">
        <v>0.47628919213422199</v>
      </c>
    </row>
    <row r="8" spans="1:7" ht="26.4" x14ac:dyDescent="0.3">
      <c r="A8" s="17"/>
      <c r="B8" s="419" t="s">
        <v>368</v>
      </c>
      <c r="C8" s="162"/>
      <c r="D8" s="162"/>
      <c r="E8" s="161">
        <v>0.39254605828247902</v>
      </c>
      <c r="F8" s="161">
        <v>0.41962270567898202</v>
      </c>
    </row>
    <row r="9" spans="1:7" x14ac:dyDescent="0.3">
      <c r="A9" s="17"/>
      <c r="B9" s="419" t="s">
        <v>151</v>
      </c>
      <c r="C9" s="161">
        <v>0.18288967384698401</v>
      </c>
      <c r="D9" s="161">
        <v>0.26154754148465797</v>
      </c>
      <c r="E9" s="161">
        <v>0.33114471848611199</v>
      </c>
      <c r="F9" s="161">
        <v>0.37985066654475402</v>
      </c>
    </row>
    <row r="10" spans="1:7" x14ac:dyDescent="0.3">
      <c r="A10" s="17"/>
      <c r="B10" s="419" t="s">
        <v>150</v>
      </c>
      <c r="C10" s="161">
        <v>0.15550058954103599</v>
      </c>
      <c r="D10" s="161">
        <v>0.19120278651931299</v>
      </c>
      <c r="E10" s="161">
        <v>0.28557262266282202</v>
      </c>
      <c r="F10" s="161">
        <v>0.35365735889687999</v>
      </c>
    </row>
    <row r="11" spans="1:7" x14ac:dyDescent="0.3">
      <c r="A11" s="17"/>
      <c r="B11" s="100" t="s">
        <v>137</v>
      </c>
      <c r="C11" s="123"/>
      <c r="D11" s="123"/>
      <c r="E11" s="123"/>
      <c r="F11" s="123"/>
      <c r="G11" s="137"/>
    </row>
    <row r="12" spans="1:7" ht="21" customHeight="1" x14ac:dyDescent="0.3">
      <c r="A12" s="17"/>
      <c r="B12" s="466" t="s">
        <v>172</v>
      </c>
      <c r="C12" s="466"/>
      <c r="D12" s="466"/>
      <c r="E12" s="466"/>
      <c r="F12" s="466"/>
      <c r="G12" s="466"/>
    </row>
    <row r="13" spans="1:7" x14ac:dyDescent="0.3">
      <c r="A13" s="17"/>
      <c r="B13" s="152" t="s">
        <v>60</v>
      </c>
      <c r="C13" s="123"/>
      <c r="D13" s="123"/>
      <c r="E13" s="123"/>
      <c r="F13" s="123"/>
      <c r="G13" s="137"/>
    </row>
    <row r="21" spans="2:3" x14ac:dyDescent="0.3">
      <c r="C21" s="1"/>
    </row>
    <row r="22" spans="2:3" x14ac:dyDescent="0.3">
      <c r="B22" s="1"/>
    </row>
    <row r="23" spans="2:3" x14ac:dyDescent="0.3">
      <c r="B23" s="1"/>
    </row>
    <row r="24" spans="2:3" x14ac:dyDescent="0.3">
      <c r="B24" s="1"/>
    </row>
    <row r="25" spans="2:3" x14ac:dyDescent="0.3">
      <c r="B25" s="1"/>
    </row>
    <row r="26" spans="2:3" x14ac:dyDescent="0.3">
      <c r="B26" s="1"/>
    </row>
    <row r="27" spans="2:3" x14ac:dyDescent="0.3">
      <c r="B27" s="1"/>
    </row>
    <row r="28" spans="2:3" x14ac:dyDescent="0.3">
      <c r="B28" s="1"/>
    </row>
    <row r="29" spans="2:3" x14ac:dyDescent="0.3">
      <c r="B29" s="1"/>
    </row>
    <row r="30" spans="2:3" x14ac:dyDescent="0.3">
      <c r="B30" s="1"/>
    </row>
    <row r="31" spans="2:3" x14ac:dyDescent="0.3">
      <c r="B31" s="1"/>
    </row>
    <row r="32" spans="2:3" x14ac:dyDescent="0.3">
      <c r="B32" s="1"/>
    </row>
    <row r="33" spans="2:2" x14ac:dyDescent="0.3">
      <c r="B33" s="1"/>
    </row>
    <row r="34" spans="2:2" x14ac:dyDescent="0.3">
      <c r="B34" s="1"/>
    </row>
    <row r="35" spans="2:2" x14ac:dyDescent="0.3">
      <c r="B35" s="1"/>
    </row>
    <row r="36" spans="2:2" x14ac:dyDescent="0.3">
      <c r="B36" s="1"/>
    </row>
    <row r="37" spans="2:2" x14ac:dyDescent="0.3">
      <c r="B37" s="1"/>
    </row>
    <row r="38" spans="2:2" x14ac:dyDescent="0.3">
      <c r="B38" s="1"/>
    </row>
    <row r="39" spans="2:2" x14ac:dyDescent="0.3">
      <c r="B39" s="1"/>
    </row>
    <row r="40" spans="2:2" x14ac:dyDescent="0.3">
      <c r="B40" s="1"/>
    </row>
    <row r="41" spans="2:2" x14ac:dyDescent="0.3">
      <c r="B41" s="1"/>
    </row>
    <row r="42" spans="2:2" x14ac:dyDescent="0.3">
      <c r="B42" s="1"/>
    </row>
    <row r="43" spans="2:2" x14ac:dyDescent="0.3">
      <c r="B43" s="1"/>
    </row>
    <row r="44" spans="2:2" x14ac:dyDescent="0.3">
      <c r="B44" s="1"/>
    </row>
    <row r="45" spans="2:2" x14ac:dyDescent="0.3">
      <c r="B45" s="1"/>
    </row>
  </sheetData>
  <mergeCells count="1">
    <mergeCell ref="B12:G1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0"/>
  <sheetViews>
    <sheetView workbookViewId="0"/>
  </sheetViews>
  <sheetFormatPr baseColWidth="10" defaultColWidth="11.44140625" defaultRowHeight="13.8" x14ac:dyDescent="0.25"/>
  <cols>
    <col min="1" max="2" width="11.44140625" style="230"/>
    <col min="3" max="3" width="21.88671875" style="230" bestFit="1" customWidth="1"/>
    <col min="4" max="8" width="11.44140625" style="230"/>
    <col min="9" max="9" width="11.44140625" style="230" customWidth="1"/>
    <col min="10" max="16384" width="11.44140625" style="230"/>
  </cols>
  <sheetData>
    <row r="2" spans="2:9" ht="14.4" thickBot="1" x14ac:dyDescent="0.3">
      <c r="B2" s="9" t="s">
        <v>355</v>
      </c>
    </row>
    <row r="3" spans="2:9" ht="14.25" thickBot="1" x14ac:dyDescent="0.25">
      <c r="B3" s="267" t="s">
        <v>276</v>
      </c>
      <c r="D3" s="513" t="s">
        <v>275</v>
      </c>
      <c r="E3" s="514"/>
      <c r="F3" s="514"/>
      <c r="G3" s="514"/>
      <c r="H3" s="514"/>
      <c r="I3" s="515"/>
    </row>
    <row r="4" spans="2:9" ht="46.5" customHeight="1" thickBot="1" x14ac:dyDescent="0.3">
      <c r="C4" s="266"/>
      <c r="D4" s="516" t="s">
        <v>274</v>
      </c>
      <c r="E4" s="517"/>
      <c r="F4" s="518" t="s">
        <v>273</v>
      </c>
      <c r="G4" s="517"/>
      <c r="H4" s="519" t="s">
        <v>272</v>
      </c>
      <c r="I4" s="520"/>
    </row>
    <row r="5" spans="2:9" ht="28.2" thickBot="1" x14ac:dyDescent="0.3">
      <c r="B5" s="265"/>
      <c r="C5" s="264" t="s">
        <v>271</v>
      </c>
      <c r="D5" s="263" t="s">
        <v>268</v>
      </c>
      <c r="E5" s="262" t="s">
        <v>267</v>
      </c>
      <c r="F5" s="261" t="s">
        <v>270</v>
      </c>
      <c r="G5" s="260" t="s">
        <v>269</v>
      </c>
      <c r="H5" s="260" t="s">
        <v>268</v>
      </c>
      <c r="I5" s="260" t="s">
        <v>267</v>
      </c>
    </row>
    <row r="6" spans="2:9" x14ac:dyDescent="0.25">
      <c r="B6" s="521" t="s">
        <v>138</v>
      </c>
      <c r="C6" s="253" t="s">
        <v>139</v>
      </c>
      <c r="D6" s="246">
        <v>0.81699999999999995</v>
      </c>
      <c r="E6" s="249">
        <v>0.81699999999999995</v>
      </c>
      <c r="F6" s="257">
        <v>39.299999999999997</v>
      </c>
      <c r="G6" s="256">
        <v>39.299999999999997</v>
      </c>
      <c r="H6" s="252">
        <v>0.61899999999999999</v>
      </c>
      <c r="I6" s="252">
        <v>0.67400000000000004</v>
      </c>
    </row>
    <row r="7" spans="2:9" x14ac:dyDescent="0.25">
      <c r="B7" s="511"/>
      <c r="C7" s="250" t="s">
        <v>141</v>
      </c>
      <c r="D7" s="246">
        <v>0.63400000000000001</v>
      </c>
      <c r="E7" s="249">
        <v>0.77800000000000002</v>
      </c>
      <c r="F7" s="247">
        <v>36.4</v>
      </c>
      <c r="G7" s="255">
        <v>37.4</v>
      </c>
      <c r="H7" s="246">
        <v>0.57299999999999995</v>
      </c>
      <c r="I7" s="246">
        <v>0.67400000000000004</v>
      </c>
    </row>
    <row r="8" spans="2:9" x14ac:dyDescent="0.25">
      <c r="B8" s="511"/>
      <c r="C8" s="250" t="s">
        <v>266</v>
      </c>
      <c r="D8" s="246">
        <v>0.83</v>
      </c>
      <c r="E8" s="249">
        <v>0.83</v>
      </c>
      <c r="F8" s="247">
        <v>39.4</v>
      </c>
      <c r="G8" s="255">
        <v>39.4</v>
      </c>
      <c r="H8" s="246">
        <v>0.65100000000000002</v>
      </c>
      <c r="I8" s="246">
        <v>0.67400000000000004</v>
      </c>
    </row>
    <row r="9" spans="2:9" ht="14.4" thickBot="1" x14ac:dyDescent="0.3">
      <c r="B9" s="511"/>
      <c r="C9" s="245" t="s">
        <v>265</v>
      </c>
      <c r="D9" s="246">
        <v>0.72099999999999997</v>
      </c>
      <c r="E9" s="249">
        <v>0.77800000000000002</v>
      </c>
      <c r="F9" s="242">
        <v>38.4</v>
      </c>
      <c r="G9" s="254">
        <v>38.4</v>
      </c>
      <c r="H9" s="241">
        <v>0.64500000000000002</v>
      </c>
      <c r="I9" s="241">
        <v>0.67400000000000004</v>
      </c>
    </row>
    <row r="10" spans="2:9" x14ac:dyDescent="0.25">
      <c r="B10" s="511"/>
      <c r="C10" s="250" t="s">
        <v>140</v>
      </c>
      <c r="D10" s="252">
        <v>0.76</v>
      </c>
      <c r="E10" s="251">
        <v>0.77800000000000002</v>
      </c>
      <c r="F10" s="257">
        <v>35.1</v>
      </c>
      <c r="G10" s="256">
        <v>37.4</v>
      </c>
      <c r="H10" s="252">
        <v>0.77700000000000002</v>
      </c>
      <c r="I10" s="252">
        <v>0.77700000000000002</v>
      </c>
    </row>
    <row r="11" spans="2:9" x14ac:dyDescent="0.25">
      <c r="B11" s="511"/>
      <c r="C11" s="250" t="s">
        <v>142</v>
      </c>
      <c r="D11" s="246">
        <v>0.57599999999999996</v>
      </c>
      <c r="E11" s="259">
        <v>0.77800000000000002</v>
      </c>
      <c r="F11" s="247">
        <v>34.200000000000003</v>
      </c>
      <c r="G11" s="255">
        <v>37.4</v>
      </c>
      <c r="H11" s="246">
        <v>0.70199999999999996</v>
      </c>
      <c r="I11" s="246">
        <v>0.70199999999999996</v>
      </c>
    </row>
    <row r="12" spans="2:9" x14ac:dyDescent="0.25">
      <c r="B12" s="511"/>
      <c r="C12" s="250" t="s">
        <v>264</v>
      </c>
      <c r="D12" s="246">
        <v>0.754</v>
      </c>
      <c r="E12" s="259">
        <v>0.77800000000000002</v>
      </c>
      <c r="F12" s="247">
        <v>35.4</v>
      </c>
      <c r="G12" s="255">
        <v>37.4</v>
      </c>
      <c r="H12" s="246">
        <v>0.79600000000000004</v>
      </c>
      <c r="I12" s="246">
        <v>0.79600000000000004</v>
      </c>
    </row>
    <row r="13" spans="2:9" ht="14.4" thickBot="1" x14ac:dyDescent="0.3">
      <c r="B13" s="512"/>
      <c r="C13" s="245" t="s">
        <v>263</v>
      </c>
      <c r="D13" s="241">
        <v>0.66</v>
      </c>
      <c r="E13" s="244">
        <v>0.77800000000000002</v>
      </c>
      <c r="F13" s="242">
        <v>36.700000000000003</v>
      </c>
      <c r="G13" s="254">
        <v>37.4</v>
      </c>
      <c r="H13" s="241">
        <v>0.84199999999999997</v>
      </c>
      <c r="I13" s="241">
        <v>0.84199999999999997</v>
      </c>
    </row>
    <row r="14" spans="2:9" x14ac:dyDescent="0.25">
      <c r="B14" s="510" t="s">
        <v>147</v>
      </c>
      <c r="C14" s="253" t="s">
        <v>139</v>
      </c>
      <c r="D14" s="246">
        <v>0.89500000000000002</v>
      </c>
      <c r="E14" s="249">
        <v>0.89500000000000002</v>
      </c>
      <c r="F14" s="247">
        <v>41.6</v>
      </c>
      <c r="G14" s="255">
        <v>41.6</v>
      </c>
      <c r="H14" s="246">
        <v>0.51300000000000001</v>
      </c>
      <c r="I14" s="246">
        <v>0.61899999999999999</v>
      </c>
    </row>
    <row r="15" spans="2:9" x14ac:dyDescent="0.25">
      <c r="B15" s="511"/>
      <c r="C15" s="250" t="s">
        <v>141</v>
      </c>
      <c r="D15" s="246">
        <v>0.74399999999999999</v>
      </c>
      <c r="E15" s="249">
        <v>0.83399999999999996</v>
      </c>
      <c r="F15" s="247">
        <v>38.299999999999997</v>
      </c>
      <c r="G15" s="255">
        <v>38.4</v>
      </c>
      <c r="H15" s="246">
        <v>0.51200000000000001</v>
      </c>
      <c r="I15" s="246">
        <v>0.61899999999999999</v>
      </c>
    </row>
    <row r="16" spans="2:9" x14ac:dyDescent="0.25">
      <c r="B16" s="511"/>
      <c r="C16" s="250" t="s">
        <v>266</v>
      </c>
      <c r="D16" s="246">
        <v>0.89700000000000002</v>
      </c>
      <c r="E16" s="249">
        <v>0.89700000000000002</v>
      </c>
      <c r="F16" s="247">
        <v>41.5</v>
      </c>
      <c r="G16" s="255">
        <v>41.5</v>
      </c>
      <c r="H16" s="246">
        <v>0.60899999999999999</v>
      </c>
      <c r="I16" s="246">
        <v>0.61899999999999999</v>
      </c>
    </row>
    <row r="17" spans="2:9" ht="14.4" thickBot="1" x14ac:dyDescent="0.3">
      <c r="B17" s="511"/>
      <c r="C17" s="245" t="s">
        <v>265</v>
      </c>
      <c r="D17" s="241">
        <v>0.83299999999999996</v>
      </c>
      <c r="E17" s="244">
        <v>0.83399999999999996</v>
      </c>
      <c r="F17" s="247">
        <v>38.9</v>
      </c>
      <c r="G17" s="255">
        <v>38.9</v>
      </c>
      <c r="H17" s="246">
        <v>0.48599999999999999</v>
      </c>
      <c r="I17" s="246">
        <v>0.61899999999999999</v>
      </c>
    </row>
    <row r="18" spans="2:9" x14ac:dyDescent="0.25">
      <c r="B18" s="511"/>
      <c r="C18" s="250" t="s">
        <v>140</v>
      </c>
      <c r="D18" s="246">
        <v>0.78</v>
      </c>
      <c r="E18" s="249">
        <v>0.83399999999999996</v>
      </c>
      <c r="F18" s="257">
        <v>34.6</v>
      </c>
      <c r="G18" s="256">
        <v>38.4</v>
      </c>
      <c r="H18" s="252">
        <v>0.67900000000000005</v>
      </c>
      <c r="I18" s="252">
        <v>0.67900000000000005</v>
      </c>
    </row>
    <row r="19" spans="2:9" x14ac:dyDescent="0.25">
      <c r="B19" s="511"/>
      <c r="C19" s="250" t="s">
        <v>142</v>
      </c>
      <c r="D19" s="246">
        <v>0.60399999999999998</v>
      </c>
      <c r="E19" s="249">
        <v>0.83399999999999996</v>
      </c>
      <c r="F19" s="247">
        <v>34.1</v>
      </c>
      <c r="G19" s="255">
        <v>38.4</v>
      </c>
      <c r="H19" s="246">
        <v>0.66600000000000004</v>
      </c>
      <c r="I19" s="246">
        <v>0.66600000000000004</v>
      </c>
    </row>
    <row r="20" spans="2:9" x14ac:dyDescent="0.25">
      <c r="B20" s="511"/>
      <c r="C20" s="250" t="s">
        <v>264</v>
      </c>
      <c r="D20" s="246">
        <v>0.78900000000000003</v>
      </c>
      <c r="E20" s="249">
        <v>0.83399999999999996</v>
      </c>
      <c r="F20" s="247">
        <v>35.1</v>
      </c>
      <c r="G20" s="255">
        <v>38.4</v>
      </c>
      <c r="H20" s="246">
        <v>0.72599999999999998</v>
      </c>
      <c r="I20" s="246">
        <v>0.72599999999999998</v>
      </c>
    </row>
    <row r="21" spans="2:9" ht="14.4" thickBot="1" x14ac:dyDescent="0.3">
      <c r="B21" s="512"/>
      <c r="C21" s="245" t="s">
        <v>263</v>
      </c>
      <c r="D21" s="241">
        <v>0.74299999999999999</v>
      </c>
      <c r="E21" s="244">
        <v>0.83399999999999996</v>
      </c>
      <c r="F21" s="242">
        <v>35.6</v>
      </c>
      <c r="G21" s="254">
        <v>38.4</v>
      </c>
      <c r="H21" s="241">
        <v>0.61499999999999999</v>
      </c>
      <c r="I21" s="241">
        <v>0.61899999999999999</v>
      </c>
    </row>
    <row r="22" spans="2:9" x14ac:dyDescent="0.25">
      <c r="B22" s="510" t="s">
        <v>148</v>
      </c>
      <c r="C22" s="253" t="s">
        <v>139</v>
      </c>
      <c r="D22" s="246">
        <v>0.87</v>
      </c>
      <c r="E22" s="249">
        <v>0.87</v>
      </c>
      <c r="F22" s="247">
        <v>41.6</v>
      </c>
      <c r="G22" s="255">
        <v>41.6</v>
      </c>
      <c r="H22" s="249">
        <v>0.33700000000000002</v>
      </c>
      <c r="I22" s="258">
        <v>0.40400000000000003</v>
      </c>
    </row>
    <row r="23" spans="2:9" x14ac:dyDescent="0.25">
      <c r="B23" s="511"/>
      <c r="C23" s="250" t="s">
        <v>141</v>
      </c>
      <c r="D23" s="246">
        <v>0.747</v>
      </c>
      <c r="E23" s="249">
        <v>0.84299999999999997</v>
      </c>
      <c r="F23" s="247">
        <v>39.9</v>
      </c>
      <c r="G23" s="255">
        <v>39.9</v>
      </c>
      <c r="H23" s="249">
        <v>0.35799999999999998</v>
      </c>
      <c r="I23" s="258">
        <v>0.40400000000000003</v>
      </c>
    </row>
    <row r="24" spans="2:9" x14ac:dyDescent="0.25">
      <c r="B24" s="511"/>
      <c r="C24" s="250" t="s">
        <v>266</v>
      </c>
      <c r="D24" s="246">
        <v>0.89200000000000002</v>
      </c>
      <c r="E24" s="249">
        <v>0.89200000000000002</v>
      </c>
      <c r="F24" s="247">
        <v>42.3</v>
      </c>
      <c r="G24" s="255">
        <v>42.3</v>
      </c>
      <c r="H24" s="249">
        <v>0.38800000000000001</v>
      </c>
      <c r="I24" s="258">
        <v>0.40400000000000003</v>
      </c>
    </row>
    <row r="25" spans="2:9" ht="14.4" thickBot="1" x14ac:dyDescent="0.3">
      <c r="B25" s="511"/>
      <c r="C25" s="245" t="s">
        <v>265</v>
      </c>
      <c r="D25" s="241">
        <v>0.89700000000000002</v>
      </c>
      <c r="E25" s="244">
        <v>0.89700000000000002</v>
      </c>
      <c r="F25" s="247">
        <v>39.200000000000003</v>
      </c>
      <c r="G25" s="255">
        <v>39.200000000000003</v>
      </c>
      <c r="H25" s="249">
        <v>0.23100000000000001</v>
      </c>
      <c r="I25" s="258">
        <v>0.40400000000000003</v>
      </c>
    </row>
    <row r="26" spans="2:9" x14ac:dyDescent="0.25">
      <c r="B26" s="511"/>
      <c r="C26" s="250" t="s">
        <v>140</v>
      </c>
      <c r="D26" s="246">
        <v>0.78800000000000003</v>
      </c>
      <c r="E26" s="249">
        <v>0.84299999999999997</v>
      </c>
      <c r="F26" s="257">
        <v>34.6</v>
      </c>
      <c r="G26" s="256">
        <v>38.799999999999997</v>
      </c>
      <c r="H26" s="252">
        <v>0.44900000000000001</v>
      </c>
      <c r="I26" s="252">
        <v>0.44900000000000001</v>
      </c>
    </row>
    <row r="27" spans="2:9" x14ac:dyDescent="0.25">
      <c r="B27" s="511"/>
      <c r="C27" s="250" t="s">
        <v>142</v>
      </c>
      <c r="D27" s="246">
        <v>0.67800000000000005</v>
      </c>
      <c r="E27" s="249">
        <v>0.84299999999999997</v>
      </c>
      <c r="F27" s="247">
        <v>33.200000000000003</v>
      </c>
      <c r="G27" s="255">
        <v>38.799999999999997</v>
      </c>
      <c r="H27" s="246">
        <v>0.40500000000000003</v>
      </c>
      <c r="I27" s="246">
        <v>0.40500000000000003</v>
      </c>
    </row>
    <row r="28" spans="2:9" x14ac:dyDescent="0.25">
      <c r="B28" s="511"/>
      <c r="C28" s="250" t="s">
        <v>264</v>
      </c>
      <c r="D28" s="246">
        <v>0.80300000000000005</v>
      </c>
      <c r="E28" s="249">
        <v>0.84299999999999997</v>
      </c>
      <c r="F28" s="247">
        <v>35.1</v>
      </c>
      <c r="G28" s="255">
        <v>38.799999999999997</v>
      </c>
      <c r="H28" s="246">
        <v>0.48299999999999998</v>
      </c>
      <c r="I28" s="246">
        <v>0.48299999999999998</v>
      </c>
    </row>
    <row r="29" spans="2:9" ht="14.4" thickBot="1" x14ac:dyDescent="0.3">
      <c r="B29" s="512"/>
      <c r="C29" s="245" t="s">
        <v>263</v>
      </c>
      <c r="D29" s="246">
        <v>0.84299999999999997</v>
      </c>
      <c r="E29" s="249">
        <v>0.84299999999999997</v>
      </c>
      <c r="F29" s="242">
        <v>35.5</v>
      </c>
      <c r="G29" s="254">
        <v>38.799999999999997</v>
      </c>
      <c r="H29" s="241">
        <v>0.27700000000000002</v>
      </c>
      <c r="I29" s="241">
        <v>0.40400000000000003</v>
      </c>
    </row>
    <row r="30" spans="2:9" x14ac:dyDescent="0.25">
      <c r="B30" s="510" t="s">
        <v>149</v>
      </c>
      <c r="C30" s="253" t="s">
        <v>139</v>
      </c>
      <c r="D30" s="252">
        <v>0.71399999999999997</v>
      </c>
      <c r="E30" s="251">
        <v>0.71399999999999997</v>
      </c>
      <c r="F30" s="248">
        <v>42.1</v>
      </c>
      <c r="G30" s="247">
        <v>42.1</v>
      </c>
      <c r="H30" s="246">
        <v>0.35399999999999998</v>
      </c>
      <c r="I30" s="246">
        <v>0.35399999999999998</v>
      </c>
    </row>
    <row r="31" spans="2:9" x14ac:dyDescent="0.25">
      <c r="B31" s="511"/>
      <c r="C31" s="250" t="s">
        <v>141</v>
      </c>
      <c r="D31" s="246">
        <v>0.621</v>
      </c>
      <c r="E31" s="249">
        <v>0.64100000000000001</v>
      </c>
      <c r="F31" s="248">
        <v>42</v>
      </c>
      <c r="G31" s="247">
        <v>42</v>
      </c>
      <c r="H31" s="246">
        <v>0.32700000000000001</v>
      </c>
      <c r="I31" s="246">
        <v>0.32700000000000001</v>
      </c>
    </row>
    <row r="32" spans="2:9" x14ac:dyDescent="0.25">
      <c r="B32" s="511"/>
      <c r="C32" s="250" t="s">
        <v>266</v>
      </c>
      <c r="D32" s="246">
        <v>0.71399999999999997</v>
      </c>
      <c r="E32" s="249">
        <v>0.71399999999999997</v>
      </c>
      <c r="F32" s="248">
        <v>42.2</v>
      </c>
      <c r="G32" s="247">
        <v>42.2</v>
      </c>
      <c r="H32" s="246">
        <v>0.373</v>
      </c>
      <c r="I32" s="246">
        <v>0.373</v>
      </c>
    </row>
    <row r="33" spans="2:9" ht="14.4" thickBot="1" x14ac:dyDescent="0.3">
      <c r="B33" s="511"/>
      <c r="C33" s="245" t="s">
        <v>265</v>
      </c>
      <c r="D33" s="241">
        <v>0.74199999999999999</v>
      </c>
      <c r="E33" s="244">
        <v>0.74199999999999999</v>
      </c>
      <c r="F33" s="243">
        <v>38</v>
      </c>
      <c r="G33" s="242">
        <v>38.6</v>
      </c>
      <c r="H33" s="241">
        <v>7.8E-2</v>
      </c>
      <c r="I33" s="241">
        <v>0.32600000000000001</v>
      </c>
    </row>
    <row r="34" spans="2:9" x14ac:dyDescent="0.25">
      <c r="B34" s="511"/>
      <c r="C34" s="250" t="s">
        <v>140</v>
      </c>
      <c r="D34" s="246">
        <v>0.58599999999999997</v>
      </c>
      <c r="E34" s="249">
        <v>0.64100000000000001</v>
      </c>
      <c r="F34" s="248">
        <v>34.4</v>
      </c>
      <c r="G34" s="247">
        <v>38.6</v>
      </c>
      <c r="H34" s="246">
        <v>0.35799999999999998</v>
      </c>
      <c r="I34" s="246">
        <v>0.35799999999999998</v>
      </c>
    </row>
    <row r="35" spans="2:9" x14ac:dyDescent="0.25">
      <c r="B35" s="511"/>
      <c r="C35" s="250" t="s">
        <v>142</v>
      </c>
      <c r="D35" s="246">
        <v>0.52400000000000002</v>
      </c>
      <c r="E35" s="249">
        <v>0.64100000000000001</v>
      </c>
      <c r="F35" s="248">
        <v>34</v>
      </c>
      <c r="G35" s="247">
        <v>38.6</v>
      </c>
      <c r="H35" s="246">
        <v>0.222</v>
      </c>
      <c r="I35" s="246">
        <v>0.32600000000000001</v>
      </c>
    </row>
    <row r="36" spans="2:9" x14ac:dyDescent="0.25">
      <c r="B36" s="511"/>
      <c r="C36" s="250" t="s">
        <v>264</v>
      </c>
      <c r="D36" s="246">
        <v>0.64</v>
      </c>
      <c r="E36" s="249">
        <v>0.64100000000000001</v>
      </c>
      <c r="F36" s="248">
        <v>34.700000000000003</v>
      </c>
      <c r="G36" s="247">
        <v>38.6</v>
      </c>
      <c r="H36" s="246">
        <v>0.38900000000000001</v>
      </c>
      <c r="I36" s="246">
        <v>0.38900000000000001</v>
      </c>
    </row>
    <row r="37" spans="2:9" ht="14.4" thickBot="1" x14ac:dyDescent="0.3">
      <c r="B37" s="512"/>
      <c r="C37" s="245" t="s">
        <v>263</v>
      </c>
      <c r="D37" s="241">
        <v>0.69699999999999995</v>
      </c>
      <c r="E37" s="244">
        <v>0.69699999999999995</v>
      </c>
      <c r="F37" s="243">
        <v>35.799999999999997</v>
      </c>
      <c r="G37" s="242">
        <v>38.6</v>
      </c>
      <c r="H37" s="241">
        <v>9.7000000000000003E-2</v>
      </c>
      <c r="I37" s="241">
        <v>0.32600000000000001</v>
      </c>
    </row>
    <row r="38" spans="2:9" x14ac:dyDescent="0.25">
      <c r="B38" s="100" t="s">
        <v>137</v>
      </c>
    </row>
    <row r="39" spans="2:9" x14ac:dyDescent="0.25">
      <c r="B39" s="100" t="s">
        <v>262</v>
      </c>
    </row>
    <row r="40" spans="2:9" x14ac:dyDescent="0.25">
      <c r="B40" s="152" t="s">
        <v>184</v>
      </c>
    </row>
  </sheetData>
  <mergeCells count="8">
    <mergeCell ref="B22:B29"/>
    <mergeCell ref="B30:B37"/>
    <mergeCell ref="D3:I3"/>
    <mergeCell ref="D4:E4"/>
    <mergeCell ref="F4:G4"/>
    <mergeCell ref="H4:I4"/>
    <mergeCell ref="B6:B13"/>
    <mergeCell ref="B14:B2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3"/>
  <sheetViews>
    <sheetView workbookViewId="0"/>
  </sheetViews>
  <sheetFormatPr baseColWidth="10" defaultRowHeight="14.4" x14ac:dyDescent="0.3"/>
  <cols>
    <col min="3" max="3" width="28.6640625" customWidth="1"/>
  </cols>
  <sheetData>
    <row r="2" spans="2:8" x14ac:dyDescent="0.3">
      <c r="B2" s="60" t="s">
        <v>291</v>
      </c>
    </row>
    <row r="3" spans="2:8" ht="15.75" thickBot="1" x14ac:dyDescent="0.3"/>
    <row r="4" spans="2:8" ht="15" thickBot="1" x14ac:dyDescent="0.35">
      <c r="B4" s="294"/>
      <c r="C4" s="294"/>
      <c r="D4" s="294"/>
      <c r="E4" s="525" t="s">
        <v>210</v>
      </c>
      <c r="F4" s="526"/>
      <c r="G4" s="526"/>
      <c r="H4" s="527"/>
    </row>
    <row r="5" spans="2:8" ht="15" thickBot="1" x14ac:dyDescent="0.35">
      <c r="B5" s="294"/>
      <c r="C5" s="294"/>
      <c r="D5" s="294"/>
      <c r="E5" s="525" t="s">
        <v>208</v>
      </c>
      <c r="F5" s="526"/>
      <c r="G5" s="528"/>
      <c r="H5" s="296"/>
    </row>
    <row r="6" spans="2:8" ht="15" thickBot="1" x14ac:dyDescent="0.35">
      <c r="B6" s="294"/>
      <c r="C6" s="294"/>
      <c r="D6" s="294"/>
      <c r="E6" s="525" t="s">
        <v>207</v>
      </c>
      <c r="F6" s="528"/>
      <c r="G6" s="296"/>
      <c r="H6" s="295"/>
    </row>
    <row r="7" spans="2:8" ht="15" thickBot="1" x14ac:dyDescent="0.35">
      <c r="B7" s="294"/>
      <c r="C7" s="294"/>
      <c r="D7" s="294"/>
      <c r="E7" s="293" t="s">
        <v>211</v>
      </c>
      <c r="F7" s="292"/>
      <c r="G7" s="291"/>
      <c r="H7" s="291"/>
    </row>
    <row r="8" spans="2:8" ht="36.6" thickBot="1" x14ac:dyDescent="0.35">
      <c r="B8" s="290" t="s">
        <v>290</v>
      </c>
      <c r="C8" s="289" t="s">
        <v>289</v>
      </c>
      <c r="D8" s="288" t="s">
        <v>288</v>
      </c>
      <c r="E8" s="285" t="s">
        <v>287</v>
      </c>
      <c r="F8" s="287" t="s">
        <v>286</v>
      </c>
      <c r="G8" s="286" t="s">
        <v>191</v>
      </c>
      <c r="H8" s="285" t="s">
        <v>285</v>
      </c>
    </row>
    <row r="9" spans="2:8" x14ac:dyDescent="0.3">
      <c r="B9" s="529" t="s">
        <v>138</v>
      </c>
      <c r="C9" s="284" t="s">
        <v>284</v>
      </c>
      <c r="D9" s="280">
        <v>1585</v>
      </c>
      <c r="E9" s="283">
        <v>99</v>
      </c>
      <c r="F9" s="282">
        <v>106</v>
      </c>
      <c r="G9" s="281" t="s">
        <v>278</v>
      </c>
      <c r="H9" s="280">
        <f t="shared" ref="H9:H40" si="0">SUM(D9:G9)</f>
        <v>1790</v>
      </c>
    </row>
    <row r="10" spans="2:8" x14ac:dyDescent="0.3">
      <c r="B10" s="523"/>
      <c r="C10" s="279" t="s">
        <v>283</v>
      </c>
      <c r="D10" s="275">
        <v>1544</v>
      </c>
      <c r="E10" s="278">
        <v>57</v>
      </c>
      <c r="F10" s="277">
        <v>150</v>
      </c>
      <c r="G10" s="276">
        <v>6</v>
      </c>
      <c r="H10" s="275">
        <f t="shared" si="0"/>
        <v>1757</v>
      </c>
    </row>
    <row r="11" spans="2:8" x14ac:dyDescent="0.3">
      <c r="B11" s="523"/>
      <c r="C11" s="279" t="s">
        <v>146</v>
      </c>
      <c r="D11" s="275">
        <v>1604</v>
      </c>
      <c r="E11" s="278">
        <v>173</v>
      </c>
      <c r="F11" s="277">
        <v>32</v>
      </c>
      <c r="G11" s="276" t="s">
        <v>278</v>
      </c>
      <c r="H11" s="275">
        <f t="shared" si="0"/>
        <v>1809</v>
      </c>
    </row>
    <row r="12" spans="2:8" x14ac:dyDescent="0.3">
      <c r="B12" s="523"/>
      <c r="C12" s="279" t="s">
        <v>282</v>
      </c>
      <c r="D12" s="275">
        <v>1629</v>
      </c>
      <c r="E12" s="278">
        <v>76</v>
      </c>
      <c r="F12" s="277">
        <v>95</v>
      </c>
      <c r="G12" s="276" t="s">
        <v>278</v>
      </c>
      <c r="H12" s="275">
        <f t="shared" si="0"/>
        <v>1800</v>
      </c>
    </row>
    <row r="13" spans="2:8" x14ac:dyDescent="0.3">
      <c r="B13" s="523"/>
      <c r="C13" s="279" t="s">
        <v>281</v>
      </c>
      <c r="D13" s="275">
        <v>1782</v>
      </c>
      <c r="E13" s="278" t="s">
        <v>278</v>
      </c>
      <c r="F13" s="277" t="s">
        <v>278</v>
      </c>
      <c r="G13" s="276">
        <v>50</v>
      </c>
      <c r="H13" s="275">
        <f t="shared" si="0"/>
        <v>1832</v>
      </c>
    </row>
    <row r="14" spans="2:8" x14ac:dyDescent="0.3">
      <c r="B14" s="523"/>
      <c r="C14" s="279" t="s">
        <v>280</v>
      </c>
      <c r="D14" s="275">
        <v>1704</v>
      </c>
      <c r="E14" s="278" t="s">
        <v>278</v>
      </c>
      <c r="F14" s="277">
        <v>43</v>
      </c>
      <c r="G14" s="276">
        <v>66</v>
      </c>
      <c r="H14" s="275">
        <f t="shared" si="0"/>
        <v>1813</v>
      </c>
    </row>
    <row r="15" spans="2:8" x14ac:dyDescent="0.3">
      <c r="B15" s="523"/>
      <c r="C15" s="279" t="s">
        <v>265</v>
      </c>
      <c r="D15" s="275">
        <v>1628</v>
      </c>
      <c r="E15" s="278">
        <v>105</v>
      </c>
      <c r="F15" s="277" t="s">
        <v>278</v>
      </c>
      <c r="G15" s="276">
        <v>24</v>
      </c>
      <c r="H15" s="275">
        <f t="shared" si="0"/>
        <v>1757</v>
      </c>
    </row>
    <row r="16" spans="2:8" ht="15" thickBot="1" x14ac:dyDescent="0.35">
      <c r="B16" s="524"/>
      <c r="C16" s="274" t="s">
        <v>279</v>
      </c>
      <c r="D16" s="270">
        <v>1796</v>
      </c>
      <c r="E16" s="273" t="s">
        <v>278</v>
      </c>
      <c r="F16" s="272" t="s">
        <v>278</v>
      </c>
      <c r="G16" s="271">
        <v>34</v>
      </c>
      <c r="H16" s="270">
        <f t="shared" si="0"/>
        <v>1830</v>
      </c>
    </row>
    <row r="17" spans="2:8" x14ac:dyDescent="0.3">
      <c r="B17" s="522" t="s">
        <v>147</v>
      </c>
      <c r="C17" s="279" t="s">
        <v>284</v>
      </c>
      <c r="D17" s="275">
        <v>1758</v>
      </c>
      <c r="E17" s="278">
        <v>107</v>
      </c>
      <c r="F17" s="277">
        <v>205</v>
      </c>
      <c r="G17" s="276" t="s">
        <v>278</v>
      </c>
      <c r="H17" s="275">
        <f t="shared" si="0"/>
        <v>2070</v>
      </c>
    </row>
    <row r="18" spans="2:8" x14ac:dyDescent="0.3">
      <c r="B18" s="523"/>
      <c r="C18" s="279" t="s">
        <v>283</v>
      </c>
      <c r="D18" s="275">
        <v>1690</v>
      </c>
      <c r="E18" s="278">
        <v>145</v>
      </c>
      <c r="F18" s="277">
        <v>229</v>
      </c>
      <c r="G18" s="276">
        <v>3</v>
      </c>
      <c r="H18" s="275">
        <f t="shared" si="0"/>
        <v>2067</v>
      </c>
    </row>
    <row r="19" spans="2:8" x14ac:dyDescent="0.3">
      <c r="B19" s="523"/>
      <c r="C19" s="279" t="s">
        <v>146</v>
      </c>
      <c r="D19" s="275">
        <v>1731</v>
      </c>
      <c r="E19" s="278">
        <v>170</v>
      </c>
      <c r="F19" s="277">
        <v>149</v>
      </c>
      <c r="G19" s="276">
        <v>16</v>
      </c>
      <c r="H19" s="275">
        <f t="shared" si="0"/>
        <v>2066</v>
      </c>
    </row>
    <row r="20" spans="2:8" x14ac:dyDescent="0.3">
      <c r="B20" s="523"/>
      <c r="C20" s="279" t="s">
        <v>282</v>
      </c>
      <c r="D20" s="275">
        <v>1799</v>
      </c>
      <c r="E20" s="278">
        <v>132</v>
      </c>
      <c r="F20" s="277">
        <v>179</v>
      </c>
      <c r="G20" s="276" t="s">
        <v>278</v>
      </c>
      <c r="H20" s="275">
        <f t="shared" si="0"/>
        <v>2110</v>
      </c>
    </row>
    <row r="21" spans="2:8" x14ac:dyDescent="0.3">
      <c r="B21" s="523"/>
      <c r="C21" s="279" t="s">
        <v>281</v>
      </c>
      <c r="D21" s="275">
        <v>2149</v>
      </c>
      <c r="E21" s="278" t="s">
        <v>278</v>
      </c>
      <c r="F21" s="277" t="s">
        <v>278</v>
      </c>
      <c r="G21" s="276">
        <v>126</v>
      </c>
      <c r="H21" s="275">
        <f t="shared" si="0"/>
        <v>2275</v>
      </c>
    </row>
    <row r="22" spans="2:8" x14ac:dyDescent="0.3">
      <c r="B22" s="523"/>
      <c r="C22" s="279" t="s">
        <v>280</v>
      </c>
      <c r="D22" s="275">
        <v>1889</v>
      </c>
      <c r="E22" s="278">
        <v>61</v>
      </c>
      <c r="F22" s="277">
        <v>4</v>
      </c>
      <c r="G22" s="276">
        <v>101</v>
      </c>
      <c r="H22" s="275">
        <f t="shared" si="0"/>
        <v>2055</v>
      </c>
    </row>
    <row r="23" spans="2:8" x14ac:dyDescent="0.3">
      <c r="B23" s="523"/>
      <c r="C23" s="279" t="s">
        <v>265</v>
      </c>
      <c r="D23" s="275">
        <v>1773</v>
      </c>
      <c r="E23" s="278">
        <v>201</v>
      </c>
      <c r="F23" s="277" t="s">
        <v>278</v>
      </c>
      <c r="G23" s="276">
        <v>81</v>
      </c>
      <c r="H23" s="275">
        <f t="shared" si="0"/>
        <v>2055</v>
      </c>
    </row>
    <row r="24" spans="2:8" ht="15" thickBot="1" x14ac:dyDescent="0.35">
      <c r="B24" s="524"/>
      <c r="C24" s="274" t="s">
        <v>279</v>
      </c>
      <c r="D24" s="270">
        <v>2144</v>
      </c>
      <c r="E24" s="273" t="s">
        <v>278</v>
      </c>
      <c r="F24" s="272" t="s">
        <v>278</v>
      </c>
      <c r="G24" s="271">
        <v>41</v>
      </c>
      <c r="H24" s="275">
        <f t="shared" si="0"/>
        <v>2185</v>
      </c>
    </row>
    <row r="25" spans="2:8" x14ac:dyDescent="0.3">
      <c r="B25" s="522" t="s">
        <v>148</v>
      </c>
      <c r="C25" s="279" t="s">
        <v>284</v>
      </c>
      <c r="D25" s="275">
        <v>1872</v>
      </c>
      <c r="E25" s="278">
        <v>169</v>
      </c>
      <c r="F25" s="277">
        <v>250</v>
      </c>
      <c r="G25" s="276" t="s">
        <v>278</v>
      </c>
      <c r="H25" s="280">
        <f t="shared" si="0"/>
        <v>2291</v>
      </c>
    </row>
    <row r="26" spans="2:8" x14ac:dyDescent="0.3">
      <c r="B26" s="523"/>
      <c r="C26" s="279" t="s">
        <v>283</v>
      </c>
      <c r="D26" s="275">
        <v>1796</v>
      </c>
      <c r="E26" s="278">
        <v>128</v>
      </c>
      <c r="F26" s="277">
        <v>328</v>
      </c>
      <c r="G26" s="276">
        <v>24</v>
      </c>
      <c r="H26" s="275">
        <f t="shared" si="0"/>
        <v>2276</v>
      </c>
    </row>
    <row r="27" spans="2:8" x14ac:dyDescent="0.3">
      <c r="B27" s="523"/>
      <c r="C27" s="279" t="s">
        <v>146</v>
      </c>
      <c r="D27" s="275">
        <v>1642</v>
      </c>
      <c r="E27" s="278">
        <v>351</v>
      </c>
      <c r="F27" s="277">
        <v>186</v>
      </c>
      <c r="G27" s="276">
        <v>98</v>
      </c>
      <c r="H27" s="275">
        <f t="shared" si="0"/>
        <v>2277</v>
      </c>
    </row>
    <row r="28" spans="2:8" x14ac:dyDescent="0.3">
      <c r="B28" s="523"/>
      <c r="C28" s="279" t="s">
        <v>282</v>
      </c>
      <c r="D28" s="275">
        <v>1925</v>
      </c>
      <c r="E28" s="278">
        <v>181</v>
      </c>
      <c r="F28" s="277">
        <v>219</v>
      </c>
      <c r="G28" s="276" t="s">
        <v>278</v>
      </c>
      <c r="H28" s="275">
        <f t="shared" si="0"/>
        <v>2325</v>
      </c>
    </row>
    <row r="29" spans="2:8" x14ac:dyDescent="0.3">
      <c r="B29" s="523"/>
      <c r="C29" s="279" t="s">
        <v>281</v>
      </c>
      <c r="D29" s="275">
        <v>2331</v>
      </c>
      <c r="E29" s="278">
        <v>2</v>
      </c>
      <c r="F29" s="277" t="s">
        <v>278</v>
      </c>
      <c r="G29" s="276">
        <v>88</v>
      </c>
      <c r="H29" s="275">
        <f t="shared" si="0"/>
        <v>2421</v>
      </c>
    </row>
    <row r="30" spans="2:8" x14ac:dyDescent="0.3">
      <c r="B30" s="523"/>
      <c r="C30" s="279" t="s">
        <v>280</v>
      </c>
      <c r="D30" s="275">
        <v>2214</v>
      </c>
      <c r="E30" s="278">
        <v>23</v>
      </c>
      <c r="F30" s="277" t="s">
        <v>278</v>
      </c>
      <c r="G30" s="276">
        <v>75</v>
      </c>
      <c r="H30" s="275">
        <f t="shared" si="0"/>
        <v>2312</v>
      </c>
    </row>
    <row r="31" spans="2:8" x14ac:dyDescent="0.3">
      <c r="B31" s="523"/>
      <c r="C31" s="279" t="s">
        <v>265</v>
      </c>
      <c r="D31" s="275">
        <v>2028</v>
      </c>
      <c r="E31" s="278">
        <v>72</v>
      </c>
      <c r="F31" s="277" t="s">
        <v>278</v>
      </c>
      <c r="G31" s="276">
        <v>247</v>
      </c>
      <c r="H31" s="275">
        <f t="shared" si="0"/>
        <v>2347</v>
      </c>
    </row>
    <row r="32" spans="2:8" ht="15" thickBot="1" x14ac:dyDescent="0.35">
      <c r="B32" s="524"/>
      <c r="C32" s="274" t="s">
        <v>279</v>
      </c>
      <c r="D32" s="270">
        <v>2424</v>
      </c>
      <c r="E32" s="273" t="s">
        <v>278</v>
      </c>
      <c r="F32" s="272" t="s">
        <v>278</v>
      </c>
      <c r="G32" s="271">
        <v>53</v>
      </c>
      <c r="H32" s="270">
        <f t="shared" si="0"/>
        <v>2477</v>
      </c>
    </row>
    <row r="33" spans="2:8" x14ac:dyDescent="0.3">
      <c r="B33" s="522" t="s">
        <v>149</v>
      </c>
      <c r="C33" s="279" t="s">
        <v>284</v>
      </c>
      <c r="D33" s="275">
        <v>1970</v>
      </c>
      <c r="E33" s="278">
        <v>201</v>
      </c>
      <c r="F33" s="277">
        <v>259</v>
      </c>
      <c r="G33" s="276">
        <v>22</v>
      </c>
      <c r="H33" s="280">
        <f t="shared" si="0"/>
        <v>2452</v>
      </c>
    </row>
    <row r="34" spans="2:8" x14ac:dyDescent="0.3">
      <c r="B34" s="523"/>
      <c r="C34" s="279" t="s">
        <v>283</v>
      </c>
      <c r="D34" s="275">
        <v>1634</v>
      </c>
      <c r="E34" s="278">
        <v>429</v>
      </c>
      <c r="F34" s="277">
        <v>278</v>
      </c>
      <c r="G34" s="276">
        <v>111</v>
      </c>
      <c r="H34" s="275">
        <f t="shared" si="0"/>
        <v>2452</v>
      </c>
    </row>
    <row r="35" spans="2:8" x14ac:dyDescent="0.3">
      <c r="B35" s="523"/>
      <c r="C35" s="279" t="s">
        <v>146</v>
      </c>
      <c r="D35" s="275">
        <v>1743</v>
      </c>
      <c r="E35" s="278">
        <v>240</v>
      </c>
      <c r="F35" s="277">
        <v>150</v>
      </c>
      <c r="G35" s="276">
        <v>434</v>
      </c>
      <c r="H35" s="275">
        <f t="shared" si="0"/>
        <v>2567</v>
      </c>
    </row>
    <row r="36" spans="2:8" x14ac:dyDescent="0.3">
      <c r="B36" s="523"/>
      <c r="C36" s="279" t="s">
        <v>282</v>
      </c>
      <c r="D36" s="275">
        <v>2037</v>
      </c>
      <c r="E36" s="278">
        <v>184</v>
      </c>
      <c r="F36" s="277">
        <v>243</v>
      </c>
      <c r="G36" s="276" t="s">
        <v>278</v>
      </c>
      <c r="H36" s="275">
        <f t="shared" si="0"/>
        <v>2464</v>
      </c>
    </row>
    <row r="37" spans="2:8" x14ac:dyDescent="0.3">
      <c r="B37" s="523"/>
      <c r="C37" s="279" t="s">
        <v>281</v>
      </c>
      <c r="D37" s="275">
        <v>2710</v>
      </c>
      <c r="E37" s="278">
        <v>2</v>
      </c>
      <c r="F37" s="277" t="s">
        <v>278</v>
      </c>
      <c r="G37" s="276">
        <v>30</v>
      </c>
      <c r="H37" s="275">
        <f t="shared" si="0"/>
        <v>2742</v>
      </c>
    </row>
    <row r="38" spans="2:8" x14ac:dyDescent="0.3">
      <c r="B38" s="523"/>
      <c r="C38" s="279" t="s">
        <v>280</v>
      </c>
      <c r="D38" s="275">
        <v>2829</v>
      </c>
      <c r="E38" s="278">
        <v>46</v>
      </c>
      <c r="F38" s="277" t="s">
        <v>278</v>
      </c>
      <c r="G38" s="276">
        <v>12</v>
      </c>
      <c r="H38" s="275">
        <f t="shared" si="0"/>
        <v>2887</v>
      </c>
    </row>
    <row r="39" spans="2:8" x14ac:dyDescent="0.3">
      <c r="B39" s="523"/>
      <c r="C39" s="279" t="s">
        <v>265</v>
      </c>
      <c r="D39" s="275">
        <v>1898</v>
      </c>
      <c r="E39" s="278">
        <v>255</v>
      </c>
      <c r="F39" s="277">
        <v>28</v>
      </c>
      <c r="G39" s="276">
        <v>322</v>
      </c>
      <c r="H39" s="275">
        <f t="shared" si="0"/>
        <v>2503</v>
      </c>
    </row>
    <row r="40" spans="2:8" ht="15" thickBot="1" x14ac:dyDescent="0.35">
      <c r="B40" s="524"/>
      <c r="C40" s="274" t="s">
        <v>279</v>
      </c>
      <c r="D40" s="270">
        <v>2633</v>
      </c>
      <c r="E40" s="273" t="s">
        <v>278</v>
      </c>
      <c r="F40" s="272" t="s">
        <v>278</v>
      </c>
      <c r="G40" s="271">
        <v>6</v>
      </c>
      <c r="H40" s="270">
        <f t="shared" si="0"/>
        <v>2639</v>
      </c>
    </row>
    <row r="41" spans="2:8" x14ac:dyDescent="0.3">
      <c r="B41" s="269" t="s">
        <v>137</v>
      </c>
    </row>
    <row r="42" spans="2:8" x14ac:dyDescent="0.3">
      <c r="B42" s="269" t="s">
        <v>277</v>
      </c>
    </row>
    <row r="43" spans="2:8" x14ac:dyDescent="0.3">
      <c r="B43" s="268" t="s">
        <v>184</v>
      </c>
    </row>
  </sheetData>
  <mergeCells count="7">
    <mergeCell ref="B33:B40"/>
    <mergeCell ref="E4:H4"/>
    <mergeCell ref="E5:G5"/>
    <mergeCell ref="E6:F6"/>
    <mergeCell ref="B9:B16"/>
    <mergeCell ref="B17:B24"/>
    <mergeCell ref="B25:B3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95"/>
  <sheetViews>
    <sheetView zoomScaleNormal="100" workbookViewId="0"/>
  </sheetViews>
  <sheetFormatPr baseColWidth="10" defaultRowHeight="14.4" x14ac:dyDescent="0.3"/>
  <cols>
    <col min="2" max="2" width="64.33203125" customWidth="1"/>
    <col min="3" max="3" width="26.5546875" customWidth="1"/>
    <col min="4" max="4" width="16.33203125" customWidth="1"/>
    <col min="5" max="5" width="15.109375" customWidth="1"/>
    <col min="6" max="6" width="13" customWidth="1"/>
    <col min="8" max="8" width="20.6640625" customWidth="1"/>
    <col min="9" max="9" width="26" bestFit="1" customWidth="1"/>
    <col min="10" max="10" width="26.33203125" customWidth="1"/>
    <col min="11" max="11" width="13.109375" customWidth="1"/>
    <col min="13" max="13" width="15" customWidth="1"/>
  </cols>
  <sheetData>
    <row r="2" spans="2:15" s="5" customFormat="1" ht="15" thickBot="1" x14ac:dyDescent="0.35">
      <c r="B2" s="20" t="s">
        <v>359</v>
      </c>
      <c r="C2" s="340"/>
      <c r="D2" s="340"/>
      <c r="E2" s="340"/>
      <c r="F2" s="340"/>
      <c r="G2" s="340"/>
      <c r="H2" s="20" t="s">
        <v>360</v>
      </c>
      <c r="I2" s="10"/>
      <c r="J2" s="10"/>
      <c r="K2" s="10"/>
      <c r="L2"/>
      <c r="M2"/>
      <c r="N2"/>
      <c r="O2"/>
    </row>
    <row r="3" spans="2:15" ht="15" thickBot="1" x14ac:dyDescent="0.35">
      <c r="B3" s="532" t="s">
        <v>304</v>
      </c>
      <c r="C3" s="534" t="s">
        <v>124</v>
      </c>
      <c r="D3" s="534" t="s">
        <v>125</v>
      </c>
      <c r="E3" s="534" t="s">
        <v>126</v>
      </c>
      <c r="F3" s="534" t="s">
        <v>127</v>
      </c>
      <c r="G3" s="315"/>
      <c r="H3" s="341"/>
      <c r="I3" s="342" t="s">
        <v>274</v>
      </c>
      <c r="J3" s="342" t="s">
        <v>305</v>
      </c>
      <c r="K3" s="342" t="s">
        <v>306</v>
      </c>
    </row>
    <row r="4" spans="2:15" ht="15" thickBot="1" x14ac:dyDescent="0.35">
      <c r="B4" s="533"/>
      <c r="C4" s="534"/>
      <c r="D4" s="534"/>
      <c r="E4" s="534"/>
      <c r="F4" s="534"/>
      <c r="G4" s="315"/>
      <c r="H4" s="343" t="s">
        <v>307</v>
      </c>
      <c r="I4" s="344">
        <v>6.4000000000000001E-2</v>
      </c>
      <c r="J4" s="345">
        <v>0.09</v>
      </c>
      <c r="K4" s="344">
        <v>9.0999999999999998E-2</v>
      </c>
    </row>
    <row r="5" spans="2:15" ht="15" thickBot="1" x14ac:dyDescent="0.35">
      <c r="B5" s="530" t="s">
        <v>82</v>
      </c>
      <c r="C5" s="531">
        <v>0.83</v>
      </c>
      <c r="D5" s="531">
        <v>0.89700000000000002</v>
      </c>
      <c r="E5" s="531">
        <v>0.89200000000000002</v>
      </c>
      <c r="F5" s="531">
        <v>0.67600000000000005</v>
      </c>
      <c r="G5" s="315"/>
      <c r="H5" s="343" t="s">
        <v>308</v>
      </c>
      <c r="I5" s="346">
        <v>1299000</v>
      </c>
      <c r="J5" s="346">
        <v>1948400</v>
      </c>
      <c r="K5" s="346">
        <v>1132500</v>
      </c>
    </row>
    <row r="6" spans="2:15" ht="15" thickBot="1" x14ac:dyDescent="0.35">
      <c r="B6" s="530"/>
      <c r="C6" s="531"/>
      <c r="D6" s="531"/>
      <c r="E6" s="531"/>
      <c r="F6" s="531"/>
      <c r="G6" s="315"/>
      <c r="H6" s="343" t="s">
        <v>309</v>
      </c>
      <c r="I6" s="346">
        <v>74000</v>
      </c>
      <c r="J6" s="346">
        <v>36900</v>
      </c>
      <c r="K6" s="346">
        <v>1028500</v>
      </c>
    </row>
    <row r="7" spans="2:15" ht="15" thickBot="1" x14ac:dyDescent="0.35">
      <c r="B7" s="473" t="s">
        <v>310</v>
      </c>
      <c r="C7" s="473">
        <v>39.4</v>
      </c>
      <c r="D7" s="473">
        <v>41.4</v>
      </c>
      <c r="E7" s="473">
        <v>42.3</v>
      </c>
      <c r="F7" s="473">
        <v>42.3</v>
      </c>
      <c r="G7" s="315"/>
      <c r="H7" s="347" t="s">
        <v>311</v>
      </c>
      <c r="I7" s="348">
        <v>1225000</v>
      </c>
      <c r="J7" s="348">
        <v>1911500</v>
      </c>
      <c r="K7" s="348">
        <v>104000</v>
      </c>
    </row>
    <row r="8" spans="2:15" ht="16.5" customHeight="1" x14ac:dyDescent="0.3">
      <c r="B8" s="473"/>
      <c r="C8" s="473"/>
      <c r="D8" s="473"/>
      <c r="E8" s="473"/>
      <c r="F8" s="473"/>
      <c r="G8" s="315"/>
      <c r="H8" s="349" t="s">
        <v>314</v>
      </c>
      <c r="I8" s="349"/>
      <c r="J8" s="349"/>
      <c r="K8" s="349"/>
    </row>
    <row r="9" spans="2:15" ht="15.75" customHeight="1" x14ac:dyDescent="0.3">
      <c r="B9" s="530" t="s">
        <v>313</v>
      </c>
      <c r="C9" s="531">
        <v>0.73599999999999999</v>
      </c>
      <c r="D9" s="531">
        <v>0.67100000000000004</v>
      </c>
      <c r="E9" s="531">
        <v>0.44700000000000001</v>
      </c>
      <c r="F9" s="531">
        <v>0.34200000000000003</v>
      </c>
      <c r="G9" s="315"/>
      <c r="H9" s="349" t="s">
        <v>312</v>
      </c>
      <c r="I9" s="350"/>
      <c r="J9" s="350"/>
      <c r="K9" s="350"/>
    </row>
    <row r="10" spans="2:15" ht="15" customHeight="1" x14ac:dyDescent="0.3">
      <c r="B10" s="530"/>
      <c r="C10" s="535"/>
      <c r="D10" s="535"/>
      <c r="E10" s="535"/>
      <c r="F10" s="535"/>
      <c r="G10" s="315"/>
      <c r="H10" s="349" t="s">
        <v>315</v>
      </c>
      <c r="I10" s="350"/>
      <c r="J10" s="350"/>
      <c r="K10" s="350"/>
    </row>
    <row r="11" spans="2:15" x14ac:dyDescent="0.3">
      <c r="B11" s="536" t="s">
        <v>314</v>
      </c>
      <c r="C11" s="537"/>
      <c r="D11" s="537"/>
      <c r="E11" s="537"/>
      <c r="F11" s="537"/>
    </row>
    <row r="12" spans="2:15" x14ac:dyDescent="0.3">
      <c r="B12" s="100" t="s">
        <v>316</v>
      </c>
      <c r="C12" s="307"/>
      <c r="E12" s="301"/>
    </row>
    <row r="13" spans="2:15" x14ac:dyDescent="0.3">
      <c r="B13" s="536" t="s">
        <v>315</v>
      </c>
      <c r="C13" s="537"/>
      <c r="D13" s="537"/>
      <c r="E13" s="537"/>
      <c r="F13" s="537"/>
    </row>
    <row r="14" spans="2:15" x14ac:dyDescent="0.3">
      <c r="B14" s="305"/>
      <c r="C14" s="307"/>
      <c r="D14" s="307"/>
    </row>
    <row r="15" spans="2:15" x14ac:dyDescent="0.3">
      <c r="B15" s="305"/>
      <c r="C15" s="307"/>
      <c r="D15" s="307"/>
      <c r="E15" s="307"/>
      <c r="F15" s="307"/>
      <c r="H15" s="301"/>
    </row>
    <row r="16" spans="2:15" x14ac:dyDescent="0.3">
      <c r="B16" s="60" t="s">
        <v>363</v>
      </c>
      <c r="F16" s="307"/>
    </row>
    <row r="17" spans="2:6" ht="15" thickBot="1" x14ac:dyDescent="0.35">
      <c r="F17" s="307"/>
    </row>
    <row r="18" spans="2:6" ht="15" thickTop="1" x14ac:dyDescent="0.3">
      <c r="B18" s="495" t="s">
        <v>245</v>
      </c>
      <c r="C18" s="498" t="s">
        <v>244</v>
      </c>
      <c r="D18" s="498" t="s">
        <v>243</v>
      </c>
      <c r="E18" s="501" t="s">
        <v>319</v>
      </c>
      <c r="F18" s="307"/>
    </row>
    <row r="19" spans="2:6" x14ac:dyDescent="0.3">
      <c r="B19" s="496"/>
      <c r="C19" s="499"/>
      <c r="D19" s="499"/>
      <c r="E19" s="502"/>
      <c r="F19" s="307"/>
    </row>
    <row r="20" spans="2:6" ht="15" thickBot="1" x14ac:dyDescent="0.35">
      <c r="B20" s="497"/>
      <c r="C20" s="500"/>
      <c r="D20" s="500"/>
      <c r="E20" s="503"/>
      <c r="F20" s="307"/>
    </row>
    <row r="21" spans="2:6" ht="15" thickTop="1" x14ac:dyDescent="0.3">
      <c r="B21" s="227" t="s">
        <v>242</v>
      </c>
      <c r="C21" s="542">
        <v>1.2</v>
      </c>
      <c r="D21" s="542">
        <v>-0.3</v>
      </c>
      <c r="E21" s="542">
        <v>1.5</v>
      </c>
      <c r="F21" s="307"/>
    </row>
    <row r="22" spans="2:6" ht="15" thickBot="1" x14ac:dyDescent="0.35">
      <c r="B22" s="228" t="s">
        <v>320</v>
      </c>
      <c r="C22" s="540"/>
      <c r="D22" s="540"/>
      <c r="E22" s="540"/>
      <c r="F22" s="307"/>
    </row>
    <row r="23" spans="2:6" x14ac:dyDescent="0.3">
      <c r="B23" s="227" t="s">
        <v>240</v>
      </c>
      <c r="C23" s="539">
        <v>3.1</v>
      </c>
      <c r="D23" s="539">
        <v>-0.8</v>
      </c>
      <c r="E23" s="539">
        <v>3.9</v>
      </c>
      <c r="F23" s="307"/>
    </row>
    <row r="24" spans="2:6" x14ac:dyDescent="0.3">
      <c r="B24" s="229" t="s">
        <v>239</v>
      </c>
      <c r="C24" s="543"/>
      <c r="D24" s="543"/>
      <c r="E24" s="543"/>
      <c r="F24" s="307"/>
    </row>
    <row r="25" spans="2:6" ht="15" thickBot="1" x14ac:dyDescent="0.35">
      <c r="B25" s="228" t="s">
        <v>321</v>
      </c>
      <c r="C25" s="540"/>
      <c r="D25" s="540"/>
      <c r="E25" s="540"/>
      <c r="F25" s="307"/>
    </row>
    <row r="26" spans="2:6" x14ac:dyDescent="0.3">
      <c r="B26" s="227" t="s">
        <v>238</v>
      </c>
      <c r="C26" s="539">
        <v>5.9</v>
      </c>
      <c r="D26" s="539">
        <v>-1.4</v>
      </c>
      <c r="E26" s="539">
        <v>7.5</v>
      </c>
      <c r="F26" s="307"/>
    </row>
    <row r="27" spans="2:6" ht="15" thickBot="1" x14ac:dyDescent="0.35">
      <c r="B27" s="228" t="s">
        <v>322</v>
      </c>
      <c r="C27" s="540"/>
      <c r="D27" s="540"/>
      <c r="E27" s="540"/>
      <c r="F27" s="307"/>
    </row>
    <row r="28" spans="2:6" x14ac:dyDescent="0.3">
      <c r="B28" s="227" t="s">
        <v>237</v>
      </c>
      <c r="C28" s="539">
        <v>7.5</v>
      </c>
      <c r="D28" s="539">
        <v>-1.8</v>
      </c>
      <c r="E28" s="539">
        <v>9.3000000000000007</v>
      </c>
      <c r="F28" s="307"/>
    </row>
    <row r="29" spans="2:6" ht="15" thickBot="1" x14ac:dyDescent="0.35">
      <c r="B29" s="226" t="s">
        <v>323</v>
      </c>
      <c r="C29" s="541"/>
      <c r="D29" s="541"/>
      <c r="E29" s="541"/>
      <c r="F29" s="307"/>
    </row>
    <row r="30" spans="2:6" ht="15" thickTop="1" x14ac:dyDescent="0.3">
      <c r="B30" s="506" t="s">
        <v>356</v>
      </c>
      <c r="C30" s="506"/>
      <c r="D30" s="506"/>
      <c r="E30" s="506"/>
      <c r="F30" s="307"/>
    </row>
    <row r="31" spans="2:6" ht="21" customHeight="1" x14ac:dyDescent="0.3">
      <c r="B31" s="466"/>
      <c r="C31" s="466"/>
      <c r="D31" s="466"/>
      <c r="E31" s="466"/>
      <c r="F31" s="307"/>
    </row>
    <row r="32" spans="2:6" x14ac:dyDescent="0.3">
      <c r="B32" s="163" t="s">
        <v>236</v>
      </c>
      <c r="F32" s="307"/>
    </row>
    <row r="33" spans="2:13" x14ac:dyDescent="0.3">
      <c r="B33" s="305"/>
      <c r="C33" s="307"/>
      <c r="D33" s="307"/>
      <c r="E33" s="307"/>
      <c r="F33" s="307"/>
    </row>
    <row r="34" spans="2:13" x14ac:dyDescent="0.3">
      <c r="B34" s="305"/>
      <c r="C34" s="307"/>
      <c r="D34" s="307"/>
      <c r="E34" s="307"/>
      <c r="F34" s="307"/>
    </row>
    <row r="35" spans="2:13" x14ac:dyDescent="0.3">
      <c r="C35" s="307"/>
      <c r="D35" s="307"/>
      <c r="E35" s="307"/>
      <c r="F35" s="307"/>
    </row>
    <row r="36" spans="2:13" x14ac:dyDescent="0.3">
      <c r="B36" s="60" t="s">
        <v>361</v>
      </c>
      <c r="C36" s="307"/>
      <c r="D36" s="307"/>
      <c r="E36" s="307"/>
      <c r="F36" s="307"/>
      <c r="H36" s="60" t="s">
        <v>362</v>
      </c>
    </row>
    <row r="37" spans="2:13" ht="15" thickBot="1" x14ac:dyDescent="0.35">
      <c r="H37" s="1"/>
    </row>
    <row r="38" spans="2:13" ht="23.4" thickBot="1" x14ac:dyDescent="0.35">
      <c r="B38" s="302"/>
      <c r="C38" s="303" t="s">
        <v>211</v>
      </c>
      <c r="D38" s="303" t="s">
        <v>207</v>
      </c>
      <c r="E38" s="303" t="s">
        <v>208</v>
      </c>
      <c r="F38" s="303" t="s">
        <v>210</v>
      </c>
      <c r="H38" s="201"/>
      <c r="I38" s="198"/>
      <c r="J38" s="200" t="s">
        <v>192</v>
      </c>
      <c r="K38" s="198" t="s">
        <v>381</v>
      </c>
      <c r="L38" s="199" t="s">
        <v>386</v>
      </c>
      <c r="M38" s="198" t="s">
        <v>385</v>
      </c>
    </row>
    <row r="39" spans="2:13" x14ac:dyDescent="0.3">
      <c r="B39" s="304" t="s">
        <v>317</v>
      </c>
      <c r="C39" s="299">
        <v>4.2000000000000003E-2</v>
      </c>
      <c r="D39" s="299">
        <v>0.109</v>
      </c>
      <c r="E39" s="299">
        <v>0.20399999999999999</v>
      </c>
      <c r="F39" s="299">
        <v>0.25900000000000001</v>
      </c>
      <c r="H39" s="538" t="s">
        <v>79</v>
      </c>
      <c r="I39" s="197" t="s">
        <v>53</v>
      </c>
      <c r="J39" s="196">
        <v>2290.9940000000001</v>
      </c>
      <c r="K39" s="194">
        <v>0</v>
      </c>
      <c r="L39" s="195">
        <v>0</v>
      </c>
      <c r="M39" s="333">
        <v>105.41459999999999</v>
      </c>
    </row>
    <row r="40" spans="2:13" x14ac:dyDescent="0.3">
      <c r="B40" s="100" t="s">
        <v>318</v>
      </c>
      <c r="H40" s="477"/>
      <c r="I40" s="193" t="s">
        <v>190</v>
      </c>
      <c r="J40" s="192">
        <v>2261.335</v>
      </c>
      <c r="K40" s="334">
        <v>31.49531</v>
      </c>
      <c r="L40" s="334">
        <v>22.311229999999998</v>
      </c>
      <c r="M40" s="335">
        <v>144.90996000000001</v>
      </c>
    </row>
    <row r="41" spans="2:13" x14ac:dyDescent="0.3">
      <c r="B41" s="152" t="s">
        <v>357</v>
      </c>
      <c r="H41" s="477"/>
      <c r="I41" s="193" t="s">
        <v>376</v>
      </c>
      <c r="J41" s="192">
        <v>1949.566</v>
      </c>
      <c r="K41" s="334">
        <v>51.235419999999998</v>
      </c>
      <c r="L41" s="334">
        <v>144.49957000000001</v>
      </c>
      <c r="M41" s="335">
        <v>151.65790999999999</v>
      </c>
    </row>
    <row r="42" spans="2:13" ht="15" thickBot="1" x14ac:dyDescent="0.35">
      <c r="H42" s="478"/>
      <c r="I42" s="189" t="s">
        <v>54</v>
      </c>
      <c r="J42" s="188">
        <v>1888.6489999999999</v>
      </c>
      <c r="K42" s="337">
        <v>147.15663000000001</v>
      </c>
      <c r="L42" s="337">
        <v>145.85224999999997</v>
      </c>
      <c r="M42" s="338">
        <v>246.86522000000002</v>
      </c>
    </row>
    <row r="43" spans="2:13" x14ac:dyDescent="0.3">
      <c r="H43" s="477" t="s">
        <v>81</v>
      </c>
      <c r="I43" s="193" t="s">
        <v>53</v>
      </c>
      <c r="J43" s="192">
        <v>1867.5219999999999</v>
      </c>
      <c r="K43" s="332">
        <v>174.56007</v>
      </c>
      <c r="L43" s="333">
        <v>383.77322000000004</v>
      </c>
      <c r="M43" s="194">
        <v>0</v>
      </c>
    </row>
    <row r="44" spans="2:13" x14ac:dyDescent="0.3">
      <c r="H44" s="477"/>
      <c r="I44" s="193" t="s">
        <v>190</v>
      </c>
      <c r="J44" s="192">
        <v>1815.0930000000001</v>
      </c>
      <c r="K44" s="334">
        <v>168.23552000000001</v>
      </c>
      <c r="L44" s="335">
        <v>406.71212999999995</v>
      </c>
      <c r="M44" s="336">
        <v>31.850350000000049</v>
      </c>
    </row>
    <row r="45" spans="2:13" x14ac:dyDescent="0.3">
      <c r="H45" s="477"/>
      <c r="I45" s="193" t="s">
        <v>376</v>
      </c>
      <c r="J45" s="192">
        <v>1681.414</v>
      </c>
      <c r="K45" s="334">
        <v>137.01796999999999</v>
      </c>
      <c r="L45" s="335">
        <v>393.52614000000005</v>
      </c>
      <c r="M45" s="336">
        <v>60.392189999999914</v>
      </c>
    </row>
    <row r="46" spans="2:13" ht="15" thickBot="1" x14ac:dyDescent="0.35">
      <c r="H46" s="478"/>
      <c r="I46" s="189" t="s">
        <v>54</v>
      </c>
      <c r="J46" s="188">
        <v>1669.7940000000001</v>
      </c>
      <c r="K46" s="337">
        <v>296.40001000000001</v>
      </c>
      <c r="L46" s="338">
        <v>334.60309000000001</v>
      </c>
      <c r="M46" s="339">
        <v>146.10220000000004</v>
      </c>
    </row>
    <row r="47" spans="2:13" x14ac:dyDescent="0.3">
      <c r="H47" s="100" t="s">
        <v>137</v>
      </c>
    </row>
    <row r="48" spans="2:13" x14ac:dyDescent="0.3">
      <c r="E48" s="298"/>
      <c r="H48" s="100" t="s">
        <v>358</v>
      </c>
    </row>
    <row r="49" spans="6:8" x14ac:dyDescent="0.3">
      <c r="F49" s="306"/>
      <c r="H49" s="152" t="s">
        <v>184</v>
      </c>
    </row>
    <row r="80" ht="15.75" customHeight="1" x14ac:dyDescent="0.3"/>
    <row r="95" ht="19.5" customHeight="1" x14ac:dyDescent="0.3"/>
  </sheetData>
  <mergeCells count="41">
    <mergeCell ref="C21:C22"/>
    <mergeCell ref="D21:D22"/>
    <mergeCell ref="E21:E22"/>
    <mergeCell ref="C23:C25"/>
    <mergeCell ref="D23:D25"/>
    <mergeCell ref="E23:E25"/>
    <mergeCell ref="H39:H42"/>
    <mergeCell ref="H43:H46"/>
    <mergeCell ref="B30:E31"/>
    <mergeCell ref="C26:C27"/>
    <mergeCell ref="D26:D27"/>
    <mergeCell ref="E26:E27"/>
    <mergeCell ref="C28:C29"/>
    <mergeCell ref="D28:D29"/>
    <mergeCell ref="E28:E29"/>
    <mergeCell ref="C18:C20"/>
    <mergeCell ref="D18:D20"/>
    <mergeCell ref="E18:E20"/>
    <mergeCell ref="B11:F11"/>
    <mergeCell ref="B13:F13"/>
    <mergeCell ref="B18:B20"/>
    <mergeCell ref="B9:B10"/>
    <mergeCell ref="C9:C10"/>
    <mergeCell ref="D9:D10"/>
    <mergeCell ref="E9:E10"/>
    <mergeCell ref="F9:F10"/>
    <mergeCell ref="B7:B8"/>
    <mergeCell ref="C7:C8"/>
    <mergeCell ref="D7:D8"/>
    <mergeCell ref="E7:E8"/>
    <mergeCell ref="F7:F8"/>
    <mergeCell ref="B3:B4"/>
    <mergeCell ref="C3:C4"/>
    <mergeCell ref="D3:D4"/>
    <mergeCell ref="E3:E4"/>
    <mergeCell ref="F3:F4"/>
    <mergeCell ref="B5:B6"/>
    <mergeCell ref="C5:C6"/>
    <mergeCell ref="D5:D6"/>
    <mergeCell ref="E5:E6"/>
    <mergeCell ref="F5:F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heetViews>
  <sheetFormatPr baseColWidth="10" defaultRowHeight="14.4" x14ac:dyDescent="0.3"/>
  <cols>
    <col min="2" max="2" width="22.5546875" bestFit="1" customWidth="1"/>
    <col min="7" max="7" width="11.44140625" customWidth="1"/>
  </cols>
  <sheetData>
    <row r="1" spans="1:10" ht="15" x14ac:dyDescent="0.25">
      <c r="A1" s="313"/>
    </row>
    <row r="2" spans="1:10" x14ac:dyDescent="0.3">
      <c r="B2" s="468" t="s">
        <v>408</v>
      </c>
      <c r="C2" s="468"/>
      <c r="D2" s="468"/>
      <c r="E2" s="468"/>
      <c r="F2" s="468"/>
      <c r="G2" s="468"/>
      <c r="H2" s="468"/>
      <c r="I2" s="468"/>
      <c r="J2" s="468"/>
    </row>
    <row r="3" spans="1:10" x14ac:dyDescent="0.3">
      <c r="B3" s="468"/>
      <c r="C3" s="468"/>
      <c r="D3" s="468"/>
      <c r="E3" s="468"/>
      <c r="F3" s="468"/>
      <c r="G3" s="468"/>
      <c r="H3" s="468"/>
      <c r="I3" s="468"/>
      <c r="J3" s="468"/>
    </row>
    <row r="4" spans="1:10" ht="15.75" thickBot="1" x14ac:dyDescent="0.3">
      <c r="B4" s="399"/>
      <c r="C4" s="399"/>
      <c r="D4" s="399"/>
      <c r="E4" s="399"/>
      <c r="F4" s="399"/>
      <c r="G4" s="399"/>
      <c r="H4" s="399"/>
      <c r="I4" s="399"/>
      <c r="J4" s="399"/>
    </row>
    <row r="5" spans="1:10" ht="16.5" thickTop="1" thickBot="1" x14ac:dyDescent="0.3">
      <c r="B5" s="422"/>
      <c r="C5" s="467" t="s">
        <v>127</v>
      </c>
      <c r="D5" s="467"/>
      <c r="E5" s="467" t="s">
        <v>126</v>
      </c>
      <c r="F5" s="467"/>
      <c r="G5" s="467" t="s">
        <v>125</v>
      </c>
      <c r="H5" s="467"/>
      <c r="I5" s="467" t="s">
        <v>124</v>
      </c>
      <c r="J5" s="467"/>
    </row>
    <row r="6" spans="1:10" ht="27" thickTop="1" thickBot="1" x14ac:dyDescent="0.3">
      <c r="B6" s="427" t="s">
        <v>429</v>
      </c>
      <c r="C6" s="427" t="s">
        <v>388</v>
      </c>
      <c r="D6" s="427" t="s">
        <v>409</v>
      </c>
      <c r="E6" s="429" t="s">
        <v>388</v>
      </c>
      <c r="F6" s="430" t="s">
        <v>409</v>
      </c>
      <c r="G6" s="427" t="s">
        <v>388</v>
      </c>
      <c r="H6" s="427" t="s">
        <v>409</v>
      </c>
      <c r="I6" s="428" t="s">
        <v>388</v>
      </c>
      <c r="J6" s="427" t="s">
        <v>409</v>
      </c>
    </row>
    <row r="7" spans="1:10" ht="15.75" thickTop="1" x14ac:dyDescent="0.25">
      <c r="B7" s="436" t="s">
        <v>144</v>
      </c>
      <c r="C7" s="437">
        <v>0.38866268819046196</v>
      </c>
      <c r="D7" s="438" t="s">
        <v>58</v>
      </c>
      <c r="E7" s="439">
        <v>0.48263619075681308</v>
      </c>
      <c r="F7" s="438" t="s">
        <v>58</v>
      </c>
      <c r="G7" s="437">
        <v>0.72576611115230805</v>
      </c>
      <c r="H7" s="440" t="s">
        <v>58</v>
      </c>
      <c r="I7" s="439">
        <v>0.79603381094010706</v>
      </c>
      <c r="J7" s="440" t="s">
        <v>58</v>
      </c>
    </row>
    <row r="8" spans="1:10" ht="15" x14ac:dyDescent="0.25">
      <c r="B8" s="423" t="s">
        <v>143</v>
      </c>
      <c r="C8" s="407">
        <v>0.37275259939677402</v>
      </c>
      <c r="D8" s="424" t="s">
        <v>389</v>
      </c>
      <c r="E8" s="431">
        <v>0.38843116999185606</v>
      </c>
      <c r="F8" s="424" t="s">
        <v>394</v>
      </c>
      <c r="G8" s="407">
        <v>0.60944749282495403</v>
      </c>
      <c r="H8" s="406" t="s">
        <v>398</v>
      </c>
      <c r="I8" s="431">
        <v>0.65112367324742904</v>
      </c>
      <c r="J8" s="406" t="s">
        <v>387</v>
      </c>
    </row>
    <row r="9" spans="1:10" ht="15" x14ac:dyDescent="0.25">
      <c r="B9" s="423" t="s">
        <v>142</v>
      </c>
      <c r="C9" s="408">
        <v>0.22167780965116801</v>
      </c>
      <c r="D9" s="424" t="s">
        <v>390</v>
      </c>
      <c r="E9" s="432">
        <v>0.40476488857828402</v>
      </c>
      <c r="F9" s="424" t="s">
        <v>395</v>
      </c>
      <c r="G9" s="408">
        <v>0.66571493207701105</v>
      </c>
      <c r="H9" s="406" t="s">
        <v>399</v>
      </c>
      <c r="I9" s="432">
        <v>0.70187899319465297</v>
      </c>
      <c r="J9" s="406" t="s">
        <v>405</v>
      </c>
    </row>
    <row r="10" spans="1:10" x14ac:dyDescent="0.3">
      <c r="B10" s="423" t="s">
        <v>141</v>
      </c>
      <c r="C10" s="408">
        <v>0.327336894541707</v>
      </c>
      <c r="D10" s="424" t="s">
        <v>391</v>
      </c>
      <c r="E10" s="432">
        <v>0.35777199846555702</v>
      </c>
      <c r="F10" s="424" t="s">
        <v>440</v>
      </c>
      <c r="G10" s="408">
        <v>0.51241283412127203</v>
      </c>
      <c r="H10" s="406" t="s">
        <v>400</v>
      </c>
      <c r="I10" s="432">
        <v>0.57254342880196696</v>
      </c>
      <c r="J10" s="406" t="s">
        <v>406</v>
      </c>
    </row>
    <row r="11" spans="1:10" x14ac:dyDescent="0.3">
      <c r="B11" s="423" t="s">
        <v>146</v>
      </c>
      <c r="C11" s="408">
        <v>9.7461013268442892E-2</v>
      </c>
      <c r="D11" s="424" t="s">
        <v>392</v>
      </c>
      <c r="E11" s="432">
        <v>0.27691967669983097</v>
      </c>
      <c r="F11" s="424" t="s">
        <v>396</v>
      </c>
      <c r="G11" s="408">
        <v>0.61509891837448005</v>
      </c>
      <c r="H11" s="406" t="s">
        <v>401</v>
      </c>
      <c r="I11" s="432">
        <v>0.84182232736407103</v>
      </c>
      <c r="J11" s="406" t="s">
        <v>403</v>
      </c>
    </row>
    <row r="12" spans="1:10" ht="15" thickBot="1" x14ac:dyDescent="0.35">
      <c r="B12" s="435" t="s">
        <v>145</v>
      </c>
      <c r="C12" s="425">
        <v>7.82291565372948E-2</v>
      </c>
      <c r="D12" s="434" t="s">
        <v>393</v>
      </c>
      <c r="E12" s="433">
        <v>0.23094835545301703</v>
      </c>
      <c r="F12" s="434" t="s">
        <v>397</v>
      </c>
      <c r="G12" s="425">
        <v>0.48555184522006301</v>
      </c>
      <c r="H12" s="426" t="s">
        <v>402</v>
      </c>
      <c r="I12" s="433">
        <v>0.64548637842923695</v>
      </c>
      <c r="J12" s="426" t="s">
        <v>404</v>
      </c>
    </row>
    <row r="13" spans="1:10" ht="12" customHeight="1" thickTop="1" x14ac:dyDescent="0.3">
      <c r="B13" s="469" t="s">
        <v>448</v>
      </c>
      <c r="C13" s="469"/>
      <c r="D13" s="469"/>
      <c r="E13" s="469"/>
      <c r="F13" s="469"/>
      <c r="G13" s="469"/>
      <c r="H13" s="469"/>
      <c r="I13" s="469"/>
      <c r="J13" s="469"/>
    </row>
    <row r="14" spans="1:10" ht="21.75" customHeight="1" x14ac:dyDescent="0.3">
      <c r="B14" s="469"/>
      <c r="C14" s="469"/>
      <c r="D14" s="469"/>
      <c r="E14" s="469"/>
      <c r="F14" s="469"/>
      <c r="G14" s="469"/>
      <c r="H14" s="469"/>
      <c r="I14" s="469"/>
      <c r="J14" s="469"/>
    </row>
    <row r="15" spans="1:10" x14ac:dyDescent="0.3">
      <c r="B15" s="416" t="s">
        <v>137</v>
      </c>
      <c r="C15" s="416"/>
      <c r="D15" s="441"/>
      <c r="E15" s="442"/>
      <c r="F15" s="416"/>
      <c r="G15" s="443"/>
      <c r="H15" s="416"/>
      <c r="I15" s="444"/>
      <c r="J15" s="444"/>
    </row>
    <row r="16" spans="1:10" x14ac:dyDescent="0.3">
      <c r="B16" s="466" t="s">
        <v>413</v>
      </c>
      <c r="C16" s="466"/>
      <c r="D16" s="466"/>
      <c r="E16" s="466"/>
      <c r="F16" s="466"/>
      <c r="G16" s="466"/>
      <c r="H16" s="466"/>
      <c r="I16" s="466"/>
      <c r="J16" s="466"/>
    </row>
    <row r="17" spans="2:10" ht="19.5" customHeight="1" x14ac:dyDescent="0.3">
      <c r="B17" s="466"/>
      <c r="C17" s="466"/>
      <c r="D17" s="466"/>
      <c r="E17" s="466"/>
      <c r="F17" s="466"/>
      <c r="G17" s="466"/>
      <c r="H17" s="466"/>
      <c r="I17" s="466"/>
      <c r="J17" s="466"/>
    </row>
    <row r="18" spans="2:10" x14ac:dyDescent="0.3">
      <c r="B18" s="416" t="s">
        <v>60</v>
      </c>
      <c r="C18" s="416"/>
      <c r="D18" s="441"/>
      <c r="E18" s="445"/>
      <c r="F18" s="416"/>
      <c r="G18" s="444"/>
      <c r="H18" s="416"/>
      <c r="I18" s="444"/>
      <c r="J18" s="444"/>
    </row>
    <row r="19" spans="2:10" x14ac:dyDescent="0.3">
      <c r="B19" s="391"/>
      <c r="D19" s="396"/>
      <c r="E19" s="392"/>
      <c r="G19" s="389"/>
      <c r="I19" s="389"/>
    </row>
    <row r="20" spans="2:10" x14ac:dyDescent="0.3">
      <c r="B20" s="391"/>
      <c r="D20" s="397"/>
      <c r="E20" s="394"/>
      <c r="F20" s="398"/>
      <c r="G20" s="390"/>
      <c r="H20" s="398"/>
      <c r="I20" s="390"/>
      <c r="J20" s="398"/>
    </row>
    <row r="21" spans="2:10" x14ac:dyDescent="0.3">
      <c r="B21" s="391"/>
      <c r="D21" s="393"/>
      <c r="E21" s="395"/>
      <c r="F21" s="398"/>
      <c r="G21" s="389"/>
      <c r="H21" s="398"/>
      <c r="I21" s="389"/>
      <c r="J21" s="398"/>
    </row>
  </sheetData>
  <mergeCells count="7">
    <mergeCell ref="E5:F5"/>
    <mergeCell ref="G5:H5"/>
    <mergeCell ref="I5:J5"/>
    <mergeCell ref="B16:J17"/>
    <mergeCell ref="B2:J3"/>
    <mergeCell ref="B13:J14"/>
    <mergeCell ref="C5:D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heetViews>
  <sheetFormatPr baseColWidth="10" defaultColWidth="11.44140625" defaultRowHeight="13.2" x14ac:dyDescent="0.25"/>
  <cols>
    <col min="1" max="1" width="11.44140625" style="10"/>
    <col min="2" max="2" width="39.44140625" style="10" customWidth="1"/>
    <col min="3" max="16384" width="11.44140625" style="10"/>
  </cols>
  <sheetData>
    <row r="2" spans="2:7" ht="12.75" x14ac:dyDescent="0.2">
      <c r="B2" s="9" t="s">
        <v>175</v>
      </c>
    </row>
    <row r="3" spans="2:7" ht="12.75" x14ac:dyDescent="0.2">
      <c r="B3" s="9"/>
    </row>
    <row r="4" spans="2:7" ht="12.75" x14ac:dyDescent="0.2">
      <c r="B4" s="126"/>
      <c r="C4" s="84" t="s">
        <v>124</v>
      </c>
      <c r="D4" s="84" t="s">
        <v>125</v>
      </c>
      <c r="E4" s="84" t="s">
        <v>126</v>
      </c>
      <c r="F4" s="84" t="s">
        <v>127</v>
      </c>
      <c r="G4" s="129" t="s">
        <v>128</v>
      </c>
    </row>
    <row r="5" spans="2:7" ht="12.75" x14ac:dyDescent="0.2">
      <c r="B5" s="132" t="s">
        <v>6</v>
      </c>
      <c r="C5" s="130" t="s">
        <v>58</v>
      </c>
      <c r="D5" s="130" t="s">
        <v>58</v>
      </c>
      <c r="E5" s="130" t="s">
        <v>58</v>
      </c>
      <c r="F5" s="130" t="s">
        <v>58</v>
      </c>
      <c r="G5" s="131" t="s">
        <v>58</v>
      </c>
    </row>
    <row r="6" spans="2:7" ht="12.75" x14ac:dyDescent="0.2">
      <c r="B6" s="104" t="s">
        <v>8</v>
      </c>
      <c r="C6" s="92">
        <v>-17</v>
      </c>
      <c r="D6" s="92">
        <v>-28</v>
      </c>
      <c r="E6" s="92">
        <v>-39</v>
      </c>
      <c r="F6" s="92">
        <v>-46</v>
      </c>
      <c r="G6" s="127">
        <v>-33</v>
      </c>
    </row>
    <row r="7" spans="2:7" x14ac:dyDescent="0.25">
      <c r="B7" s="104" t="s">
        <v>13</v>
      </c>
      <c r="C7" s="92">
        <v>-12</v>
      </c>
      <c r="D7" s="92">
        <v>-20</v>
      </c>
      <c r="E7" s="92">
        <v>-19</v>
      </c>
      <c r="F7" s="92">
        <v>-38</v>
      </c>
      <c r="G7" s="127">
        <v>-23</v>
      </c>
    </row>
    <row r="8" spans="2:7" x14ac:dyDescent="0.25">
      <c r="B8" s="104" t="s">
        <v>18</v>
      </c>
      <c r="C8" s="92">
        <v>-17</v>
      </c>
      <c r="D8" s="92">
        <v>-28</v>
      </c>
      <c r="E8" s="92">
        <v>-53</v>
      </c>
      <c r="F8" s="92">
        <v>-51</v>
      </c>
      <c r="G8" s="127">
        <v>-38</v>
      </c>
    </row>
    <row r="9" spans="2:7" ht="12.75" x14ac:dyDescent="0.2">
      <c r="B9" s="104" t="s">
        <v>22</v>
      </c>
      <c r="C9" s="92">
        <v>-12</v>
      </c>
      <c r="D9" s="92">
        <v>-17</v>
      </c>
      <c r="E9" s="92">
        <v>-12</v>
      </c>
      <c r="F9" s="92">
        <v>7</v>
      </c>
      <c r="G9" s="127">
        <v>-7</v>
      </c>
    </row>
    <row r="10" spans="2:7" ht="12.75" x14ac:dyDescent="0.2">
      <c r="B10" s="106" t="s">
        <v>27</v>
      </c>
      <c r="C10" s="89">
        <v>-25</v>
      </c>
      <c r="D10" s="89">
        <v>-39</v>
      </c>
      <c r="E10" s="89">
        <v>-53</v>
      </c>
      <c r="F10" s="89">
        <v>-80</v>
      </c>
      <c r="G10" s="128">
        <v>-49</v>
      </c>
    </row>
    <row r="11" spans="2:7" x14ac:dyDescent="0.25">
      <c r="B11" s="138" t="s">
        <v>414</v>
      </c>
    </row>
    <row r="12" spans="2:7" x14ac:dyDescent="0.25">
      <c r="B12" s="138" t="s">
        <v>415</v>
      </c>
    </row>
    <row r="13" spans="2:7" x14ac:dyDescent="0.25">
      <c r="B13" s="138" t="s">
        <v>129</v>
      </c>
    </row>
    <row r="14" spans="2:7" x14ac:dyDescent="0.25">
      <c r="B14" s="151" t="s">
        <v>60</v>
      </c>
    </row>
    <row r="15" spans="2:7" x14ac:dyDescent="0.25">
      <c r="B15" s="13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zoomScaleNormal="100" workbookViewId="0"/>
  </sheetViews>
  <sheetFormatPr baseColWidth="10" defaultColWidth="9.109375" defaultRowHeight="13.2" x14ac:dyDescent="0.25"/>
  <cols>
    <col min="1" max="1" width="9.109375" style="10"/>
    <col min="2" max="2" width="40" style="10" customWidth="1"/>
    <col min="3" max="16384" width="9.109375" style="10"/>
  </cols>
  <sheetData>
    <row r="2" spans="2:8" x14ac:dyDescent="0.25">
      <c r="B2" s="9" t="s">
        <v>326</v>
      </c>
    </row>
    <row r="3" spans="2:8" ht="13.5" thickBot="1" x14ac:dyDescent="0.25">
      <c r="B3" s="9"/>
    </row>
    <row r="4" spans="2:8" ht="48.6" thickBot="1" x14ac:dyDescent="0.3">
      <c r="B4" s="140"/>
      <c r="C4" s="141" t="s">
        <v>155</v>
      </c>
      <c r="D4" s="141" t="s">
        <v>154</v>
      </c>
      <c r="E4" s="141" t="s">
        <v>4</v>
      </c>
      <c r="F4" s="141" t="s">
        <v>5</v>
      </c>
      <c r="G4" s="141" t="s">
        <v>327</v>
      </c>
      <c r="H4" s="142" t="s">
        <v>153</v>
      </c>
    </row>
    <row r="5" spans="2:8" ht="13.5" thickBot="1" x14ac:dyDescent="0.25">
      <c r="B5" s="145" t="s">
        <v>6</v>
      </c>
      <c r="C5" s="146" t="s">
        <v>58</v>
      </c>
      <c r="D5" s="146" t="s">
        <v>58</v>
      </c>
      <c r="E5" s="146" t="s">
        <v>58</v>
      </c>
      <c r="F5" s="146" t="s">
        <v>58</v>
      </c>
      <c r="G5" s="146" t="s">
        <v>58</v>
      </c>
      <c r="H5" s="146" t="s">
        <v>58</v>
      </c>
    </row>
    <row r="6" spans="2:8" ht="13.8" thickBot="1" x14ac:dyDescent="0.3">
      <c r="B6" s="142" t="s">
        <v>150</v>
      </c>
      <c r="C6" s="147" t="s">
        <v>14</v>
      </c>
      <c r="D6" s="147" t="s">
        <v>65</v>
      </c>
      <c r="E6" s="147" t="s">
        <v>19</v>
      </c>
      <c r="F6" s="147" t="s">
        <v>15</v>
      </c>
      <c r="G6" s="147" t="s">
        <v>16</v>
      </c>
      <c r="H6" s="147" t="s">
        <v>17</v>
      </c>
    </row>
    <row r="7" spans="2:8" ht="13.5" thickBot="1" x14ac:dyDescent="0.25">
      <c r="B7" s="142" t="s">
        <v>8</v>
      </c>
      <c r="C7" s="147" t="s">
        <v>9</v>
      </c>
      <c r="D7" s="147" t="s">
        <v>72</v>
      </c>
      <c r="E7" s="147" t="s">
        <v>176</v>
      </c>
      <c r="F7" s="147" t="s">
        <v>10</v>
      </c>
      <c r="G7" s="147" t="s">
        <v>11</v>
      </c>
      <c r="H7" s="147" t="s">
        <v>12</v>
      </c>
    </row>
    <row r="8" spans="2:8" ht="13.8" thickBot="1" x14ac:dyDescent="0.3">
      <c r="B8" s="142" t="s">
        <v>151</v>
      </c>
      <c r="C8" s="147" t="s">
        <v>9</v>
      </c>
      <c r="D8" s="147" t="s">
        <v>69</v>
      </c>
      <c r="E8" s="147" t="s">
        <v>19</v>
      </c>
      <c r="F8" s="147" t="s">
        <v>20</v>
      </c>
      <c r="G8" s="147" t="s">
        <v>16</v>
      </c>
      <c r="H8" s="147" t="s">
        <v>21</v>
      </c>
    </row>
    <row r="9" spans="2:8" ht="13.5" customHeight="1" thickBot="1" x14ac:dyDescent="0.3">
      <c r="B9" s="142" t="s">
        <v>152</v>
      </c>
      <c r="C9" s="148" t="s">
        <v>17</v>
      </c>
      <c r="D9" s="147" t="s">
        <v>20</v>
      </c>
      <c r="E9" s="147" t="s">
        <v>23</v>
      </c>
      <c r="F9" s="175" t="s">
        <v>24</v>
      </c>
      <c r="G9" s="147" t="s">
        <v>25</v>
      </c>
      <c r="H9" s="147" t="s">
        <v>26</v>
      </c>
    </row>
    <row r="10" spans="2:8" ht="13.5" customHeight="1" thickBot="1" x14ac:dyDescent="0.3">
      <c r="B10" s="142" t="s">
        <v>156</v>
      </c>
      <c r="C10" s="147" t="s">
        <v>28</v>
      </c>
      <c r="D10" s="147" t="s">
        <v>87</v>
      </c>
      <c r="E10" s="147" t="s">
        <v>177</v>
      </c>
      <c r="F10" s="147" t="s">
        <v>29</v>
      </c>
      <c r="G10" s="147" t="s">
        <v>16</v>
      </c>
      <c r="H10" s="147" t="s">
        <v>11</v>
      </c>
    </row>
    <row r="11" spans="2:8" ht="13.8" thickBot="1" x14ac:dyDescent="0.3">
      <c r="B11" s="144" t="s">
        <v>71</v>
      </c>
      <c r="C11" s="149" t="s">
        <v>7</v>
      </c>
      <c r="D11" s="149" t="s">
        <v>7</v>
      </c>
      <c r="E11" s="149" t="s">
        <v>7</v>
      </c>
      <c r="F11" s="149" t="s">
        <v>7</v>
      </c>
      <c r="G11" s="149" t="s">
        <v>7</v>
      </c>
      <c r="H11" s="149" t="s">
        <v>7</v>
      </c>
    </row>
    <row r="12" spans="2:8" ht="13.8" thickBot="1" x14ac:dyDescent="0.3">
      <c r="B12" s="143" t="s">
        <v>30</v>
      </c>
      <c r="C12" s="150" t="s">
        <v>31</v>
      </c>
      <c r="D12" s="150" t="s">
        <v>72</v>
      </c>
      <c r="E12" s="150" t="s">
        <v>32</v>
      </c>
      <c r="F12" s="150" t="s">
        <v>21</v>
      </c>
      <c r="G12" s="150" t="s">
        <v>33</v>
      </c>
      <c r="H12" s="150" t="s">
        <v>17</v>
      </c>
    </row>
    <row r="13" spans="2:8" x14ac:dyDescent="0.25">
      <c r="B13" s="123" t="s">
        <v>157</v>
      </c>
    </row>
    <row r="14" spans="2:8" x14ac:dyDescent="0.25">
      <c r="B14" s="123" t="s">
        <v>35</v>
      </c>
    </row>
    <row r="15" spans="2:8" x14ac:dyDescent="0.25">
      <c r="B15" s="123" t="s">
        <v>36</v>
      </c>
    </row>
    <row r="16" spans="2:8" x14ac:dyDescent="0.25">
      <c r="B16" s="152" t="s">
        <v>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0"/>
  <sheetViews>
    <sheetView workbookViewId="0"/>
  </sheetViews>
  <sheetFormatPr baseColWidth="10" defaultRowHeight="14.4" x14ac:dyDescent="0.3"/>
  <cols>
    <col min="2" max="2" width="54.6640625" customWidth="1"/>
    <col min="3" max="3" width="23.88671875" customWidth="1"/>
    <col min="4" max="4" width="18" customWidth="1"/>
    <col min="5" max="5" width="14.109375" bestFit="1" customWidth="1"/>
  </cols>
  <sheetData>
    <row r="2" spans="2:5" x14ac:dyDescent="0.3">
      <c r="B2" s="60" t="s">
        <v>159</v>
      </c>
      <c r="C2" s="10"/>
    </row>
    <row r="3" spans="2:5" ht="15" x14ac:dyDescent="0.25">
      <c r="B3" s="60"/>
      <c r="C3" s="10"/>
    </row>
    <row r="4" spans="2:5" ht="25.5" x14ac:dyDescent="0.25">
      <c r="B4" s="84"/>
      <c r="C4" s="85" t="s">
        <v>328</v>
      </c>
      <c r="D4" s="84" t="s">
        <v>83</v>
      </c>
      <c r="E4" s="84" t="s">
        <v>82</v>
      </c>
    </row>
    <row r="5" spans="2:5" x14ac:dyDescent="0.3">
      <c r="B5" s="86" t="s">
        <v>84</v>
      </c>
      <c r="C5" s="308">
        <v>182339.16</v>
      </c>
      <c r="D5" s="87">
        <v>0.81027667523124702</v>
      </c>
      <c r="E5" s="88" t="s">
        <v>85</v>
      </c>
    </row>
    <row r="6" spans="2:5" x14ac:dyDescent="0.3">
      <c r="B6" s="89" t="s">
        <v>86</v>
      </c>
      <c r="C6" s="309">
        <v>134324.84</v>
      </c>
      <c r="D6" s="90">
        <v>0.59691118877683325</v>
      </c>
      <c r="E6" s="91" t="s">
        <v>87</v>
      </c>
    </row>
    <row r="7" spans="2:5" x14ac:dyDescent="0.3">
      <c r="B7" s="92" t="s">
        <v>88</v>
      </c>
      <c r="C7" s="310">
        <v>13594.63</v>
      </c>
      <c r="D7" s="93">
        <v>6.0411661419296693E-2</v>
      </c>
      <c r="E7" s="94" t="s">
        <v>89</v>
      </c>
    </row>
    <row r="8" spans="2:5" x14ac:dyDescent="0.3">
      <c r="B8" s="89" t="s">
        <v>90</v>
      </c>
      <c r="C8" s="309">
        <v>19288.759999999998</v>
      </c>
      <c r="D8" s="90">
        <v>8.5715171234382492E-2</v>
      </c>
      <c r="E8" s="91" t="s">
        <v>91</v>
      </c>
    </row>
    <row r="9" spans="2:5" x14ac:dyDescent="0.3">
      <c r="B9" s="92" t="s">
        <v>92</v>
      </c>
      <c r="C9" s="310">
        <v>48688.57</v>
      </c>
      <c r="D9" s="93">
        <v>0.21636171089832726</v>
      </c>
      <c r="E9" s="94" t="s">
        <v>93</v>
      </c>
    </row>
    <row r="10" spans="2:5" x14ac:dyDescent="0.3">
      <c r="B10" s="92" t="s">
        <v>94</v>
      </c>
      <c r="C10" s="310">
        <v>36464.019999999997</v>
      </c>
      <c r="D10" s="93">
        <v>0.16203839532421721</v>
      </c>
      <c r="E10" s="94" t="s">
        <v>95</v>
      </c>
    </row>
    <row r="11" spans="2:5" x14ac:dyDescent="0.3">
      <c r="B11" s="95" t="s">
        <v>178</v>
      </c>
      <c r="C11" s="311">
        <v>10730959.65</v>
      </c>
      <c r="D11" s="96">
        <v>47.686115847208384</v>
      </c>
      <c r="E11" s="125" t="s">
        <v>20</v>
      </c>
    </row>
    <row r="12" spans="2:5" x14ac:dyDescent="0.3">
      <c r="B12" s="97" t="s">
        <v>179</v>
      </c>
      <c r="C12" s="312">
        <v>11337661.220000001</v>
      </c>
      <c r="D12" s="98">
        <v>50.382169349907301</v>
      </c>
      <c r="E12" s="99" t="s">
        <v>58</v>
      </c>
    </row>
    <row r="13" spans="2:5" x14ac:dyDescent="0.3">
      <c r="B13" s="100" t="s">
        <v>416</v>
      </c>
      <c r="C13" s="137"/>
      <c r="D13" s="137"/>
      <c r="E13" s="137"/>
    </row>
    <row r="14" spans="2:5" x14ac:dyDescent="0.3">
      <c r="B14" s="100" t="s">
        <v>35</v>
      </c>
      <c r="C14" s="137"/>
      <c r="D14" s="137"/>
      <c r="E14" s="137"/>
    </row>
    <row r="15" spans="2:5" ht="21.75" customHeight="1" x14ac:dyDescent="0.3">
      <c r="B15" s="466" t="s">
        <v>160</v>
      </c>
      <c r="C15" s="466"/>
      <c r="D15" s="466"/>
      <c r="E15" s="466"/>
    </row>
    <row r="16" spans="2:5" x14ac:dyDescent="0.3">
      <c r="B16" s="152" t="s">
        <v>96</v>
      </c>
      <c r="C16" s="137"/>
      <c r="D16" s="137"/>
      <c r="E16" s="137"/>
    </row>
    <row r="20" spans="4:4" x14ac:dyDescent="0.3">
      <c r="D20" s="124"/>
    </row>
  </sheetData>
  <mergeCells count="1">
    <mergeCell ref="B15:E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zoomScaleNormal="100" workbookViewId="0"/>
  </sheetViews>
  <sheetFormatPr baseColWidth="10" defaultRowHeight="14.4" x14ac:dyDescent="0.3"/>
  <cols>
    <col min="2" max="2" width="22.5546875" bestFit="1" customWidth="1"/>
    <col min="7" max="7" width="11.44140625" customWidth="1"/>
  </cols>
  <sheetData>
    <row r="2" spans="2:10" x14ac:dyDescent="0.3">
      <c r="B2" s="468" t="s">
        <v>410</v>
      </c>
      <c r="C2" s="468"/>
      <c r="D2" s="468"/>
      <c r="E2" s="468"/>
      <c r="F2" s="468"/>
      <c r="G2" s="468"/>
      <c r="H2" s="468"/>
      <c r="I2" s="468"/>
      <c r="J2" s="468"/>
    </row>
    <row r="3" spans="2:10" x14ac:dyDescent="0.3">
      <c r="B3" s="468"/>
      <c r="C3" s="468"/>
      <c r="D3" s="468"/>
      <c r="E3" s="468"/>
      <c r="F3" s="468"/>
      <c r="G3" s="468"/>
      <c r="H3" s="468"/>
      <c r="I3" s="468"/>
      <c r="J3" s="468"/>
    </row>
    <row r="4" spans="2:10" ht="15.75" thickBot="1" x14ac:dyDescent="0.3">
      <c r="B4" s="400"/>
      <c r="C4" s="400"/>
      <c r="D4" s="400"/>
      <c r="E4" s="400"/>
      <c r="F4" s="400"/>
      <c r="G4" s="400"/>
      <c r="H4" s="400"/>
    </row>
    <row r="5" spans="2:10" ht="16.5" thickTop="1" thickBot="1" x14ac:dyDescent="0.3">
      <c r="B5" s="422"/>
      <c r="C5" s="467" t="s">
        <v>127</v>
      </c>
      <c r="D5" s="467"/>
      <c r="E5" s="467" t="s">
        <v>126</v>
      </c>
      <c r="F5" s="467"/>
      <c r="G5" s="467" t="s">
        <v>125</v>
      </c>
      <c r="H5" s="467"/>
      <c r="I5" s="467" t="s">
        <v>124</v>
      </c>
      <c r="J5" s="467"/>
    </row>
    <row r="6" spans="2:10" ht="27" thickTop="1" thickBot="1" x14ac:dyDescent="0.3">
      <c r="B6" s="427" t="s">
        <v>429</v>
      </c>
      <c r="C6" s="427" t="s">
        <v>388</v>
      </c>
      <c r="D6" s="427" t="s">
        <v>409</v>
      </c>
      <c r="E6" s="429" t="s">
        <v>388</v>
      </c>
      <c r="F6" s="430" t="s">
        <v>409</v>
      </c>
      <c r="G6" s="427" t="s">
        <v>388</v>
      </c>
      <c r="H6" s="427" t="s">
        <v>409</v>
      </c>
      <c r="I6" s="428" t="s">
        <v>388</v>
      </c>
      <c r="J6" s="427" t="s">
        <v>409</v>
      </c>
    </row>
    <row r="7" spans="2:10" ht="15.75" thickTop="1" x14ac:dyDescent="0.25">
      <c r="B7" s="436" t="s">
        <v>143</v>
      </c>
      <c r="C7" s="437">
        <v>0.71400000000000008</v>
      </c>
      <c r="D7" s="438" t="s">
        <v>58</v>
      </c>
      <c r="E7" s="439">
        <v>0.89200000000000002</v>
      </c>
      <c r="F7" s="438" t="s">
        <v>58</v>
      </c>
      <c r="G7" s="437">
        <v>0.89700000000000002</v>
      </c>
      <c r="H7" s="440" t="s">
        <v>58</v>
      </c>
      <c r="I7" s="439">
        <v>0.83</v>
      </c>
      <c r="J7" s="440" t="s">
        <v>58</v>
      </c>
    </row>
    <row r="8" spans="2:10" ht="15" x14ac:dyDescent="0.25">
      <c r="B8" s="423" t="s">
        <v>144</v>
      </c>
      <c r="C8" s="407">
        <v>0.64</v>
      </c>
      <c r="D8" s="424" t="s">
        <v>430</v>
      </c>
      <c r="E8" s="431">
        <v>0.80299999999999994</v>
      </c>
      <c r="F8" s="424" t="s">
        <v>433</v>
      </c>
      <c r="G8" s="407">
        <v>0.78900000000000003</v>
      </c>
      <c r="H8" s="406" t="s">
        <v>436</v>
      </c>
      <c r="I8" s="431">
        <v>0.754</v>
      </c>
      <c r="J8" s="406" t="s">
        <v>441</v>
      </c>
    </row>
    <row r="9" spans="2:10" ht="15" x14ac:dyDescent="0.25">
      <c r="B9" s="423" t="s">
        <v>142</v>
      </c>
      <c r="C9" s="408">
        <v>0.52400000000000002</v>
      </c>
      <c r="D9" s="424" t="s">
        <v>431</v>
      </c>
      <c r="E9" s="432">
        <v>0.67799999999999994</v>
      </c>
      <c r="F9" s="424" t="s">
        <v>434</v>
      </c>
      <c r="G9" s="408">
        <v>0.60399999999999998</v>
      </c>
      <c r="H9" s="406" t="s">
        <v>437</v>
      </c>
      <c r="I9" s="432">
        <v>0.57600000000000007</v>
      </c>
      <c r="J9" s="406" t="s">
        <v>442</v>
      </c>
    </row>
    <row r="10" spans="2:10" x14ac:dyDescent="0.3">
      <c r="B10" s="423" t="s">
        <v>141</v>
      </c>
      <c r="C10" s="408">
        <v>0.621</v>
      </c>
      <c r="D10" s="424" t="s">
        <v>405</v>
      </c>
      <c r="E10" s="432">
        <v>0.747</v>
      </c>
      <c r="F10" s="424" t="s">
        <v>412</v>
      </c>
      <c r="G10" s="408">
        <v>0.74400000000000011</v>
      </c>
      <c r="H10" s="406" t="s">
        <v>404</v>
      </c>
      <c r="I10" s="432">
        <v>0.63400000000000001</v>
      </c>
      <c r="J10" s="406" t="s">
        <v>443</v>
      </c>
    </row>
    <row r="11" spans="2:10" x14ac:dyDescent="0.3">
      <c r="B11" s="423" t="s">
        <v>146</v>
      </c>
      <c r="C11" s="408">
        <v>0.69700000000000006</v>
      </c>
      <c r="D11" s="424" t="s">
        <v>432</v>
      </c>
      <c r="E11" s="432">
        <v>0.84299999999999997</v>
      </c>
      <c r="F11" s="424" t="s">
        <v>435</v>
      </c>
      <c r="G11" s="408">
        <v>0.74299999999999999</v>
      </c>
      <c r="H11" s="406" t="s">
        <v>438</v>
      </c>
      <c r="I11" s="432">
        <v>0.66</v>
      </c>
      <c r="J11" s="406" t="s">
        <v>444</v>
      </c>
    </row>
    <row r="12" spans="2:10" ht="15" thickBot="1" x14ac:dyDescent="0.35">
      <c r="B12" s="435" t="s">
        <v>145</v>
      </c>
      <c r="C12" s="425">
        <v>0.74199999999999999</v>
      </c>
      <c r="D12" s="434" t="s">
        <v>411</v>
      </c>
      <c r="E12" s="433">
        <v>0.89700000000000002</v>
      </c>
      <c r="F12" s="434" t="s">
        <v>15</v>
      </c>
      <c r="G12" s="425">
        <v>0.83299999999999996</v>
      </c>
      <c r="H12" s="426" t="s">
        <v>439</v>
      </c>
      <c r="I12" s="433">
        <v>0.72099999999999997</v>
      </c>
      <c r="J12" s="426" t="s">
        <v>445</v>
      </c>
    </row>
    <row r="13" spans="2:10" ht="15" thickTop="1" x14ac:dyDescent="0.3">
      <c r="B13" s="471" t="s">
        <v>447</v>
      </c>
      <c r="C13" s="471"/>
      <c r="D13" s="471"/>
      <c r="E13" s="471"/>
      <c r="F13" s="471"/>
      <c r="G13" s="471"/>
      <c r="H13" s="471"/>
      <c r="I13" s="472"/>
      <c r="J13" s="472"/>
    </row>
    <row r="14" spans="2:10" x14ac:dyDescent="0.3">
      <c r="B14" s="472"/>
      <c r="C14" s="472"/>
      <c r="D14" s="472"/>
      <c r="E14" s="472"/>
      <c r="F14" s="472"/>
      <c r="G14" s="472"/>
      <c r="H14" s="472"/>
      <c r="I14" s="472"/>
      <c r="J14" s="472"/>
    </row>
    <row r="15" spans="2:10" s="401" customFormat="1" x14ac:dyDescent="0.3">
      <c r="B15" s="403" t="s">
        <v>137</v>
      </c>
      <c r="C15" s="413"/>
      <c r="D15" s="413"/>
      <c r="E15" s="413"/>
      <c r="F15" s="413"/>
      <c r="G15" s="413"/>
      <c r="H15" s="413"/>
      <c r="I15" s="413"/>
      <c r="J15" s="413"/>
    </row>
    <row r="16" spans="2:10" x14ac:dyDescent="0.3">
      <c r="B16" s="470" t="s">
        <v>446</v>
      </c>
      <c r="C16" s="470"/>
      <c r="D16" s="470"/>
      <c r="E16" s="470"/>
      <c r="F16" s="470"/>
      <c r="G16" s="470"/>
      <c r="H16" s="470"/>
      <c r="I16" s="470"/>
      <c r="J16" s="470"/>
    </row>
    <row r="17" spans="2:10" x14ac:dyDescent="0.3">
      <c r="B17" s="470"/>
      <c r="C17" s="470"/>
      <c r="D17" s="470"/>
      <c r="E17" s="470"/>
      <c r="F17" s="470"/>
      <c r="G17" s="470"/>
      <c r="H17" s="470"/>
      <c r="I17" s="470"/>
      <c r="J17" s="470"/>
    </row>
    <row r="18" spans="2:10" x14ac:dyDescent="0.3">
      <c r="B18" s="404" t="s">
        <v>60</v>
      </c>
      <c r="C18" s="405"/>
      <c r="D18" s="405"/>
      <c r="E18" s="405"/>
      <c r="F18" s="405"/>
      <c r="G18" s="405"/>
      <c r="H18" s="405"/>
      <c r="I18" s="405"/>
      <c r="J18" s="405"/>
    </row>
    <row r="19" spans="2:10" ht="11.25" customHeight="1" x14ac:dyDescent="0.3"/>
    <row r="20" spans="2:10" x14ac:dyDescent="0.3">
      <c r="C20" s="410"/>
      <c r="D20" s="411"/>
      <c r="E20" s="409"/>
      <c r="F20" s="410"/>
      <c r="G20" s="412"/>
      <c r="H20" s="410"/>
      <c r="I20" s="412"/>
      <c r="J20" s="412"/>
    </row>
    <row r="35" spans="2:8" x14ac:dyDescent="0.3">
      <c r="B35" s="171"/>
      <c r="E35" s="170"/>
      <c r="F35" s="171"/>
    </row>
    <row r="36" spans="2:8" x14ac:dyDescent="0.3">
      <c r="B36" s="171"/>
      <c r="E36" s="170"/>
      <c r="F36" s="171"/>
    </row>
    <row r="37" spans="2:8" x14ac:dyDescent="0.3">
      <c r="B37" s="171"/>
      <c r="E37" s="170"/>
      <c r="F37" s="171"/>
    </row>
    <row r="38" spans="2:8" x14ac:dyDescent="0.3">
      <c r="B38" s="171"/>
      <c r="E38" s="170"/>
      <c r="F38" s="171"/>
    </row>
    <row r="41" spans="2:8" x14ac:dyDescent="0.3">
      <c r="B41" s="402"/>
      <c r="C41" s="402"/>
      <c r="D41" s="402"/>
      <c r="E41" s="402"/>
      <c r="F41" s="402"/>
      <c r="G41" s="402"/>
      <c r="H41" s="402"/>
    </row>
    <row r="42" spans="2:8" x14ac:dyDescent="0.3">
      <c r="B42" s="402"/>
      <c r="C42" s="402"/>
      <c r="D42" s="402"/>
      <c r="E42" s="402"/>
      <c r="F42" s="402"/>
      <c r="G42" s="402"/>
      <c r="H42" s="402"/>
    </row>
  </sheetData>
  <mergeCells count="7">
    <mergeCell ref="B2:J3"/>
    <mergeCell ref="B16:J17"/>
    <mergeCell ref="B13:J14"/>
    <mergeCell ref="C5:D5"/>
    <mergeCell ref="E5:F5"/>
    <mergeCell ref="G5:H5"/>
    <mergeCell ref="I5: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heetViews>
  <sheetFormatPr baseColWidth="10" defaultRowHeight="14.4" x14ac:dyDescent="0.3"/>
  <cols>
    <col min="2" max="2" width="13.44140625" customWidth="1"/>
    <col min="3" max="3" width="22" bestFit="1" customWidth="1"/>
    <col min="4" max="4" width="13.109375" bestFit="1" customWidth="1"/>
    <col min="5" max="5" width="13.44140625" bestFit="1" customWidth="1"/>
    <col min="6" max="6" width="12.44140625" bestFit="1" customWidth="1"/>
  </cols>
  <sheetData>
    <row r="2" spans="2:7" x14ac:dyDescent="0.3">
      <c r="B2" s="60" t="s">
        <v>109</v>
      </c>
    </row>
    <row r="3" spans="2:7" x14ac:dyDescent="0.3">
      <c r="B3" s="10"/>
      <c r="C3" s="10"/>
      <c r="D3" s="73" t="s">
        <v>77</v>
      </c>
      <c r="E3" s="73" t="s">
        <v>78</v>
      </c>
      <c r="F3" s="74"/>
    </row>
    <row r="4" spans="2:7" x14ac:dyDescent="0.3">
      <c r="B4" s="473" t="s">
        <v>79</v>
      </c>
      <c r="C4" s="75" t="s">
        <v>117</v>
      </c>
      <c r="D4" s="76">
        <f>-0.065*100</f>
        <v>-6.5</v>
      </c>
      <c r="E4" s="76">
        <f>-0.058*100</f>
        <v>-5.8000000000000007</v>
      </c>
      <c r="F4" s="77"/>
      <c r="G4" s="77"/>
    </row>
    <row r="5" spans="2:7" x14ac:dyDescent="0.3">
      <c r="B5" s="473"/>
      <c r="C5" s="75" t="s">
        <v>118</v>
      </c>
      <c r="D5" s="78" t="s">
        <v>80</v>
      </c>
      <c r="E5" s="78" t="s">
        <v>80</v>
      </c>
      <c r="F5" s="79"/>
    </row>
    <row r="6" spans="2:7" x14ac:dyDescent="0.3">
      <c r="B6" s="473" t="s">
        <v>81</v>
      </c>
      <c r="C6" s="80" t="s">
        <v>119</v>
      </c>
      <c r="D6" s="76">
        <f>0.021*100</f>
        <v>2.1</v>
      </c>
      <c r="E6" s="81">
        <v>0</v>
      </c>
      <c r="F6" s="77"/>
      <c r="G6" s="82"/>
    </row>
    <row r="7" spans="2:7" x14ac:dyDescent="0.3">
      <c r="B7" s="473"/>
      <c r="C7" s="75" t="s">
        <v>118</v>
      </c>
      <c r="D7" s="78" t="s">
        <v>80</v>
      </c>
      <c r="E7" s="78" t="s">
        <v>80</v>
      </c>
      <c r="F7" s="83"/>
    </row>
    <row r="8" spans="2:7" ht="39" customHeight="1" x14ac:dyDescent="0.3">
      <c r="B8" s="466" t="s">
        <v>163</v>
      </c>
      <c r="C8" s="466"/>
      <c r="D8" s="466"/>
      <c r="E8" s="466"/>
      <c r="F8" s="466"/>
      <c r="G8" s="466"/>
    </row>
    <row r="9" spans="2:7" x14ac:dyDescent="0.3">
      <c r="B9" s="369" t="s">
        <v>120</v>
      </c>
    </row>
    <row r="10" spans="2:7" x14ac:dyDescent="0.3">
      <c r="B10" s="466" t="s">
        <v>417</v>
      </c>
      <c r="C10" s="466"/>
      <c r="D10" s="466"/>
      <c r="E10" s="466"/>
      <c r="F10" s="466"/>
      <c r="G10" s="466"/>
    </row>
    <row r="11" spans="2:7" x14ac:dyDescent="0.3">
      <c r="B11" s="466"/>
      <c r="C11" s="466"/>
      <c r="D11" s="466"/>
      <c r="E11" s="466"/>
      <c r="F11" s="466"/>
      <c r="G11" s="466"/>
    </row>
    <row r="12" spans="2:7" x14ac:dyDescent="0.3">
      <c r="B12" s="151" t="s">
        <v>121</v>
      </c>
    </row>
  </sheetData>
  <mergeCells count="4">
    <mergeCell ref="B4:B5"/>
    <mergeCell ref="B6:B7"/>
    <mergeCell ref="B8:G8"/>
    <mergeCell ref="B10:G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32</vt:i4>
      </vt:variant>
    </vt:vector>
  </HeadingPairs>
  <TitlesOfParts>
    <vt:vector size="32" baseType="lpstr">
      <vt:lpstr>Tableau 2</vt:lpstr>
      <vt:lpstr>Tableau 3</vt:lpstr>
      <vt:lpstr>Graph 1</vt:lpstr>
      <vt:lpstr>Tableau 4</vt:lpstr>
      <vt:lpstr>Tableau 5</vt:lpstr>
      <vt:lpstr>Tableau 6</vt:lpstr>
      <vt:lpstr>Tableau 7</vt:lpstr>
      <vt:lpstr>Tableau 8</vt:lpstr>
      <vt:lpstr>Graph 3</vt:lpstr>
      <vt:lpstr>Graph 2</vt:lpstr>
      <vt:lpstr>Tableau 9</vt:lpstr>
      <vt:lpstr>Graph 4</vt:lpstr>
      <vt:lpstr>Graph 5</vt:lpstr>
      <vt:lpstr>Graph 6</vt:lpstr>
      <vt:lpstr>Graph 7</vt:lpstr>
      <vt:lpstr>Graph 8</vt:lpstr>
      <vt:lpstr>Graph 9</vt:lpstr>
      <vt:lpstr>Graph 10</vt:lpstr>
      <vt:lpstr>Graphique 13</vt:lpstr>
      <vt:lpstr>Graphique 14</vt:lpstr>
      <vt:lpstr>Graphique 15</vt:lpstr>
      <vt:lpstr>Graphique 16</vt:lpstr>
      <vt:lpstr>Tableau 11</vt:lpstr>
      <vt:lpstr>Graphique 17 </vt:lpstr>
      <vt:lpstr>Tableau 12</vt:lpstr>
      <vt:lpstr>Tableau 13</vt:lpstr>
      <vt:lpstr>Tableau 14</vt:lpstr>
      <vt:lpstr>Tableau 15</vt:lpstr>
      <vt:lpstr>Annexe 5</vt:lpstr>
      <vt:lpstr>Annexe 6</vt:lpstr>
      <vt:lpstr>Annexe 8</vt:lpstr>
      <vt:lpstr>Annexe 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2016-09-19T16:41:37Z</dcterms:modified>
</cp:coreProperties>
</file>