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theme/themeOverride1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76" windowHeight="11760" tabRatio="601"/>
  </bookViews>
  <sheets>
    <sheet name="Fig 2" sheetId="21" r:id="rId1"/>
    <sheet name="Fig 4" sheetId="22" r:id="rId2"/>
    <sheet name="Fig 9" sheetId="2" r:id="rId3"/>
    <sheet name="Fig 10" sheetId="4" r:id="rId4"/>
    <sheet name="Fig 11" sheetId="3" r:id="rId5"/>
    <sheet name="Fig 13" sheetId="6" r:id="rId6"/>
    <sheet name="Fig 16" sheetId="9" r:id="rId7"/>
    <sheet name="Fig 19" sheetId="12" r:id="rId8"/>
    <sheet name="Fig 20" sheetId="14" r:id="rId9"/>
    <sheet name="Fig 21" sheetId="13" r:id="rId10"/>
    <sheet name="Fig 22" sheetId="16" r:id="rId11"/>
    <sheet name="Fig 23" sheetId="17" r:id="rId12"/>
    <sheet name="Fig 24" sheetId="18" r:id="rId13"/>
    <sheet name="Fig 25" sheetId="23" r:id="rId14"/>
    <sheet name="Fig 26" sheetId="24" r:id="rId15"/>
    <sheet name="Fig 31" sheetId="25" r:id="rId16"/>
    <sheet name="Fig 32" sheetId="26" r:id="rId17"/>
    <sheet name="Fig 33" sheetId="27" r:id="rId18"/>
    <sheet name="Fig 34" sheetId="28" r:id="rId19"/>
    <sheet name="Fig 35" sheetId="29" r:id="rId20"/>
    <sheet name="Fig 36" sheetId="30" r:id="rId21"/>
    <sheet name="Fig 39" sheetId="31" r:id="rId22"/>
    <sheet name="Fig 40" sheetId="32" r:id="rId23"/>
    <sheet name="Fig 43" sheetId="33" r:id="rId24"/>
    <sheet name="Fig 44" sheetId="34" r:id="rId25"/>
    <sheet name="Fig 45" sheetId="35" r:id="rId26"/>
    <sheet name="Fig 46" sheetId="36" r:id="rId27"/>
    <sheet name="Fig 47" sheetId="37" r:id="rId28"/>
    <sheet name="Fig 48" sheetId="41" r:id="rId29"/>
    <sheet name="Fig 49" sheetId="42" r:id="rId30"/>
    <sheet name="Fig 50" sheetId="43" r:id="rId31"/>
  </sheets>
  <externalReferences>
    <externalReference r:id="rId32"/>
    <externalReference r:id="rId33"/>
  </externalReferences>
  <definedNames>
    <definedName name="_xlnm._FilterDatabase" localSheetId="15" hidden="1">'Fig 31'!$C$3:$F$7</definedName>
    <definedName name="_xlnm._FilterDatabase" localSheetId="16" hidden="1">'Fig 32'!$C$1:$D$10</definedName>
    <definedName name="_xlnm._FilterDatabase" localSheetId="17" hidden="1">'Fig 33'!$C$2:$F$11</definedName>
  </definedNames>
  <calcPr calcId="145621"/>
</workbook>
</file>

<file path=xl/calcChain.xml><?xml version="1.0" encoding="utf-8"?>
<calcChain xmlns="http://schemas.openxmlformats.org/spreadsheetml/2006/main">
  <c r="AK6" i="14" l="1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C6" i="2" l="1"/>
  <c r="D6" i="2"/>
  <c r="E6" i="2"/>
  <c r="B6" i="2"/>
  <c r="D13" i="2"/>
  <c r="B13" i="2"/>
  <c r="C9" i="2"/>
  <c r="C13" i="2" s="1"/>
  <c r="G4" i="2"/>
  <c r="F4" i="2"/>
  <c r="I5" i="2" s="1"/>
  <c r="H5" i="2" l="1"/>
  <c r="E2" i="3"/>
  <c r="F2" i="3"/>
  <c r="E13" i="2" l="1"/>
  <c r="F9" i="2"/>
</calcChain>
</file>

<file path=xl/sharedStrings.xml><?xml version="1.0" encoding="utf-8"?>
<sst xmlns="http://schemas.openxmlformats.org/spreadsheetml/2006/main" count="300" uniqueCount="202">
  <si>
    <t>Facteur 4</t>
  </si>
  <si>
    <t>France</t>
  </si>
  <si>
    <t>Union Européenne</t>
  </si>
  <si>
    <t>révision Citepa</t>
  </si>
  <si>
    <t>https://www.citepa.org/images/III-1_Rapports_Inventaires/CCNUCC/CCNUCC_france_2018.pdf</t>
  </si>
  <si>
    <t>2050 F4</t>
  </si>
  <si>
    <t>2017 (e)</t>
  </si>
  <si>
    <t>différence</t>
  </si>
  <si>
    <t>Fr avec LULUCF</t>
  </si>
  <si>
    <t>Puits pessimiste</t>
  </si>
  <si>
    <t>puits optimistes</t>
  </si>
  <si>
    <t>2050 NC avec puits de 95 MtCO2</t>
  </si>
  <si>
    <t>2051 NC avec puits de 75 MtCO2</t>
  </si>
  <si>
    <t>PIB</t>
  </si>
  <si>
    <t>Emissions de GES</t>
  </si>
  <si>
    <r>
      <t>Puits de 95 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</si>
  <si>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Puits de 75 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</si>
  <si>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Scénario objectif</t>
  </si>
  <si>
    <t>Scénario de référence</t>
  </si>
  <si>
    <t>PIB, TFP France et taux d'actualisation</t>
  </si>
  <si>
    <t>source :
- Ageing report 2015 pour le PIB et la TFP
- taux d'actualisation : taux d'actualisation pour la France intégrant le risque avec un beta de 1 (rapport E. Quinet 2013)</t>
  </si>
  <si>
    <t>retraitement : interpolation du PIB entre les points 2015, 2020,2025... sur la base d'un taux de croissance constant par période de 5 ans, stabilité de la croissance de la TFP par période de 5 ans</t>
  </si>
  <si>
    <t>Taux de croissance du PIB</t>
  </si>
  <si>
    <t>PIB (Mds € 2017)</t>
  </si>
  <si>
    <t xml:space="preserve">Population </t>
  </si>
  <si>
    <t>Population (Insee)</t>
  </si>
  <si>
    <t>pétrole brut (€2016/baril)</t>
  </si>
  <si>
    <t>New policies scenario</t>
  </si>
  <si>
    <t>Sustainable development scenario</t>
  </si>
  <si>
    <t>TIMES*</t>
  </si>
  <si>
    <t>POLES</t>
  </si>
  <si>
    <t>IMACLIM</t>
  </si>
  <si>
    <t>THREEME</t>
  </si>
  <si>
    <t>NEMESIS</t>
  </si>
  <si>
    <t>Figure 9 – Émissions de GES constatées et facteur 4 de la France (en bleu) et de l’UE (en rouge)</t>
  </si>
  <si>
    <t>en MtCO2e hors utilisation des terres, leur changement et la forêt (UTCF)</t>
  </si>
  <si>
    <t>Figure 10 – Évolution des émissions de GES et du PIB en France (base 100 en 1990)</t>
  </si>
  <si>
    <t>Figure 11 – Émissions françaises et cibles d’émissions</t>
  </si>
  <si>
    <t>Figure 13 – Trajectoire cible de flux d'émissions</t>
  </si>
  <si>
    <t>Source : France Stratégie</t>
  </si>
  <si>
    <t>Figure 16 – L'analyse en écart variantiel</t>
  </si>
  <si>
    <t>Figure 19 – Prix du pétrole brut, scénarios AIE</t>
  </si>
  <si>
    <t>Source : World Energy Outlook 2017 de l'AIE jusqu'en 2040 ;</t>
  </si>
  <si>
    <t>retraitement : interpolation linéaire entre les prix 2016, 2025 et 2040, prix figés après 2040</t>
  </si>
  <si>
    <t>Figure 20 – Projection démographique dans le scénario de référence</t>
  </si>
  <si>
    <t>Figure 21 – Projection du PIB dans le scénario de référence</t>
  </si>
  <si>
    <t>Figure 22 – Évolution de l'intensité énergétique du PIB dans le scénario de référence</t>
  </si>
  <si>
    <t>Figure 23 – Émissions de CO2 d'origine énergétique dans le scénario de référence</t>
  </si>
  <si>
    <t>Figure 24 – Émissions de CO2 d'origine énergétique par unité de PIB dans le scénario de référence</t>
  </si>
  <si>
    <t>Sources : CITEPA (Centre interprofessionnel technique d’études de la pollution atmosphérique),</t>
  </si>
  <si>
    <t>indicateurs 2018, et European Environment Agency (2018), Annual European Union Greenhouse</t>
  </si>
  <si>
    <t>Gas Inventory 1990-2016 and Inventory Report, Submission to the UNFCCC Secretariat, 27 mai</t>
  </si>
  <si>
    <t>Detailed data by Party – United Nations Framework Convention on Climate Change</t>
  </si>
  <si>
    <t xml:space="preserve">Sources : Banque mondiale (PIB en dollar constant 2010) ; Emissions Greenhouse Gas Inventory – </t>
  </si>
  <si>
    <t xml:space="preserve">Source : CITEPA (2018), Rapport national d’inventaire pour la France au titre de la convention-cadre des Nations unies </t>
  </si>
  <si>
    <t>sur les changements climatiques et du protocole de Kyoto, annexe 7, mars</t>
  </si>
  <si>
    <t>Canadell P., Le Quéré C. et al. (2018), « Carbon emissions will reach 37 billion tonnes in 2018, a record high », The Conversation, 5 décembre</t>
  </si>
  <si>
    <t>Emissions liées à la produciton d'énergie fossiles et de ciment</t>
  </si>
  <si>
    <t>Figure 2 – Croissance annuelle des émissions mondiales de GES (base 100 en 1990)</t>
  </si>
  <si>
    <t>Source : simulations de France Stratégie à partir de United States Environmental Protection Agency Climate Change Indicators: Global Greenhouse Gas Emissions Data</t>
  </si>
  <si>
    <t>Figure 4 – Comparaison des objectifs mondiaux avec des trajectoires respectant le budget carbone 2 °C (avec une probabilité 66 %)</t>
  </si>
  <si>
    <t>Budget</t>
  </si>
  <si>
    <t>Réduction linéaire des émissions qui respecterait le budget carbone 2°C 50 %</t>
  </si>
  <si>
    <t>Réduction linéaire des émissions qui respecterait le budget carbone 2°C 66 %</t>
  </si>
  <si>
    <t>Maintien des émissions constantes qui respecterait le budget carbone</t>
  </si>
  <si>
    <t>Réduction linéaire des émissions à partir de 2001 visant le "Facteur 2" en 2050 (50 % des émissions de 1990), prolongé post-2050</t>
  </si>
  <si>
    <t>Emissions observées de CO2 en GtCO2e  (Fossil fuels and cement production emissions by country (territorial, GCB)</t>
  </si>
  <si>
    <t>Source : simulations des modèles</t>
  </si>
  <si>
    <t>Figure 25 – Valeurs carbone obtenues par les modèles jusqu’en 2040</t>
  </si>
  <si>
    <t>Centrale</t>
  </si>
  <si>
    <t>moyenne</t>
  </si>
  <si>
    <t>médiane</t>
  </si>
  <si>
    <t>Némesis 75Mt</t>
  </si>
  <si>
    <t>Némesis 95Mt</t>
  </si>
  <si>
    <t>3ME 75Mt</t>
  </si>
  <si>
    <t>3ME 95Mt</t>
  </si>
  <si>
    <t>Imaclim 85Mt et 95Mt</t>
  </si>
  <si>
    <t>Poles 75Mt</t>
  </si>
  <si>
    <t>Poles 95Mt</t>
  </si>
  <si>
    <t>Times 75Mt</t>
  </si>
  <si>
    <t>Times 95Mt</t>
  </si>
  <si>
    <t>²</t>
  </si>
  <si>
    <t>Figure 26 – Valeurs carbone des modèles en fonction des niveaux d’émissions atteints par rapport à 1990</t>
  </si>
  <si>
    <t>Neutralité carbone*</t>
  </si>
  <si>
    <t>Valeur carbone</t>
  </si>
  <si>
    <t>Emissions par rapport à 1990</t>
  </si>
  <si>
    <t>TRHEEME</t>
  </si>
  <si>
    <t>95 MtCO2e</t>
  </si>
  <si>
    <t>TIMES</t>
  </si>
  <si>
    <t>Source : France Stratégie, calcul des auteurs à partir d’informations fournies par la DGEC, le CGDD et l’INRA</t>
  </si>
  <si>
    <t>Figure 31 – Les flux d’émissions annuelles par source d'émissions* (en MtCO2e)</t>
  </si>
  <si>
    <t xml:space="preserve">Total </t>
  </si>
  <si>
    <t>Traitement des déchets</t>
  </si>
  <si>
    <t>Procédés industriels</t>
  </si>
  <si>
    <t>Agriculture (hors énergie)</t>
  </si>
  <si>
    <t>Energie (production et usage)</t>
  </si>
  <si>
    <t>Horizon 2050</t>
  </si>
  <si>
    <t>(MtCO2e)</t>
  </si>
  <si>
    <t>Figure 32 – Répartition des émissions par source en France en 2015</t>
  </si>
  <si>
    <t>Agriculture</t>
  </si>
  <si>
    <t>Production d'énergie</t>
  </si>
  <si>
    <t>Industrie</t>
  </si>
  <si>
    <t>Bâtiment</t>
  </si>
  <si>
    <t>Transport</t>
  </si>
  <si>
    <t>(moyenne indicative des modèles en millions de tonnes de CO2)</t>
  </si>
  <si>
    <t>Figure 33 – La décarbonation sectorielle des émissions d'origine énergétique</t>
  </si>
  <si>
    <t>Total général</t>
  </si>
  <si>
    <t>Bâtiment et agriculture</t>
  </si>
  <si>
    <t>Energie</t>
  </si>
  <si>
    <t>horizon 2050</t>
  </si>
  <si>
    <t>Résidentiel et tertiaire</t>
  </si>
  <si>
    <t>Source : simulations des modèles TIMES, POLES, IMACLIM et NEMESIS</t>
  </si>
  <si>
    <t>(en pourcentage de la réduction totale)</t>
  </si>
  <si>
    <t>Figure 34 – Contributions sectorielles à la réduction des émissions de CO2 d’origine énergétique</t>
  </si>
  <si>
    <t>Contribution à la réduction totale en %</t>
  </si>
  <si>
    <t>dans le découplage des émissions au PIB à l’horizon 2040 par rapport à 2015</t>
  </si>
  <si>
    <t>Figure 35 – Part de l'efficacité énergétique et de la décarbonation de l'énergie</t>
  </si>
  <si>
    <t>Efficacité énergétique additionnelle</t>
  </si>
  <si>
    <t>Efficacité énergétique tendancielle</t>
  </si>
  <si>
    <t>Efficacité énergétique</t>
  </si>
  <si>
    <t>Décarbonation additionnelle de l'énergie</t>
  </si>
  <si>
    <t>Décarbonation tendancielle de l'énergie</t>
  </si>
  <si>
    <t>Décarbonation de l'énergie</t>
  </si>
  <si>
    <t>Moyenne*</t>
  </si>
  <si>
    <t>Source : simulation du modèle TIMES (hypothèse de puits UTCF de 85 MtCO2e)</t>
  </si>
  <si>
    <t>Figure 36 – Surplus d'investissement dans le système par rapport au scénario de référence</t>
  </si>
  <si>
    <t>Bâtiments</t>
  </si>
  <si>
    <t>Source : SNBC et CITEPA (avec estimation provisoire pour 2017)</t>
  </si>
  <si>
    <t>Figure 39 – Le retard sur les objectifs définis par la SNBC en 2015</t>
  </si>
  <si>
    <t>Emissions observées (tous GES, en MtCO2e, hors UTCF)</t>
  </si>
  <si>
    <t>Budget annuel (plafond d'émissions) SNBC1</t>
  </si>
  <si>
    <t>Données CITEPA CCNUCC (2018)</t>
  </si>
  <si>
    <t>Figure 40 – La contribution potentielle de la crise à la réduction des émissions de GES passées</t>
  </si>
  <si>
    <t>Emissions sans crise sous hypothèse de croissance du PIB à 2%</t>
  </si>
  <si>
    <t>Emissions sans crise sous hypothèse de croissance du PIB à 1,6%</t>
  </si>
  <si>
    <t>Emissions observées (hors puits UTCF)</t>
  </si>
  <si>
    <t>Année</t>
  </si>
  <si>
    <t>EMISSIONS DE GES (Données CITEPA CCNUCC (2018))</t>
  </si>
  <si>
    <t>Source : France Stratégie, calculs des auteurs</t>
  </si>
  <si>
    <t>Figure 43 – Une baisse des émissions concomitante à une augmentation de la valeur carbone</t>
  </si>
  <si>
    <t>Trajectoire proposée par la commission</t>
  </si>
  <si>
    <t xml:space="preserve">Trajectoire d'émissions bruttes pour des puits compris entre 75Mt et 95Mt </t>
  </si>
  <si>
    <t>Trajectoire d'émissions nettes</t>
  </si>
  <si>
    <t>Source : France Stratégie, calcul des auteurs</t>
  </si>
  <si>
    <t>(en pourcentage du PIB, selon le taux de déclassement δ)</t>
  </si>
  <si>
    <t>Figure 44 – Montant des efforts capitalisables ou coût annuel des efforts à fournir</t>
  </si>
  <si>
    <t>Effort capitalisable (δ=5%)</t>
  </si>
  <si>
    <r>
      <t>Effort capitalisable (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=3%)</t>
    </r>
  </si>
  <si>
    <t>Figure 45 – Les efforts annuels de réduction d’émissions</t>
  </si>
  <si>
    <r>
      <t>Emissions brutes (hyp. Puits UTCF 95MtCO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e)</t>
    </r>
  </si>
  <si>
    <t>Trajectoire d'émissions brutes de référence (emissions brutes constantes)</t>
  </si>
  <si>
    <t>(mesurée en pourcentage de PIB)</t>
  </si>
  <si>
    <t>Figure 46 – Valorisation des efforts d’abattement par la trajectoire de valeur tutélaire du carbone</t>
  </si>
  <si>
    <t>Valeur sociale des abattements annuels</t>
  </si>
  <si>
    <t>Valeur sociale de l'effort marginal</t>
  </si>
  <si>
    <t>TOTAL</t>
  </si>
  <si>
    <t>Puits UTCF</t>
  </si>
  <si>
    <t>Emissions issues du traitement des déchets</t>
  </si>
  <si>
    <t>Emissions issues des procédés industriels</t>
  </si>
  <si>
    <t>Emissions d'origine agricole (hors énergie)</t>
  </si>
  <si>
    <t>Emissions d'origine énergétique</t>
  </si>
  <si>
    <t>Valeur tutélaire du carbone</t>
  </si>
  <si>
    <t>(en pourcentage du PIB)</t>
  </si>
  <si>
    <t>Figure 47 – Valorisation des puits par la trajectoire proposée (en pourcentage du PIB)</t>
  </si>
  <si>
    <t>Orange : logement ; bleu : transport ; vert : industrie</t>
  </si>
  <si>
    <t>Source : Carbone 4, baromètre de la décarbonation, novembre 2018</t>
  </si>
  <si>
    <t>bus GNV vs bus diesel</t>
  </si>
  <si>
    <t>bus électrique vs bus diesel</t>
  </si>
  <si>
    <t>hydrogène par électrolyse vs hydrogène par vaporeformage du méthane</t>
  </si>
  <si>
    <t>utilitaire électrique vs utilitaire diesel</t>
  </si>
  <si>
    <t>pompe à chaleur air/eau + isolation  vs nouvelle chaudière au gaz</t>
  </si>
  <si>
    <t>voiture électrique vs voiture essence</t>
  </si>
  <si>
    <t>raccordement à un réseau de chaleur vs nouvelle chaudière au gaz</t>
  </si>
  <si>
    <t>pompe à chaleur très haute température vs chaudière industrielle au gaz</t>
  </si>
  <si>
    <t>€/tCO2</t>
  </si>
  <si>
    <t xml:space="preserve">Figure 48 : Coût d'abattement publié par Carbone 4, en €/tCO2e, pour un investissement réalisé aujourd’hui </t>
  </si>
  <si>
    <t>Source : CGDD 2019. Orange : logement ; bleu : transport</t>
  </si>
  <si>
    <t>PL électrique</t>
  </si>
  <si>
    <t>voiture électrique vs véhicule thermique  (urbain dense)</t>
  </si>
  <si>
    <t>rénovation énergétique dans le tertiaire</t>
  </si>
  <si>
    <t>rénovation énergétique dans le résidentiel</t>
  </si>
  <si>
    <t xml:space="preserve">autobus électrique vs bus diesel euro 6 (dense) </t>
  </si>
  <si>
    <t>amélioration de l'efficacité énergétique des véhicules thermiques</t>
  </si>
  <si>
    <t>voiture électrique vs véhicule thermique (urbain très dense)</t>
  </si>
  <si>
    <t>autobus électrique vs bus diesel euro 6 (très dense)</t>
  </si>
  <si>
    <t xml:space="preserve">Figure 49 : Coût d'abattement d’après transmis par le CGDD, en €/tCO2e, pour un investissement réalisé en 2020 </t>
  </si>
  <si>
    <t>quels outils pour quelles économies ? », Les Cahiers de la DG Trésor, n° 2017-02, mars, p. 15</t>
  </si>
  <si>
    <t xml:space="preserve">Source : calculs à partir de « Barrières à l’investissement dans l’efficacité énergétique : </t>
  </si>
  <si>
    <t>amélioration du vitrage en logement collectif</t>
  </si>
  <si>
    <t>isolation mur par l'extérieur en maison individuelle</t>
  </si>
  <si>
    <t>passage à un chauffage solaire de l'eau chaude sanitaire en logement collectif</t>
  </si>
  <si>
    <t>isolation plancher en maison individuelle</t>
  </si>
  <si>
    <t>installation d'un thermostat en maison individuelle</t>
  </si>
  <si>
    <t>installation d'une chaudière à condensation</t>
  </si>
  <si>
    <t>isolation plancher, combles ou toitures en logement collectif</t>
  </si>
  <si>
    <t>en €/tCO2e, pour un investissement réalisé aujourd’hui</t>
  </si>
  <si>
    <t xml:space="preserve">Figure 50 : Coût d'abattement, calculs sur la base du document de travail sur la rénovation énergétique de la DG Trésor, </t>
  </si>
  <si>
    <t xml:space="preserve">Sources : Corinne Le Quéré et al. (2018), Global Carbon Project, Earth System Science Data, 10, p. 405-448, (point rouge : estimation) ; </t>
  </si>
  <si>
    <t>Source : France Stratégie, calcul des auteurs à partir des résultats de simulation des modèles</t>
  </si>
  <si>
    <t>Source : France Stratégie, calcul des auteurs à partir des données des modèles</t>
  </si>
  <si>
    <t>Source : France Stratégie, d'après chiffres DGEC, inventaire 2015 et données des modèles</t>
  </si>
  <si>
    <t>Source : France Stratégie, calcul des auteurs à partir de données CITEPA, CCNUCC (2018) et Insee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</si>
</sst>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€&quot;;[Red]\-#,##0\ &quot;€&quot;"/>
    <numFmt numFmtId="164" formatCode="yyyy"/>
    <numFmt numFmtId="165" formatCode="0.0"/>
    <numFmt numFmtId="166" formatCode="0.0%"/>
    <numFmt numFmtId="167" formatCode="_-* #,##0.00_-;\-* #,##0.00_-;_-* &quot;-&quot;??_-;_-@_-"/>
    <numFmt numFmtId="168" formatCode="_-* #,##0.00\ _F_-;\-* #,##0.00\ _F_-;_-* &quot;-&quot;??\ _F_-;_-@_-"/>
    <numFmt numFmtId="169" formatCode="_-* #,##0.00\ [$€-1]_-;\-* #,##0.00\ [$€-1]_-;_-* &quot;-&quot;??\ [$€-1]_-"/>
    <numFmt numFmtId="170" formatCode="#,##0.0000"/>
    <numFmt numFmtId="171" formatCode="0.00000"/>
  </numFmts>
  <fonts count="65" x14ac:knownFonts="1">
    <font>
      <sz val="11"/>
      <color theme="1"/>
      <name val="Calibri"/>
      <family val="2"/>
      <scheme val="minor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8"/>
      <name val="Helvetica"/>
      <family val="2"/>
    </font>
    <font>
      <sz val="8"/>
      <name val="Helvetica"/>
      <family val="2"/>
    </font>
    <font>
      <b/>
      <sz val="11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86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3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49" fontId="6" fillId="0" borderId="3" applyNumberFormat="0" applyFont="0" applyFill="0" applyBorder="0" applyProtection="0">
      <alignment horizontal="left" vertical="center" indent="2"/>
    </xf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49" fontId="6" fillId="0" borderId="4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/>
    </xf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Border="0" applyAlignment="0"/>
    <xf numFmtId="4" fontId="12" fillId="22" borderId="0" applyBorder="0" applyAlignment="0"/>
    <xf numFmtId="0" fontId="6" fillId="22" borderId="0" applyBorder="0">
      <alignment horizontal="right" vertical="center"/>
    </xf>
    <xf numFmtId="4" fontId="6" fillId="22" borderId="0" applyBorder="0">
      <alignment horizontal="right" vertical="center"/>
    </xf>
    <xf numFmtId="0" fontId="6" fillId="22" borderId="3">
      <alignment horizontal="right" vertical="center"/>
    </xf>
    <xf numFmtId="0" fontId="6" fillId="23" borderId="0" applyBorder="0">
      <alignment horizontal="right" vertical="center"/>
    </xf>
    <xf numFmtId="4" fontId="6" fillId="23" borderId="0" applyBorder="0">
      <alignment horizontal="right" vertical="center"/>
    </xf>
    <xf numFmtId="0" fontId="6" fillId="23" borderId="0" applyBorder="0">
      <alignment horizontal="right" vertical="center"/>
    </xf>
    <xf numFmtId="0" fontId="6" fillId="23" borderId="0" applyBorder="0">
      <alignment horizontal="right" vertical="center"/>
    </xf>
    <xf numFmtId="0" fontId="6" fillId="23" borderId="0" applyBorder="0">
      <alignment horizontal="right" vertical="center"/>
    </xf>
    <xf numFmtId="4" fontId="6" fillId="23" borderId="0" applyBorder="0">
      <alignment horizontal="right" vertical="center"/>
    </xf>
    <xf numFmtId="0" fontId="6" fillId="23" borderId="0" applyBorder="0">
      <alignment horizontal="right" vertical="center"/>
    </xf>
    <xf numFmtId="0" fontId="6" fillId="23" borderId="0" applyBorder="0">
      <alignment horizontal="right" vertical="center"/>
    </xf>
    <xf numFmtId="0" fontId="6" fillId="23" borderId="5">
      <alignment horizontal="right" vertical="center"/>
    </xf>
    <xf numFmtId="0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4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3">
      <alignment horizontal="right" vertical="center"/>
    </xf>
    <xf numFmtId="0" fontId="13" fillId="23" borderId="6">
      <alignment horizontal="right" vertical="center"/>
    </xf>
    <xf numFmtId="0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4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4" fillId="23" borderId="3">
      <alignment horizontal="right" vertical="center"/>
    </xf>
    <xf numFmtId="0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6">
      <alignment horizontal="right" vertical="center"/>
    </xf>
    <xf numFmtId="0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4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3">
      <alignment horizontal="right" vertical="center"/>
    </xf>
    <xf numFmtId="0" fontId="13" fillId="24" borderId="7">
      <alignment horizontal="right" vertical="center"/>
    </xf>
    <xf numFmtId="0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4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4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0" fontId="13" fillId="24" borderId="8">
      <alignment horizontal="right" vertical="center"/>
    </xf>
    <xf numFmtId="4" fontId="13" fillId="24" borderId="8">
      <alignment horizontal="right" vertical="center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4" fontId="12" fillId="0" borderId="11" applyFill="0" applyBorder="0" applyProtection="0">
      <alignment horizontal="right" vertical="center"/>
    </xf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2" fillId="26" borderId="12" applyNumberFormat="0" applyAlignment="0" applyProtection="0"/>
    <xf numFmtId="167" fontId="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NumberFormat="0">
      <alignment horizontal="right"/>
    </xf>
    <xf numFmtId="0" fontId="25" fillId="0" borderId="0">
      <alignment horizontal="left" vertical="center" indent="1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24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2" fillId="0" borderId="0"/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6" fillId="23" borderId="4">
      <alignment horizontal="left" vertical="center"/>
    </xf>
    <xf numFmtId="0" fontId="13" fillId="0" borderId="14">
      <alignment horizontal="left" vertical="top" wrapText="1"/>
    </xf>
    <xf numFmtId="0" fontId="3" fillId="3" borderId="2" applyNumberFormat="0" applyAlignment="0" applyProtection="0"/>
    <xf numFmtId="0" fontId="3" fillId="3" borderId="2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0" fontId="9" fillId="0" borderId="15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27" fillId="9" borderId="10" applyNumberFormat="0" applyAlignment="0" applyProtection="0"/>
    <xf numFmtId="0" fontId="3" fillId="3" borderId="2" applyNumberFormat="0" applyAlignment="0" applyProtection="0"/>
    <xf numFmtId="0" fontId="6" fillId="0" borderId="0" applyBorder="0">
      <alignment horizontal="right" vertical="center"/>
    </xf>
    <xf numFmtId="4" fontId="6" fillId="0" borderId="0" applyBorder="0">
      <alignment horizontal="right" vertical="center"/>
    </xf>
    <xf numFmtId="0" fontId="6" fillId="0" borderId="0" applyBorder="0">
      <alignment horizontal="right" vertical="center"/>
    </xf>
    <xf numFmtId="0" fontId="6" fillId="0" borderId="0" applyBorder="0">
      <alignment horizontal="right" vertical="center"/>
    </xf>
    <xf numFmtId="0" fontId="6" fillId="0" borderId="20">
      <alignment horizontal="right" vertical="center"/>
    </xf>
    <xf numFmtId="0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4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3">
      <alignment horizontal="right" vertical="center"/>
    </xf>
    <xf numFmtId="0" fontId="6" fillId="0" borderId="6">
      <alignment horizontal="right" vertical="center"/>
    </xf>
    <xf numFmtId="1" fontId="41" fillId="23" borderId="0" applyBorder="0">
      <alignment horizontal="right" vertical="center"/>
    </xf>
    <xf numFmtId="0" fontId="9" fillId="27" borderId="3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0" borderId="21" applyNumberFormat="0" applyFill="0" applyAlignment="0" applyProtection="0"/>
    <xf numFmtId="0" fontId="9" fillId="0" borderId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4" fillId="0" borderId="0"/>
    <xf numFmtId="4" fontId="9" fillId="0" borderId="0"/>
    <xf numFmtId="4" fontId="9" fillId="0" borderId="0"/>
    <xf numFmtId="4" fontId="45" fillId="0" borderId="0"/>
    <xf numFmtId="4" fontId="9" fillId="0" borderId="0"/>
    <xf numFmtId="4" fontId="9" fillId="0" borderId="0"/>
    <xf numFmtId="4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46" fillId="0" borderId="0"/>
    <xf numFmtId="0" fontId="2" fillId="0" borderId="0"/>
    <xf numFmtId="0" fontId="2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4" fontId="6" fillId="0" borderId="3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49" fontId="12" fillId="0" borderId="3" applyNumberFormat="0" applyFill="0" applyBorder="0" applyProtection="0">
      <alignment horizontal="left" vertical="center"/>
    </xf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9" fillId="29" borderId="0" applyNumberFormat="0" applyFont="0" applyBorder="0" applyAlignment="0" applyProtection="0"/>
    <xf numFmtId="0" fontId="9" fillId="29" borderId="0" applyNumberFormat="0" applyFont="0" applyBorder="0" applyAlignment="0" applyProtection="0"/>
    <xf numFmtId="4" fontId="9" fillId="29" borderId="0" applyNumberFormat="0" applyFont="0" applyBorder="0" applyAlignment="0" applyProtection="0"/>
    <xf numFmtId="4" fontId="9" fillId="29" borderId="0" applyNumberFormat="0" applyFont="0" applyBorder="0" applyAlignment="0" applyProtection="0"/>
    <xf numFmtId="0" fontId="9" fillId="29" borderId="0" applyNumberFormat="0" applyFont="0" applyBorder="0" applyAlignment="0" applyProtection="0"/>
    <xf numFmtId="0" fontId="9" fillId="29" borderId="0" applyNumberFormat="0" applyFont="0" applyBorder="0" applyAlignment="0" applyProtection="0"/>
    <xf numFmtId="0" fontId="9" fillId="29" borderId="0" applyNumberFormat="0" applyFont="0" applyBorder="0" applyAlignment="0" applyProtection="0"/>
    <xf numFmtId="0" fontId="9" fillId="29" borderId="0" applyNumberFormat="0" applyFont="0" applyBorder="0" applyAlignment="0" applyProtection="0"/>
    <xf numFmtId="0" fontId="23" fillId="30" borderId="0" applyNumberFormat="0" applyFont="0" applyBorder="0" applyAlignment="0" applyProtection="0"/>
    <xf numFmtId="0" fontId="24" fillId="30" borderId="0" applyNumberFormat="0" applyFont="0" applyBorder="0" applyAlignment="0" applyProtection="0"/>
    <xf numFmtId="4" fontId="9" fillId="0" borderId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8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9" fillId="31" borderId="22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170" fontId="6" fillId="32" borderId="3" applyNumberFormat="0" applyFont="0" applyBorder="0" applyAlignment="0" applyProtection="0">
      <alignment horizontal="right"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4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3"/>
    <xf numFmtId="0" fontId="6" fillId="29" borderId="6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7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26" borderId="12" applyNumberForma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3" fillId="0" borderId="0"/>
  </cellStyleXfs>
  <cellXfs count="81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3" fontId="1" fillId="2" borderId="0" xfId="0" applyNumberFormat="1" applyFont="1" applyFill="1" applyBorder="1" applyAlignment="1"/>
    <xf numFmtId="1" fontId="1" fillId="2" borderId="1" xfId="0" applyNumberFormat="1" applyFont="1" applyFill="1" applyBorder="1" applyAlignme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/>
    <xf numFmtId="165" fontId="0" fillId="0" borderId="0" xfId="0" applyNumberFormat="1" applyFill="1" applyBorder="1"/>
    <xf numFmtId="1" fontId="1" fillId="0" borderId="0" xfId="0" applyNumberFormat="1" applyFont="1" applyFill="1" applyBorder="1" applyAlignment="1"/>
    <xf numFmtId="1" fontId="0" fillId="0" borderId="0" xfId="0" applyNumberFormat="1" applyFill="1" applyBorder="1"/>
    <xf numFmtId="0" fontId="54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1" fontId="4" fillId="0" borderId="0" xfId="0" applyNumberFormat="1" applyFont="1"/>
    <xf numFmtId="1" fontId="59" fillId="0" borderId="0" xfId="0" applyNumberFormat="1" applyFont="1"/>
    <xf numFmtId="0" fontId="60" fillId="0" borderId="0" xfId="0" applyFont="1"/>
    <xf numFmtId="0" fontId="58" fillId="0" borderId="0" xfId="0" applyFont="1" applyAlignment="1"/>
    <xf numFmtId="9" fontId="0" fillId="0" borderId="0" xfId="0" applyNumberFormat="1" applyFont="1"/>
    <xf numFmtId="0" fontId="61" fillId="0" borderId="0" xfId="0" applyFont="1"/>
    <xf numFmtId="166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47" fillId="0" borderId="0" xfId="4261" applyFont="1" applyBorder="1" applyAlignment="1">
      <alignment horizontal="center" vertical="center"/>
    </xf>
    <xf numFmtId="1" fontId="62" fillId="0" borderId="0" xfId="0" applyNumberFormat="1" applyFont="1" applyFill="1" applyBorder="1" applyAlignment="1"/>
    <xf numFmtId="171" fontId="0" fillId="0" borderId="0" xfId="0" applyNumberFormat="1"/>
    <xf numFmtId="171" fontId="0" fillId="0" borderId="0" xfId="0" applyNumberFormat="1" applyBorder="1"/>
    <xf numFmtId="1" fontId="0" fillId="33" borderId="0" xfId="0" applyNumberFormat="1" applyFill="1"/>
    <xf numFmtId="1" fontId="9" fillId="33" borderId="0" xfId="5937" applyNumberFormat="1" applyFont="1" applyFill="1" applyBorder="1" applyAlignment="1">
      <alignment vertical="center"/>
    </xf>
    <xf numFmtId="1" fontId="62" fillId="33" borderId="0" xfId="0" applyNumberFormat="1" applyFont="1" applyFill="1" applyBorder="1" applyAlignment="1"/>
    <xf numFmtId="1" fontId="0" fillId="33" borderId="0" xfId="0" applyNumberFormat="1" applyFont="1" applyFill="1" applyBorder="1"/>
    <xf numFmtId="0" fontId="0" fillId="34" borderId="0" xfId="0" applyFill="1"/>
    <xf numFmtId="0" fontId="47" fillId="34" borderId="0" xfId="4261" applyFont="1" applyFill="1" applyBorder="1" applyAlignment="1">
      <alignment horizontal="center" vertical="center"/>
    </xf>
    <xf numFmtId="0" fontId="0" fillId="34" borderId="0" xfId="0" applyFill="1" applyBorder="1"/>
    <xf numFmtId="0" fontId="4" fillId="0" borderId="0" xfId="0" applyFont="1" applyFill="1"/>
    <xf numFmtId="0" fontId="58" fillId="0" borderId="0" xfId="0" applyFont="1" applyFill="1"/>
    <xf numFmtId="9" fontId="0" fillId="0" borderId="0" xfId="0" applyNumberFormat="1" applyFill="1"/>
    <xf numFmtId="10" fontId="0" fillId="0" borderId="0" xfId="0" applyNumberFormat="1" applyFill="1"/>
    <xf numFmtId="0" fontId="0" fillId="35" borderId="0" xfId="0" applyFill="1"/>
    <xf numFmtId="166" fontId="4" fillId="35" borderId="23" xfId="0" applyNumberFormat="1" applyFont="1" applyFill="1" applyBorder="1" applyAlignment="1">
      <alignment horizontal="center" vertical="center"/>
    </xf>
    <xf numFmtId="166" fontId="4" fillId="35" borderId="24" xfId="0" applyNumberFormat="1" applyFont="1" applyFill="1" applyBorder="1" applyAlignment="1">
      <alignment horizontal="center" vertical="center"/>
    </xf>
    <xf numFmtId="0" fontId="4" fillId="35" borderId="25" xfId="0" applyFont="1" applyFill="1" applyBorder="1"/>
    <xf numFmtId="166" fontId="0" fillId="35" borderId="26" xfId="0" applyNumberFormat="1" applyFill="1" applyBorder="1" applyAlignment="1">
      <alignment horizontal="center" vertical="center"/>
    </xf>
    <xf numFmtId="166" fontId="0" fillId="35" borderId="27" xfId="0" applyNumberFormat="1" applyFill="1" applyBorder="1" applyAlignment="1">
      <alignment horizontal="center" vertical="center"/>
    </xf>
    <xf numFmtId="0" fontId="4" fillId="35" borderId="28" xfId="0" applyFont="1" applyFill="1" applyBorder="1"/>
    <xf numFmtId="166" fontId="0" fillId="35" borderId="29" xfId="0" applyNumberFormat="1" applyFill="1" applyBorder="1" applyAlignment="1">
      <alignment horizontal="center" vertical="center"/>
    </xf>
    <xf numFmtId="166" fontId="0" fillId="35" borderId="30" xfId="0" applyNumberFormat="1" applyFill="1" applyBorder="1" applyAlignment="1">
      <alignment horizontal="center" vertical="center"/>
    </xf>
    <xf numFmtId="0" fontId="4" fillId="35" borderId="31" xfId="0" applyFont="1" applyFill="1" applyBorder="1"/>
    <xf numFmtId="166" fontId="0" fillId="35" borderId="32" xfId="0" applyNumberFormat="1" applyFill="1" applyBorder="1" applyAlignment="1">
      <alignment horizontal="center" vertical="center"/>
    </xf>
    <xf numFmtId="166" fontId="0" fillId="35" borderId="33" xfId="0" applyNumberFormat="1" applyFill="1" applyBorder="1" applyAlignment="1">
      <alignment horizontal="center" vertical="center"/>
    </xf>
    <xf numFmtId="0" fontId="4" fillId="35" borderId="34" xfId="0" applyFont="1" applyFill="1" applyBorder="1"/>
    <xf numFmtId="6" fontId="4" fillId="35" borderId="26" xfId="0" applyNumberFormat="1" applyFont="1" applyFill="1" applyBorder="1" applyAlignment="1">
      <alignment horizontal="center" vertical="center"/>
    </xf>
    <xf numFmtId="6" fontId="4" fillId="35" borderId="27" xfId="0" applyNumberFormat="1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/>
    <xf numFmtId="10" fontId="0" fillId="0" borderId="0" xfId="0" applyNumberFormat="1" applyFill="1" applyBorder="1"/>
    <xf numFmtId="0" fontId="4" fillId="0" borderId="0" xfId="0" applyFont="1" applyFill="1" applyBorder="1"/>
    <xf numFmtId="6" fontId="0" fillId="0" borderId="0" xfId="0" applyNumberFormat="1" applyFill="1" applyBorder="1"/>
    <xf numFmtId="0" fontId="0" fillId="0" borderId="0" xfId="0" quotePrefix="1" applyFill="1" applyBorder="1"/>
    <xf numFmtId="0" fontId="0" fillId="0" borderId="38" xfId="0" applyBorder="1"/>
    <xf numFmtId="1" fontId="0" fillId="0" borderId="38" xfId="0" applyNumberFormat="1" applyBorder="1" applyAlignment="1">
      <alignment horizontal="center"/>
    </xf>
    <xf numFmtId="0" fontId="0" fillId="0" borderId="38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5938">
    <cellStyle name="???????????" xfId="1"/>
    <cellStyle name="???????_2++" xfId="2"/>
    <cellStyle name="20 % - Akzent1 2" xfId="3"/>
    <cellStyle name="20 % - Akzent1 3" xfId="4"/>
    <cellStyle name="20 % - Akzent2 2" xfId="5"/>
    <cellStyle name="20 % - Akzent2 3" xfId="6"/>
    <cellStyle name="20 % - Akzent3 2" xfId="7"/>
    <cellStyle name="20 % - Akzent3 3" xfId="8"/>
    <cellStyle name="20 % - Akzent4 2" xfId="9"/>
    <cellStyle name="20 % - Akzent4 3" xfId="10"/>
    <cellStyle name="20 % - Akzent5 2" xfId="11"/>
    <cellStyle name="20 % - Akzent5 3" xfId="12"/>
    <cellStyle name="20 % - Akzent6 2" xfId="13"/>
    <cellStyle name="20 % - Akzent6 3" xfId="14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x indented GHG Textfiels" xfId="27"/>
    <cellStyle name="2x indented GHG Textfiels 2" xfId="28"/>
    <cellStyle name="2x indented GHG Textfiels 2 2" xfId="29"/>
    <cellStyle name="2x indented GHG Textfiels 3" xfId="30"/>
    <cellStyle name="2x indented GHG Textfiels 3 2" xfId="31"/>
    <cellStyle name="2x indented GHG Textfiels 3 2 2" xfId="32"/>
    <cellStyle name="2x indented GHG Textfiels 3 2 2 10" xfId="33"/>
    <cellStyle name="2x indented GHG Textfiels 3 2 2 11" xfId="34"/>
    <cellStyle name="2x indented GHG Textfiels 3 2 2 12" xfId="35"/>
    <cellStyle name="2x indented GHG Textfiels 3 2 2 13" xfId="36"/>
    <cellStyle name="2x indented GHG Textfiels 3 2 2 14" xfId="37"/>
    <cellStyle name="2x indented GHG Textfiels 3 2 2 2" xfId="38"/>
    <cellStyle name="2x indented GHG Textfiels 3 2 2 2 10" xfId="39"/>
    <cellStyle name="2x indented GHG Textfiels 3 2 2 2 11" xfId="40"/>
    <cellStyle name="2x indented GHG Textfiels 3 2 2 2 12" xfId="41"/>
    <cellStyle name="2x indented GHG Textfiels 3 2 2 2 13" xfId="42"/>
    <cellStyle name="2x indented GHG Textfiels 3 2 2 2 2" xfId="43"/>
    <cellStyle name="2x indented GHG Textfiels 3 2 2 2 3" xfId="44"/>
    <cellStyle name="2x indented GHG Textfiels 3 2 2 2 4" xfId="45"/>
    <cellStyle name="2x indented GHG Textfiels 3 2 2 2 5" xfId="46"/>
    <cellStyle name="2x indented GHG Textfiels 3 2 2 2 6" xfId="47"/>
    <cellStyle name="2x indented GHG Textfiels 3 2 2 2 7" xfId="48"/>
    <cellStyle name="2x indented GHG Textfiels 3 2 2 2 8" xfId="49"/>
    <cellStyle name="2x indented GHG Textfiels 3 2 2 2 9" xfId="50"/>
    <cellStyle name="2x indented GHG Textfiels 3 2 2 3" xfId="51"/>
    <cellStyle name="2x indented GHG Textfiels 3 2 2 4" xfId="52"/>
    <cellStyle name="2x indented GHG Textfiels 3 2 2 5" xfId="53"/>
    <cellStyle name="2x indented GHG Textfiels 3 2 2 6" xfId="54"/>
    <cellStyle name="2x indented GHG Textfiels 3 2 2 7" xfId="55"/>
    <cellStyle name="2x indented GHG Textfiels 3 2 2 8" xfId="56"/>
    <cellStyle name="2x indented GHG Textfiels 3 2 2 9" xfId="57"/>
    <cellStyle name="2x indented GHG Textfiels 3 2 3" xfId="58"/>
    <cellStyle name="2x indented GHG Textfiels 3 2 3 10" xfId="59"/>
    <cellStyle name="2x indented GHG Textfiels 3 2 3 11" xfId="60"/>
    <cellStyle name="2x indented GHG Textfiels 3 2 3 12" xfId="61"/>
    <cellStyle name="2x indented GHG Textfiels 3 2 3 13" xfId="62"/>
    <cellStyle name="2x indented GHG Textfiels 3 2 3 2" xfId="63"/>
    <cellStyle name="2x indented GHG Textfiels 3 2 3 3" xfId="64"/>
    <cellStyle name="2x indented GHG Textfiels 3 2 3 4" xfId="65"/>
    <cellStyle name="2x indented GHG Textfiels 3 2 3 5" xfId="66"/>
    <cellStyle name="2x indented GHG Textfiels 3 2 3 6" xfId="67"/>
    <cellStyle name="2x indented GHG Textfiels 3 2 3 7" xfId="68"/>
    <cellStyle name="2x indented GHG Textfiels 3 2 3 8" xfId="69"/>
    <cellStyle name="2x indented GHG Textfiels 3 2 3 9" xfId="70"/>
    <cellStyle name="2x indented GHG Textfiels 3 3" xfId="71"/>
    <cellStyle name="2x indented GHG Textfiels 3 3 10" xfId="72"/>
    <cellStyle name="2x indented GHG Textfiels 3 3 11" xfId="73"/>
    <cellStyle name="2x indented GHG Textfiels 3 3 12" xfId="74"/>
    <cellStyle name="2x indented GHG Textfiels 3 3 13" xfId="75"/>
    <cellStyle name="2x indented GHG Textfiels 3 3 14" xfId="76"/>
    <cellStyle name="2x indented GHG Textfiels 3 3 15" xfId="77"/>
    <cellStyle name="2x indented GHG Textfiels 3 3 16" xfId="78"/>
    <cellStyle name="2x indented GHG Textfiels 3 3 2" xfId="79"/>
    <cellStyle name="2x indented GHG Textfiels 3 3 2 10" xfId="80"/>
    <cellStyle name="2x indented GHG Textfiels 3 3 2 11" xfId="81"/>
    <cellStyle name="2x indented GHG Textfiels 3 3 2 12" xfId="82"/>
    <cellStyle name="2x indented GHG Textfiels 3 3 2 13" xfId="83"/>
    <cellStyle name="2x indented GHG Textfiels 3 3 2 14" xfId="84"/>
    <cellStyle name="2x indented GHG Textfiels 3 3 2 2" xfId="85"/>
    <cellStyle name="2x indented GHG Textfiels 3 3 2 2 10" xfId="86"/>
    <cellStyle name="2x indented GHG Textfiels 3 3 2 2 11" xfId="87"/>
    <cellStyle name="2x indented GHG Textfiels 3 3 2 2 12" xfId="88"/>
    <cellStyle name="2x indented GHG Textfiels 3 3 2 2 13" xfId="89"/>
    <cellStyle name="2x indented GHG Textfiels 3 3 2 2 2" xfId="90"/>
    <cellStyle name="2x indented GHG Textfiels 3 3 2 2 3" xfId="91"/>
    <cellStyle name="2x indented GHG Textfiels 3 3 2 2 4" xfId="92"/>
    <cellStyle name="2x indented GHG Textfiels 3 3 2 2 5" xfId="93"/>
    <cellStyle name="2x indented GHG Textfiels 3 3 2 2 6" xfId="94"/>
    <cellStyle name="2x indented GHG Textfiels 3 3 2 2 7" xfId="95"/>
    <cellStyle name="2x indented GHG Textfiels 3 3 2 2 8" xfId="96"/>
    <cellStyle name="2x indented GHG Textfiels 3 3 2 2 9" xfId="97"/>
    <cellStyle name="2x indented GHG Textfiels 3 3 2 3" xfId="98"/>
    <cellStyle name="2x indented GHG Textfiels 3 3 2 4" xfId="99"/>
    <cellStyle name="2x indented GHG Textfiels 3 3 2 5" xfId="100"/>
    <cellStyle name="2x indented GHG Textfiels 3 3 2 6" xfId="101"/>
    <cellStyle name="2x indented GHG Textfiels 3 3 2 7" xfId="102"/>
    <cellStyle name="2x indented GHG Textfiels 3 3 2 8" xfId="103"/>
    <cellStyle name="2x indented GHG Textfiels 3 3 2 9" xfId="104"/>
    <cellStyle name="2x indented GHG Textfiels 3 3 3" xfId="105"/>
    <cellStyle name="2x indented GHG Textfiels 3 3 3 10" xfId="106"/>
    <cellStyle name="2x indented GHG Textfiels 3 3 3 11" xfId="107"/>
    <cellStyle name="2x indented GHG Textfiels 3 3 3 12" xfId="108"/>
    <cellStyle name="2x indented GHG Textfiels 3 3 3 13" xfId="109"/>
    <cellStyle name="2x indented GHG Textfiels 3 3 3 14" xfId="110"/>
    <cellStyle name="2x indented GHG Textfiels 3 3 3 2" xfId="111"/>
    <cellStyle name="2x indented GHG Textfiels 3 3 3 2 10" xfId="112"/>
    <cellStyle name="2x indented GHG Textfiels 3 3 3 2 11" xfId="113"/>
    <cellStyle name="2x indented GHG Textfiels 3 3 3 2 12" xfId="114"/>
    <cellStyle name="2x indented GHG Textfiels 3 3 3 2 13" xfId="115"/>
    <cellStyle name="2x indented GHG Textfiels 3 3 3 2 2" xfId="116"/>
    <cellStyle name="2x indented GHG Textfiels 3 3 3 2 3" xfId="117"/>
    <cellStyle name="2x indented GHG Textfiels 3 3 3 2 4" xfId="118"/>
    <cellStyle name="2x indented GHG Textfiels 3 3 3 2 5" xfId="119"/>
    <cellStyle name="2x indented GHG Textfiels 3 3 3 2 6" xfId="120"/>
    <cellStyle name="2x indented GHG Textfiels 3 3 3 2 7" xfId="121"/>
    <cellStyle name="2x indented GHG Textfiels 3 3 3 2 8" xfId="122"/>
    <cellStyle name="2x indented GHG Textfiels 3 3 3 2 9" xfId="123"/>
    <cellStyle name="2x indented GHG Textfiels 3 3 3 3" xfId="124"/>
    <cellStyle name="2x indented GHG Textfiels 3 3 3 4" xfId="125"/>
    <cellStyle name="2x indented GHG Textfiels 3 3 3 5" xfId="126"/>
    <cellStyle name="2x indented GHG Textfiels 3 3 3 6" xfId="127"/>
    <cellStyle name="2x indented GHG Textfiels 3 3 3 7" xfId="128"/>
    <cellStyle name="2x indented GHG Textfiels 3 3 3 8" xfId="129"/>
    <cellStyle name="2x indented GHG Textfiels 3 3 3 9" xfId="130"/>
    <cellStyle name="2x indented GHG Textfiels 3 3 4" xfId="131"/>
    <cellStyle name="2x indented GHG Textfiels 3 3 4 10" xfId="132"/>
    <cellStyle name="2x indented GHG Textfiels 3 3 4 11" xfId="133"/>
    <cellStyle name="2x indented GHG Textfiels 3 3 4 12" xfId="134"/>
    <cellStyle name="2x indented GHG Textfiels 3 3 4 13" xfId="135"/>
    <cellStyle name="2x indented GHG Textfiels 3 3 4 14" xfId="136"/>
    <cellStyle name="2x indented GHG Textfiels 3 3 4 2" xfId="137"/>
    <cellStyle name="2x indented GHG Textfiels 3 3 4 2 10" xfId="138"/>
    <cellStyle name="2x indented GHG Textfiels 3 3 4 2 11" xfId="139"/>
    <cellStyle name="2x indented GHG Textfiels 3 3 4 2 12" xfId="140"/>
    <cellStyle name="2x indented GHG Textfiels 3 3 4 2 13" xfId="141"/>
    <cellStyle name="2x indented GHG Textfiels 3 3 4 2 2" xfId="142"/>
    <cellStyle name="2x indented GHG Textfiels 3 3 4 2 3" xfId="143"/>
    <cellStyle name="2x indented GHG Textfiels 3 3 4 2 4" xfId="144"/>
    <cellStyle name="2x indented GHG Textfiels 3 3 4 2 5" xfId="145"/>
    <cellStyle name="2x indented GHG Textfiels 3 3 4 2 6" xfId="146"/>
    <cellStyle name="2x indented GHG Textfiels 3 3 4 2 7" xfId="147"/>
    <cellStyle name="2x indented GHG Textfiels 3 3 4 2 8" xfId="148"/>
    <cellStyle name="2x indented GHG Textfiels 3 3 4 2 9" xfId="149"/>
    <cellStyle name="2x indented GHG Textfiels 3 3 4 3" xfId="150"/>
    <cellStyle name="2x indented GHG Textfiels 3 3 4 4" xfId="151"/>
    <cellStyle name="2x indented GHG Textfiels 3 3 4 5" xfId="152"/>
    <cellStyle name="2x indented GHG Textfiels 3 3 4 6" xfId="153"/>
    <cellStyle name="2x indented GHG Textfiels 3 3 4 7" xfId="154"/>
    <cellStyle name="2x indented GHG Textfiels 3 3 4 8" xfId="155"/>
    <cellStyle name="2x indented GHG Textfiels 3 3 4 9" xfId="156"/>
    <cellStyle name="2x indented GHG Textfiels 3 3 5" xfId="157"/>
    <cellStyle name="2x indented GHG Textfiels 3 3 6" xfId="158"/>
    <cellStyle name="2x indented GHG Textfiels 3 3 7" xfId="159"/>
    <cellStyle name="2x indented GHG Textfiels 3 3 8" xfId="160"/>
    <cellStyle name="2x indented GHG Textfiels 3 3 9" xfId="161"/>
    <cellStyle name="40 % - Akzent1 2" xfId="162"/>
    <cellStyle name="40 % - Akzent1 3" xfId="163"/>
    <cellStyle name="40 % - Akzent2 2" xfId="164"/>
    <cellStyle name="40 % - Akzent2 3" xfId="165"/>
    <cellStyle name="40 % - Akzent3 2" xfId="166"/>
    <cellStyle name="40 % - Akzent3 3" xfId="167"/>
    <cellStyle name="40 % - Akzent4 2" xfId="168"/>
    <cellStyle name="40 % - Akzent4 3" xfId="169"/>
    <cellStyle name="40 % - Akzent5 2" xfId="170"/>
    <cellStyle name="40 % - Akzent5 3" xfId="171"/>
    <cellStyle name="40 % - Akzent6 2" xfId="172"/>
    <cellStyle name="40 % - Akzent6 3" xfId="173"/>
    <cellStyle name="40% - Accent1 2" xfId="174"/>
    <cellStyle name="40% - Accent1 3" xfId="175"/>
    <cellStyle name="40% - Accent2 2" xfId="176"/>
    <cellStyle name="40% - Accent2 3" xfId="177"/>
    <cellStyle name="40% - Accent3 2" xfId="178"/>
    <cellStyle name="40% - Accent3 3" xfId="179"/>
    <cellStyle name="40% - Accent4 2" xfId="180"/>
    <cellStyle name="40% - Accent4 3" xfId="181"/>
    <cellStyle name="40% - Accent5 2" xfId="182"/>
    <cellStyle name="40% - Accent5 3" xfId="183"/>
    <cellStyle name="40% - Accent6 2" xfId="184"/>
    <cellStyle name="40% - Accent6 3" xfId="185"/>
    <cellStyle name="5x indented GHG Textfiels" xfId="186"/>
    <cellStyle name="5x indented GHG Textfiels 2" xfId="187"/>
    <cellStyle name="5x indented GHG Textfiels 2 2" xfId="188"/>
    <cellStyle name="5x indented GHG Textfiels 3" xfId="189"/>
    <cellStyle name="5x indented GHG Textfiels 3 2" xfId="190"/>
    <cellStyle name="5x indented GHG Textfiels 3 2 2" xfId="191"/>
    <cellStyle name="5x indented GHG Textfiels 3 3" xfId="192"/>
    <cellStyle name="5x indented GHG Textfiels 3 3 10" xfId="193"/>
    <cellStyle name="5x indented GHG Textfiels 3 3 11" xfId="194"/>
    <cellStyle name="5x indented GHG Textfiels 3 3 12" xfId="195"/>
    <cellStyle name="5x indented GHG Textfiels 3 3 13" xfId="196"/>
    <cellStyle name="5x indented GHG Textfiels 3 3 14" xfId="197"/>
    <cellStyle name="5x indented GHG Textfiels 3 3 15" xfId="198"/>
    <cellStyle name="5x indented GHG Textfiels 3 3 16" xfId="199"/>
    <cellStyle name="5x indented GHG Textfiels 3 3 17" xfId="200"/>
    <cellStyle name="5x indented GHG Textfiels 3 3 2" xfId="201"/>
    <cellStyle name="5x indented GHG Textfiels 3 3 2 10" xfId="202"/>
    <cellStyle name="5x indented GHG Textfiels 3 3 2 11" xfId="203"/>
    <cellStyle name="5x indented GHG Textfiels 3 3 2 12" xfId="204"/>
    <cellStyle name="5x indented GHG Textfiels 3 3 2 13" xfId="205"/>
    <cellStyle name="5x indented GHG Textfiels 3 3 2 14" xfId="206"/>
    <cellStyle name="5x indented GHG Textfiels 3 3 2 2" xfId="207"/>
    <cellStyle name="5x indented GHG Textfiels 3 3 2 2 10" xfId="208"/>
    <cellStyle name="5x indented GHG Textfiels 3 3 2 2 11" xfId="209"/>
    <cellStyle name="5x indented GHG Textfiels 3 3 2 2 12" xfId="210"/>
    <cellStyle name="5x indented GHG Textfiels 3 3 2 2 13" xfId="211"/>
    <cellStyle name="5x indented GHG Textfiels 3 3 2 2 2" xfId="212"/>
    <cellStyle name="5x indented GHG Textfiels 3 3 2 2 3" xfId="213"/>
    <cellStyle name="5x indented GHG Textfiels 3 3 2 2 4" xfId="214"/>
    <cellStyle name="5x indented GHG Textfiels 3 3 2 2 5" xfId="215"/>
    <cellStyle name="5x indented GHG Textfiels 3 3 2 2 6" xfId="216"/>
    <cellStyle name="5x indented GHG Textfiels 3 3 2 2 7" xfId="217"/>
    <cellStyle name="5x indented GHG Textfiels 3 3 2 2 8" xfId="218"/>
    <cellStyle name="5x indented GHG Textfiels 3 3 2 2 9" xfId="219"/>
    <cellStyle name="5x indented GHG Textfiels 3 3 2 3" xfId="220"/>
    <cellStyle name="5x indented GHG Textfiels 3 3 2 4" xfId="221"/>
    <cellStyle name="5x indented GHG Textfiels 3 3 2 5" xfId="222"/>
    <cellStyle name="5x indented GHG Textfiels 3 3 2 6" xfId="223"/>
    <cellStyle name="5x indented GHG Textfiels 3 3 2 7" xfId="224"/>
    <cellStyle name="5x indented GHG Textfiels 3 3 2 8" xfId="225"/>
    <cellStyle name="5x indented GHG Textfiels 3 3 2 9" xfId="226"/>
    <cellStyle name="5x indented GHG Textfiels 3 3 3" xfId="227"/>
    <cellStyle name="5x indented GHG Textfiels 3 3 3 10" xfId="228"/>
    <cellStyle name="5x indented GHG Textfiels 3 3 3 11" xfId="229"/>
    <cellStyle name="5x indented GHG Textfiels 3 3 3 12" xfId="230"/>
    <cellStyle name="5x indented GHG Textfiels 3 3 3 13" xfId="231"/>
    <cellStyle name="5x indented GHG Textfiels 3 3 3 14" xfId="232"/>
    <cellStyle name="5x indented GHG Textfiels 3 3 3 2" xfId="233"/>
    <cellStyle name="5x indented GHG Textfiels 3 3 3 2 10" xfId="234"/>
    <cellStyle name="5x indented GHG Textfiels 3 3 3 2 11" xfId="235"/>
    <cellStyle name="5x indented GHG Textfiels 3 3 3 2 12" xfId="236"/>
    <cellStyle name="5x indented GHG Textfiels 3 3 3 2 13" xfId="237"/>
    <cellStyle name="5x indented GHG Textfiels 3 3 3 2 2" xfId="238"/>
    <cellStyle name="5x indented GHG Textfiels 3 3 3 2 3" xfId="239"/>
    <cellStyle name="5x indented GHG Textfiels 3 3 3 2 4" xfId="240"/>
    <cellStyle name="5x indented GHG Textfiels 3 3 3 2 5" xfId="241"/>
    <cellStyle name="5x indented GHG Textfiels 3 3 3 2 6" xfId="242"/>
    <cellStyle name="5x indented GHG Textfiels 3 3 3 2 7" xfId="243"/>
    <cellStyle name="5x indented GHG Textfiels 3 3 3 2 8" xfId="244"/>
    <cellStyle name="5x indented GHG Textfiels 3 3 3 2 9" xfId="245"/>
    <cellStyle name="5x indented GHG Textfiels 3 3 3 3" xfId="246"/>
    <cellStyle name="5x indented GHG Textfiels 3 3 3 4" xfId="247"/>
    <cellStyle name="5x indented GHG Textfiels 3 3 3 5" xfId="248"/>
    <cellStyle name="5x indented GHG Textfiels 3 3 3 6" xfId="249"/>
    <cellStyle name="5x indented GHG Textfiels 3 3 3 7" xfId="250"/>
    <cellStyle name="5x indented GHG Textfiels 3 3 3 8" xfId="251"/>
    <cellStyle name="5x indented GHG Textfiels 3 3 3 9" xfId="252"/>
    <cellStyle name="5x indented GHG Textfiels 3 3 4" xfId="253"/>
    <cellStyle name="5x indented GHG Textfiels 3 3 4 10" xfId="254"/>
    <cellStyle name="5x indented GHG Textfiels 3 3 4 11" xfId="255"/>
    <cellStyle name="5x indented GHG Textfiels 3 3 4 12" xfId="256"/>
    <cellStyle name="5x indented GHG Textfiels 3 3 4 13" xfId="257"/>
    <cellStyle name="5x indented GHG Textfiels 3 3 4 14" xfId="258"/>
    <cellStyle name="5x indented GHG Textfiels 3 3 4 2" xfId="259"/>
    <cellStyle name="5x indented GHG Textfiels 3 3 4 2 10" xfId="260"/>
    <cellStyle name="5x indented GHG Textfiels 3 3 4 2 11" xfId="261"/>
    <cellStyle name="5x indented GHG Textfiels 3 3 4 2 12" xfId="262"/>
    <cellStyle name="5x indented GHG Textfiels 3 3 4 2 13" xfId="263"/>
    <cellStyle name="5x indented GHG Textfiels 3 3 4 2 2" xfId="264"/>
    <cellStyle name="5x indented GHG Textfiels 3 3 4 2 3" xfId="265"/>
    <cellStyle name="5x indented GHG Textfiels 3 3 4 2 4" xfId="266"/>
    <cellStyle name="5x indented GHG Textfiels 3 3 4 2 5" xfId="267"/>
    <cellStyle name="5x indented GHG Textfiels 3 3 4 2 6" xfId="268"/>
    <cellStyle name="5x indented GHG Textfiels 3 3 4 2 7" xfId="269"/>
    <cellStyle name="5x indented GHG Textfiels 3 3 4 2 8" xfId="270"/>
    <cellStyle name="5x indented GHG Textfiels 3 3 4 2 9" xfId="271"/>
    <cellStyle name="5x indented GHG Textfiels 3 3 4 3" xfId="272"/>
    <cellStyle name="5x indented GHG Textfiels 3 3 4 4" xfId="273"/>
    <cellStyle name="5x indented GHG Textfiels 3 3 4 5" xfId="274"/>
    <cellStyle name="5x indented GHG Textfiels 3 3 4 6" xfId="275"/>
    <cellStyle name="5x indented GHG Textfiels 3 3 4 7" xfId="276"/>
    <cellStyle name="5x indented GHG Textfiels 3 3 4 8" xfId="277"/>
    <cellStyle name="5x indented GHG Textfiels 3 3 4 9" xfId="278"/>
    <cellStyle name="5x indented GHG Textfiels 3 3 5" xfId="279"/>
    <cellStyle name="5x indented GHG Textfiels 3 3 5 2" xfId="280"/>
    <cellStyle name="5x indented GHG Textfiels 3 3 6" xfId="281"/>
    <cellStyle name="5x indented GHG Textfiels 3 3 7" xfId="282"/>
    <cellStyle name="5x indented GHG Textfiels 3 3 8" xfId="283"/>
    <cellStyle name="5x indented GHG Textfiels 3 3 9" xfId="284"/>
    <cellStyle name="5x indented GHG Textfiels_Table 4(II)" xfId="285"/>
    <cellStyle name="60 % - Akzent1 2" xfId="286"/>
    <cellStyle name="60 % - Akzent1 3" xfId="287"/>
    <cellStyle name="60 % - Akzent2 2" xfId="288"/>
    <cellStyle name="60 % - Akzent2 3" xfId="289"/>
    <cellStyle name="60 % - Akzent3 2" xfId="290"/>
    <cellStyle name="60 % - Akzent3 3" xfId="291"/>
    <cellStyle name="60 % - Akzent4 2" xfId="292"/>
    <cellStyle name="60 % - Akzent4 3" xfId="293"/>
    <cellStyle name="60 % - Akzent5 2" xfId="294"/>
    <cellStyle name="60 % - Akzent5 3" xfId="295"/>
    <cellStyle name="60 % - Akzent6 2" xfId="296"/>
    <cellStyle name="60 % - Akzent6 3" xfId="297"/>
    <cellStyle name="60% - Accent1 2" xfId="298"/>
    <cellStyle name="60% - Accent1 3" xfId="299"/>
    <cellStyle name="60% - Accent2 2" xfId="300"/>
    <cellStyle name="60% - Accent2 3" xfId="301"/>
    <cellStyle name="60% - Accent3 2" xfId="302"/>
    <cellStyle name="60% - Accent3 3" xfId="303"/>
    <cellStyle name="60% - Accent4 2" xfId="304"/>
    <cellStyle name="60% - Accent4 3" xfId="305"/>
    <cellStyle name="60% - Accent5 2" xfId="306"/>
    <cellStyle name="60% - Accent5 3" xfId="307"/>
    <cellStyle name="60% - Accent6 2" xfId="308"/>
    <cellStyle name="60% - Accent6 3" xfId="309"/>
    <cellStyle name="Accent1 2" xfId="310"/>
    <cellStyle name="Accent1 3" xfId="311"/>
    <cellStyle name="Accent1 4" xfId="312"/>
    <cellStyle name="Accent2 2" xfId="313"/>
    <cellStyle name="Accent2 3" xfId="314"/>
    <cellStyle name="Accent2 4" xfId="315"/>
    <cellStyle name="Accent3 2" xfId="316"/>
    <cellStyle name="Accent3 3" xfId="317"/>
    <cellStyle name="Accent3 4" xfId="318"/>
    <cellStyle name="Accent4 2" xfId="319"/>
    <cellStyle name="Accent4 3" xfId="320"/>
    <cellStyle name="Accent4 4" xfId="321"/>
    <cellStyle name="Accent5 2" xfId="322"/>
    <cellStyle name="Accent5 3" xfId="323"/>
    <cellStyle name="Accent5 4" xfId="324"/>
    <cellStyle name="Accent6 2" xfId="325"/>
    <cellStyle name="Accent6 3" xfId="326"/>
    <cellStyle name="Accent6 4" xfId="327"/>
    <cellStyle name="AggblueBoldCels" xfId="328"/>
    <cellStyle name="AggblueBoldCels 2" xfId="329"/>
    <cellStyle name="AggblueCels" xfId="330"/>
    <cellStyle name="AggblueCels 2" xfId="331"/>
    <cellStyle name="AggblueCels_1x" xfId="332"/>
    <cellStyle name="AggBoldCells" xfId="333"/>
    <cellStyle name="AggBoldCells 2" xfId="334"/>
    <cellStyle name="AggBoldCells 3" xfId="335"/>
    <cellStyle name="AggBoldCells 4" xfId="336"/>
    <cellStyle name="AggCels" xfId="337"/>
    <cellStyle name="AggCels 2" xfId="338"/>
    <cellStyle name="AggCels 3" xfId="339"/>
    <cellStyle name="AggCels 4" xfId="340"/>
    <cellStyle name="AggCels_T(2)" xfId="341"/>
    <cellStyle name="AggGreen" xfId="342"/>
    <cellStyle name="AggGreen 2" xfId="343"/>
    <cellStyle name="AggGreen 2 2" xfId="344"/>
    <cellStyle name="AggGreen 2 2 2" xfId="345"/>
    <cellStyle name="AggGreen 2 2 2 10" xfId="346"/>
    <cellStyle name="AggGreen 2 2 2 11" xfId="347"/>
    <cellStyle name="AggGreen 2 2 2 12" xfId="348"/>
    <cellStyle name="AggGreen 2 2 2 13" xfId="349"/>
    <cellStyle name="AggGreen 2 2 2 14" xfId="350"/>
    <cellStyle name="AggGreen 2 2 2 2" xfId="351"/>
    <cellStyle name="AggGreen 2 2 2 2 10" xfId="352"/>
    <cellStyle name="AggGreen 2 2 2 2 11" xfId="353"/>
    <cellStyle name="AggGreen 2 2 2 2 12" xfId="354"/>
    <cellStyle name="AggGreen 2 2 2 2 13" xfId="355"/>
    <cellStyle name="AggGreen 2 2 2 2 2" xfId="356"/>
    <cellStyle name="AggGreen 2 2 2 2 3" xfId="357"/>
    <cellStyle name="AggGreen 2 2 2 2 4" xfId="358"/>
    <cellStyle name="AggGreen 2 2 2 2 5" xfId="359"/>
    <cellStyle name="AggGreen 2 2 2 2 6" xfId="360"/>
    <cellStyle name="AggGreen 2 2 2 2 7" xfId="361"/>
    <cellStyle name="AggGreen 2 2 2 2 8" xfId="362"/>
    <cellStyle name="AggGreen 2 2 2 2 9" xfId="363"/>
    <cellStyle name="AggGreen 2 2 2 3" xfId="364"/>
    <cellStyle name="AggGreen 2 2 2 4" xfId="365"/>
    <cellStyle name="AggGreen 2 2 2 5" xfId="366"/>
    <cellStyle name="AggGreen 2 2 2 6" xfId="367"/>
    <cellStyle name="AggGreen 2 2 2 7" xfId="368"/>
    <cellStyle name="AggGreen 2 2 2 8" xfId="369"/>
    <cellStyle name="AggGreen 2 2 2 9" xfId="370"/>
    <cellStyle name="AggGreen 2 2 3" xfId="371"/>
    <cellStyle name="AggGreen 2 2 3 10" xfId="372"/>
    <cellStyle name="AggGreen 2 2 3 11" xfId="373"/>
    <cellStyle name="AggGreen 2 2 3 12" xfId="374"/>
    <cellStyle name="AggGreen 2 2 3 13" xfId="375"/>
    <cellStyle name="AggGreen 2 2 3 2" xfId="376"/>
    <cellStyle name="AggGreen 2 2 3 3" xfId="377"/>
    <cellStyle name="AggGreen 2 2 3 4" xfId="378"/>
    <cellStyle name="AggGreen 2 2 3 5" xfId="379"/>
    <cellStyle name="AggGreen 2 2 3 6" xfId="380"/>
    <cellStyle name="AggGreen 2 2 3 7" xfId="381"/>
    <cellStyle name="AggGreen 2 2 3 8" xfId="382"/>
    <cellStyle name="AggGreen 2 2 3 9" xfId="383"/>
    <cellStyle name="AggGreen 2 3" xfId="384"/>
    <cellStyle name="AggGreen 2 3 10" xfId="385"/>
    <cellStyle name="AggGreen 2 3 11" xfId="386"/>
    <cellStyle name="AggGreen 2 3 12" xfId="387"/>
    <cellStyle name="AggGreen 2 3 13" xfId="388"/>
    <cellStyle name="AggGreen 2 3 14" xfId="389"/>
    <cellStyle name="AggGreen 2 3 15" xfId="390"/>
    <cellStyle name="AggGreen 2 3 16" xfId="391"/>
    <cellStyle name="AggGreen 2 3 2" xfId="392"/>
    <cellStyle name="AggGreen 2 3 2 10" xfId="393"/>
    <cellStyle name="AggGreen 2 3 2 11" xfId="394"/>
    <cellStyle name="AggGreen 2 3 2 12" xfId="395"/>
    <cellStyle name="AggGreen 2 3 2 13" xfId="396"/>
    <cellStyle name="AggGreen 2 3 2 14" xfId="397"/>
    <cellStyle name="AggGreen 2 3 2 2" xfId="398"/>
    <cellStyle name="AggGreen 2 3 2 2 10" xfId="399"/>
    <cellStyle name="AggGreen 2 3 2 2 11" xfId="400"/>
    <cellStyle name="AggGreen 2 3 2 2 12" xfId="401"/>
    <cellStyle name="AggGreen 2 3 2 2 13" xfId="402"/>
    <cellStyle name="AggGreen 2 3 2 2 2" xfId="403"/>
    <cellStyle name="AggGreen 2 3 2 2 3" xfId="404"/>
    <cellStyle name="AggGreen 2 3 2 2 4" xfId="405"/>
    <cellStyle name="AggGreen 2 3 2 2 5" xfId="406"/>
    <cellStyle name="AggGreen 2 3 2 2 6" xfId="407"/>
    <cellStyle name="AggGreen 2 3 2 2 7" xfId="408"/>
    <cellStyle name="AggGreen 2 3 2 2 8" xfId="409"/>
    <cellStyle name="AggGreen 2 3 2 2 9" xfId="410"/>
    <cellStyle name="AggGreen 2 3 2 3" xfId="411"/>
    <cellStyle name="AggGreen 2 3 2 4" xfId="412"/>
    <cellStyle name="AggGreen 2 3 2 5" xfId="413"/>
    <cellStyle name="AggGreen 2 3 2 6" xfId="414"/>
    <cellStyle name="AggGreen 2 3 2 7" xfId="415"/>
    <cellStyle name="AggGreen 2 3 2 8" xfId="416"/>
    <cellStyle name="AggGreen 2 3 2 9" xfId="417"/>
    <cellStyle name="AggGreen 2 3 3" xfId="418"/>
    <cellStyle name="AggGreen 2 3 3 10" xfId="419"/>
    <cellStyle name="AggGreen 2 3 3 11" xfId="420"/>
    <cellStyle name="AggGreen 2 3 3 12" xfId="421"/>
    <cellStyle name="AggGreen 2 3 3 13" xfId="422"/>
    <cellStyle name="AggGreen 2 3 3 14" xfId="423"/>
    <cellStyle name="AggGreen 2 3 3 2" xfId="424"/>
    <cellStyle name="AggGreen 2 3 3 2 10" xfId="425"/>
    <cellStyle name="AggGreen 2 3 3 2 11" xfId="426"/>
    <cellStyle name="AggGreen 2 3 3 2 12" xfId="427"/>
    <cellStyle name="AggGreen 2 3 3 2 13" xfId="428"/>
    <cellStyle name="AggGreen 2 3 3 2 2" xfId="429"/>
    <cellStyle name="AggGreen 2 3 3 2 3" xfId="430"/>
    <cellStyle name="AggGreen 2 3 3 2 4" xfId="431"/>
    <cellStyle name="AggGreen 2 3 3 2 5" xfId="432"/>
    <cellStyle name="AggGreen 2 3 3 2 6" xfId="433"/>
    <cellStyle name="AggGreen 2 3 3 2 7" xfId="434"/>
    <cellStyle name="AggGreen 2 3 3 2 8" xfId="435"/>
    <cellStyle name="AggGreen 2 3 3 2 9" xfId="436"/>
    <cellStyle name="AggGreen 2 3 3 3" xfId="437"/>
    <cellStyle name="AggGreen 2 3 3 4" xfId="438"/>
    <cellStyle name="AggGreen 2 3 3 5" xfId="439"/>
    <cellStyle name="AggGreen 2 3 3 6" xfId="440"/>
    <cellStyle name="AggGreen 2 3 3 7" xfId="441"/>
    <cellStyle name="AggGreen 2 3 3 8" xfId="442"/>
    <cellStyle name="AggGreen 2 3 3 9" xfId="443"/>
    <cellStyle name="AggGreen 2 3 4" xfId="444"/>
    <cellStyle name="AggGreen 2 3 4 10" xfId="445"/>
    <cellStyle name="AggGreen 2 3 4 11" xfId="446"/>
    <cellStyle name="AggGreen 2 3 4 12" xfId="447"/>
    <cellStyle name="AggGreen 2 3 4 13" xfId="448"/>
    <cellStyle name="AggGreen 2 3 4 14" xfId="449"/>
    <cellStyle name="AggGreen 2 3 4 2" xfId="450"/>
    <cellStyle name="AggGreen 2 3 4 2 10" xfId="451"/>
    <cellStyle name="AggGreen 2 3 4 2 11" xfId="452"/>
    <cellStyle name="AggGreen 2 3 4 2 12" xfId="453"/>
    <cellStyle name="AggGreen 2 3 4 2 13" xfId="454"/>
    <cellStyle name="AggGreen 2 3 4 2 2" xfId="455"/>
    <cellStyle name="AggGreen 2 3 4 2 3" xfId="456"/>
    <cellStyle name="AggGreen 2 3 4 2 4" xfId="457"/>
    <cellStyle name="AggGreen 2 3 4 2 5" xfId="458"/>
    <cellStyle name="AggGreen 2 3 4 2 6" xfId="459"/>
    <cellStyle name="AggGreen 2 3 4 2 7" xfId="460"/>
    <cellStyle name="AggGreen 2 3 4 2 8" xfId="461"/>
    <cellStyle name="AggGreen 2 3 4 2 9" xfId="462"/>
    <cellStyle name="AggGreen 2 3 4 3" xfId="463"/>
    <cellStyle name="AggGreen 2 3 4 4" xfId="464"/>
    <cellStyle name="AggGreen 2 3 4 5" xfId="465"/>
    <cellStyle name="AggGreen 2 3 4 6" xfId="466"/>
    <cellStyle name="AggGreen 2 3 4 7" xfId="467"/>
    <cellStyle name="AggGreen 2 3 4 8" xfId="468"/>
    <cellStyle name="AggGreen 2 3 4 9" xfId="469"/>
    <cellStyle name="AggGreen 2 3 5" xfId="470"/>
    <cellStyle name="AggGreen 2 3 6" xfId="471"/>
    <cellStyle name="AggGreen 2 3 7" xfId="472"/>
    <cellStyle name="AggGreen 2 3 8" xfId="473"/>
    <cellStyle name="AggGreen 2 3 9" xfId="474"/>
    <cellStyle name="AggGreen 3" xfId="475"/>
    <cellStyle name="AggGreen 3 2" xfId="476"/>
    <cellStyle name="AggGreen 3 2 10" xfId="477"/>
    <cellStyle name="AggGreen 3 2 11" xfId="478"/>
    <cellStyle name="AggGreen 3 2 12" xfId="479"/>
    <cellStyle name="AggGreen 3 2 13" xfId="480"/>
    <cellStyle name="AggGreen 3 2 14" xfId="481"/>
    <cellStyle name="AggGreen 3 2 2" xfId="482"/>
    <cellStyle name="AggGreen 3 2 2 10" xfId="483"/>
    <cellStyle name="AggGreen 3 2 2 11" xfId="484"/>
    <cellStyle name="AggGreen 3 2 2 12" xfId="485"/>
    <cellStyle name="AggGreen 3 2 2 13" xfId="486"/>
    <cellStyle name="AggGreen 3 2 2 2" xfId="487"/>
    <cellStyle name="AggGreen 3 2 2 3" xfId="488"/>
    <cellStyle name="AggGreen 3 2 2 4" xfId="489"/>
    <cellStyle name="AggGreen 3 2 2 5" xfId="490"/>
    <cellStyle name="AggGreen 3 2 2 6" xfId="491"/>
    <cellStyle name="AggGreen 3 2 2 7" xfId="492"/>
    <cellStyle name="AggGreen 3 2 2 8" xfId="493"/>
    <cellStyle name="AggGreen 3 2 2 9" xfId="494"/>
    <cellStyle name="AggGreen 3 2 3" xfId="495"/>
    <cellStyle name="AggGreen 3 2 4" xfId="496"/>
    <cellStyle name="AggGreen 3 2 5" xfId="497"/>
    <cellStyle name="AggGreen 3 2 6" xfId="498"/>
    <cellStyle name="AggGreen 3 2 7" xfId="499"/>
    <cellStyle name="AggGreen 3 2 8" xfId="500"/>
    <cellStyle name="AggGreen 3 2 9" xfId="501"/>
    <cellStyle name="AggGreen 3 3" xfId="502"/>
    <cellStyle name="AggGreen 3 3 10" xfId="503"/>
    <cellStyle name="AggGreen 3 3 11" xfId="504"/>
    <cellStyle name="AggGreen 3 3 12" xfId="505"/>
    <cellStyle name="AggGreen 3 3 13" xfId="506"/>
    <cellStyle name="AggGreen 3 3 2" xfId="507"/>
    <cellStyle name="AggGreen 3 3 3" xfId="508"/>
    <cellStyle name="AggGreen 3 3 4" xfId="509"/>
    <cellStyle name="AggGreen 3 3 5" xfId="510"/>
    <cellStyle name="AggGreen 3 3 6" xfId="511"/>
    <cellStyle name="AggGreen 3 3 7" xfId="512"/>
    <cellStyle name="AggGreen 3 3 8" xfId="513"/>
    <cellStyle name="AggGreen 3 3 9" xfId="514"/>
    <cellStyle name="AggGreen 4" xfId="515"/>
    <cellStyle name="AggGreen 4 10" xfId="516"/>
    <cellStyle name="AggGreen 4 11" xfId="517"/>
    <cellStyle name="AggGreen 4 12" xfId="518"/>
    <cellStyle name="AggGreen 4 13" xfId="519"/>
    <cellStyle name="AggGreen 4 14" xfId="520"/>
    <cellStyle name="AggGreen 4 15" xfId="521"/>
    <cellStyle name="AggGreen 4 16" xfId="522"/>
    <cellStyle name="AggGreen 4 2" xfId="523"/>
    <cellStyle name="AggGreen 4 2 10" xfId="524"/>
    <cellStyle name="AggGreen 4 2 11" xfId="525"/>
    <cellStyle name="AggGreen 4 2 12" xfId="526"/>
    <cellStyle name="AggGreen 4 2 13" xfId="527"/>
    <cellStyle name="AggGreen 4 2 14" xfId="528"/>
    <cellStyle name="AggGreen 4 2 2" xfId="529"/>
    <cellStyle name="AggGreen 4 2 2 10" xfId="530"/>
    <cellStyle name="AggGreen 4 2 2 11" xfId="531"/>
    <cellStyle name="AggGreen 4 2 2 12" xfId="532"/>
    <cellStyle name="AggGreen 4 2 2 13" xfId="533"/>
    <cellStyle name="AggGreen 4 2 2 2" xfId="534"/>
    <cellStyle name="AggGreen 4 2 2 3" xfId="535"/>
    <cellStyle name="AggGreen 4 2 2 4" xfId="536"/>
    <cellStyle name="AggGreen 4 2 2 5" xfId="537"/>
    <cellStyle name="AggGreen 4 2 2 6" xfId="538"/>
    <cellStyle name="AggGreen 4 2 2 7" xfId="539"/>
    <cellStyle name="AggGreen 4 2 2 8" xfId="540"/>
    <cellStyle name="AggGreen 4 2 2 9" xfId="541"/>
    <cellStyle name="AggGreen 4 2 3" xfId="542"/>
    <cellStyle name="AggGreen 4 2 4" xfId="543"/>
    <cellStyle name="AggGreen 4 2 5" xfId="544"/>
    <cellStyle name="AggGreen 4 2 6" xfId="545"/>
    <cellStyle name="AggGreen 4 2 7" xfId="546"/>
    <cellStyle name="AggGreen 4 2 8" xfId="547"/>
    <cellStyle name="AggGreen 4 2 9" xfId="548"/>
    <cellStyle name="AggGreen 4 3" xfId="549"/>
    <cellStyle name="AggGreen 4 3 10" xfId="550"/>
    <cellStyle name="AggGreen 4 3 11" xfId="551"/>
    <cellStyle name="AggGreen 4 3 12" xfId="552"/>
    <cellStyle name="AggGreen 4 3 13" xfId="553"/>
    <cellStyle name="AggGreen 4 3 14" xfId="554"/>
    <cellStyle name="AggGreen 4 3 2" xfId="555"/>
    <cellStyle name="AggGreen 4 3 2 10" xfId="556"/>
    <cellStyle name="AggGreen 4 3 2 11" xfId="557"/>
    <cellStyle name="AggGreen 4 3 2 12" xfId="558"/>
    <cellStyle name="AggGreen 4 3 2 13" xfId="559"/>
    <cellStyle name="AggGreen 4 3 2 2" xfId="560"/>
    <cellStyle name="AggGreen 4 3 2 3" xfId="561"/>
    <cellStyle name="AggGreen 4 3 2 4" xfId="562"/>
    <cellStyle name="AggGreen 4 3 2 5" xfId="563"/>
    <cellStyle name="AggGreen 4 3 2 6" xfId="564"/>
    <cellStyle name="AggGreen 4 3 2 7" xfId="565"/>
    <cellStyle name="AggGreen 4 3 2 8" xfId="566"/>
    <cellStyle name="AggGreen 4 3 2 9" xfId="567"/>
    <cellStyle name="AggGreen 4 3 3" xfId="568"/>
    <cellStyle name="AggGreen 4 3 4" xfId="569"/>
    <cellStyle name="AggGreen 4 3 5" xfId="570"/>
    <cellStyle name="AggGreen 4 3 6" xfId="571"/>
    <cellStyle name="AggGreen 4 3 7" xfId="572"/>
    <cellStyle name="AggGreen 4 3 8" xfId="573"/>
    <cellStyle name="AggGreen 4 3 9" xfId="574"/>
    <cellStyle name="AggGreen 4 4" xfId="575"/>
    <cellStyle name="AggGreen 4 4 10" xfId="576"/>
    <cellStyle name="AggGreen 4 4 11" xfId="577"/>
    <cellStyle name="AggGreen 4 4 12" xfId="578"/>
    <cellStyle name="AggGreen 4 4 13" xfId="579"/>
    <cellStyle name="AggGreen 4 4 14" xfId="580"/>
    <cellStyle name="AggGreen 4 4 2" xfId="581"/>
    <cellStyle name="AggGreen 4 4 2 10" xfId="582"/>
    <cellStyle name="AggGreen 4 4 2 11" xfId="583"/>
    <cellStyle name="AggGreen 4 4 2 12" xfId="584"/>
    <cellStyle name="AggGreen 4 4 2 13" xfId="585"/>
    <cellStyle name="AggGreen 4 4 2 2" xfId="586"/>
    <cellStyle name="AggGreen 4 4 2 3" xfId="587"/>
    <cellStyle name="AggGreen 4 4 2 4" xfId="588"/>
    <cellStyle name="AggGreen 4 4 2 5" xfId="589"/>
    <cellStyle name="AggGreen 4 4 2 6" xfId="590"/>
    <cellStyle name="AggGreen 4 4 2 7" xfId="591"/>
    <cellStyle name="AggGreen 4 4 2 8" xfId="592"/>
    <cellStyle name="AggGreen 4 4 2 9" xfId="593"/>
    <cellStyle name="AggGreen 4 4 3" xfId="594"/>
    <cellStyle name="AggGreen 4 4 4" xfId="595"/>
    <cellStyle name="AggGreen 4 4 5" xfId="596"/>
    <cellStyle name="AggGreen 4 4 6" xfId="597"/>
    <cellStyle name="AggGreen 4 4 7" xfId="598"/>
    <cellStyle name="AggGreen 4 4 8" xfId="599"/>
    <cellStyle name="AggGreen 4 4 9" xfId="600"/>
    <cellStyle name="AggGreen 4 5" xfId="601"/>
    <cellStyle name="AggGreen 4 6" xfId="602"/>
    <cellStyle name="AggGreen 4 7" xfId="603"/>
    <cellStyle name="AggGreen 4 8" xfId="604"/>
    <cellStyle name="AggGreen 4 9" xfId="605"/>
    <cellStyle name="AggGreen 5" xfId="606"/>
    <cellStyle name="AggGreen 5 2" xfId="607"/>
    <cellStyle name="AggGreen 5 3" xfId="608"/>
    <cellStyle name="AggGreen 5 4" xfId="609"/>
    <cellStyle name="AggGreen 5 5" xfId="610"/>
    <cellStyle name="AggGreen 5 6" xfId="611"/>
    <cellStyle name="AggGreen_Bbdr" xfId="612"/>
    <cellStyle name="AggGreen12" xfId="613"/>
    <cellStyle name="AggGreen12 2" xfId="614"/>
    <cellStyle name="AggGreen12 2 2" xfId="615"/>
    <cellStyle name="AggGreen12 2 2 2" xfId="616"/>
    <cellStyle name="AggGreen12 2 2 2 10" xfId="617"/>
    <cellStyle name="AggGreen12 2 2 2 11" xfId="618"/>
    <cellStyle name="AggGreen12 2 2 2 12" xfId="619"/>
    <cellStyle name="AggGreen12 2 2 2 13" xfId="620"/>
    <cellStyle name="AggGreen12 2 2 2 14" xfId="621"/>
    <cellStyle name="AggGreen12 2 2 2 2" xfId="622"/>
    <cellStyle name="AggGreen12 2 2 2 2 10" xfId="623"/>
    <cellStyle name="AggGreen12 2 2 2 2 11" xfId="624"/>
    <cellStyle name="AggGreen12 2 2 2 2 12" xfId="625"/>
    <cellStyle name="AggGreen12 2 2 2 2 13" xfId="626"/>
    <cellStyle name="AggGreen12 2 2 2 2 2" xfId="627"/>
    <cellStyle name="AggGreen12 2 2 2 2 3" xfId="628"/>
    <cellStyle name="AggGreen12 2 2 2 2 4" xfId="629"/>
    <cellStyle name="AggGreen12 2 2 2 2 5" xfId="630"/>
    <cellStyle name="AggGreen12 2 2 2 2 6" xfId="631"/>
    <cellStyle name="AggGreen12 2 2 2 2 7" xfId="632"/>
    <cellStyle name="AggGreen12 2 2 2 2 8" xfId="633"/>
    <cellStyle name="AggGreen12 2 2 2 2 9" xfId="634"/>
    <cellStyle name="AggGreen12 2 2 2 3" xfId="635"/>
    <cellStyle name="AggGreen12 2 2 2 4" xfId="636"/>
    <cellStyle name="AggGreen12 2 2 2 5" xfId="637"/>
    <cellStyle name="AggGreen12 2 2 2 6" xfId="638"/>
    <cellStyle name="AggGreen12 2 2 2 7" xfId="639"/>
    <cellStyle name="AggGreen12 2 2 2 8" xfId="640"/>
    <cellStyle name="AggGreen12 2 2 2 9" xfId="641"/>
    <cellStyle name="AggGreen12 2 2 3" xfId="642"/>
    <cellStyle name="AggGreen12 2 2 3 10" xfId="643"/>
    <cellStyle name="AggGreen12 2 2 3 11" xfId="644"/>
    <cellStyle name="AggGreen12 2 2 3 12" xfId="645"/>
    <cellStyle name="AggGreen12 2 2 3 13" xfId="646"/>
    <cellStyle name="AggGreen12 2 2 3 2" xfId="647"/>
    <cellStyle name="AggGreen12 2 2 3 3" xfId="648"/>
    <cellStyle name="AggGreen12 2 2 3 4" xfId="649"/>
    <cellStyle name="AggGreen12 2 2 3 5" xfId="650"/>
    <cellStyle name="AggGreen12 2 2 3 6" xfId="651"/>
    <cellStyle name="AggGreen12 2 2 3 7" xfId="652"/>
    <cellStyle name="AggGreen12 2 2 3 8" xfId="653"/>
    <cellStyle name="AggGreen12 2 2 3 9" xfId="654"/>
    <cellStyle name="AggGreen12 2 3" xfId="655"/>
    <cellStyle name="AggGreen12 2 3 10" xfId="656"/>
    <cellStyle name="AggGreen12 2 3 11" xfId="657"/>
    <cellStyle name="AggGreen12 2 3 12" xfId="658"/>
    <cellStyle name="AggGreen12 2 3 13" xfId="659"/>
    <cellStyle name="AggGreen12 2 3 14" xfId="660"/>
    <cellStyle name="AggGreen12 2 3 15" xfId="661"/>
    <cellStyle name="AggGreen12 2 3 16" xfId="662"/>
    <cellStyle name="AggGreen12 2 3 2" xfId="663"/>
    <cellStyle name="AggGreen12 2 3 2 10" xfId="664"/>
    <cellStyle name="AggGreen12 2 3 2 11" xfId="665"/>
    <cellStyle name="AggGreen12 2 3 2 12" xfId="666"/>
    <cellStyle name="AggGreen12 2 3 2 13" xfId="667"/>
    <cellStyle name="AggGreen12 2 3 2 14" xfId="668"/>
    <cellStyle name="AggGreen12 2 3 2 2" xfId="669"/>
    <cellStyle name="AggGreen12 2 3 2 2 10" xfId="670"/>
    <cellStyle name="AggGreen12 2 3 2 2 11" xfId="671"/>
    <cellStyle name="AggGreen12 2 3 2 2 12" xfId="672"/>
    <cellStyle name="AggGreen12 2 3 2 2 13" xfId="673"/>
    <cellStyle name="AggGreen12 2 3 2 2 2" xfId="674"/>
    <cellStyle name="AggGreen12 2 3 2 2 3" xfId="675"/>
    <cellStyle name="AggGreen12 2 3 2 2 4" xfId="676"/>
    <cellStyle name="AggGreen12 2 3 2 2 5" xfId="677"/>
    <cellStyle name="AggGreen12 2 3 2 2 6" xfId="678"/>
    <cellStyle name="AggGreen12 2 3 2 2 7" xfId="679"/>
    <cellStyle name="AggGreen12 2 3 2 2 8" xfId="680"/>
    <cellStyle name="AggGreen12 2 3 2 2 9" xfId="681"/>
    <cellStyle name="AggGreen12 2 3 2 3" xfId="682"/>
    <cellStyle name="AggGreen12 2 3 2 4" xfId="683"/>
    <cellStyle name="AggGreen12 2 3 2 5" xfId="684"/>
    <cellStyle name="AggGreen12 2 3 2 6" xfId="685"/>
    <cellStyle name="AggGreen12 2 3 2 7" xfId="686"/>
    <cellStyle name="AggGreen12 2 3 2 8" xfId="687"/>
    <cellStyle name="AggGreen12 2 3 2 9" xfId="688"/>
    <cellStyle name="AggGreen12 2 3 3" xfId="689"/>
    <cellStyle name="AggGreen12 2 3 3 10" xfId="690"/>
    <cellStyle name="AggGreen12 2 3 3 11" xfId="691"/>
    <cellStyle name="AggGreen12 2 3 3 12" xfId="692"/>
    <cellStyle name="AggGreen12 2 3 3 13" xfId="693"/>
    <cellStyle name="AggGreen12 2 3 3 14" xfId="694"/>
    <cellStyle name="AggGreen12 2 3 3 2" xfId="695"/>
    <cellStyle name="AggGreen12 2 3 3 2 10" xfId="696"/>
    <cellStyle name="AggGreen12 2 3 3 2 11" xfId="697"/>
    <cellStyle name="AggGreen12 2 3 3 2 12" xfId="698"/>
    <cellStyle name="AggGreen12 2 3 3 2 13" xfId="699"/>
    <cellStyle name="AggGreen12 2 3 3 2 2" xfId="700"/>
    <cellStyle name="AggGreen12 2 3 3 2 3" xfId="701"/>
    <cellStyle name="AggGreen12 2 3 3 2 4" xfId="702"/>
    <cellStyle name="AggGreen12 2 3 3 2 5" xfId="703"/>
    <cellStyle name="AggGreen12 2 3 3 2 6" xfId="704"/>
    <cellStyle name="AggGreen12 2 3 3 2 7" xfId="705"/>
    <cellStyle name="AggGreen12 2 3 3 2 8" xfId="706"/>
    <cellStyle name="AggGreen12 2 3 3 2 9" xfId="707"/>
    <cellStyle name="AggGreen12 2 3 3 3" xfId="708"/>
    <cellStyle name="AggGreen12 2 3 3 4" xfId="709"/>
    <cellStyle name="AggGreen12 2 3 3 5" xfId="710"/>
    <cellStyle name="AggGreen12 2 3 3 6" xfId="711"/>
    <cellStyle name="AggGreen12 2 3 3 7" xfId="712"/>
    <cellStyle name="AggGreen12 2 3 3 8" xfId="713"/>
    <cellStyle name="AggGreen12 2 3 3 9" xfId="714"/>
    <cellStyle name="AggGreen12 2 3 4" xfId="715"/>
    <cellStyle name="AggGreen12 2 3 4 10" xfId="716"/>
    <cellStyle name="AggGreen12 2 3 4 11" xfId="717"/>
    <cellStyle name="AggGreen12 2 3 4 12" xfId="718"/>
    <cellStyle name="AggGreen12 2 3 4 13" xfId="719"/>
    <cellStyle name="AggGreen12 2 3 4 14" xfId="720"/>
    <cellStyle name="AggGreen12 2 3 4 2" xfId="721"/>
    <cellStyle name="AggGreen12 2 3 4 2 10" xfId="722"/>
    <cellStyle name="AggGreen12 2 3 4 2 11" xfId="723"/>
    <cellStyle name="AggGreen12 2 3 4 2 12" xfId="724"/>
    <cellStyle name="AggGreen12 2 3 4 2 13" xfId="725"/>
    <cellStyle name="AggGreen12 2 3 4 2 2" xfId="726"/>
    <cellStyle name="AggGreen12 2 3 4 2 3" xfId="727"/>
    <cellStyle name="AggGreen12 2 3 4 2 4" xfId="728"/>
    <cellStyle name="AggGreen12 2 3 4 2 5" xfId="729"/>
    <cellStyle name="AggGreen12 2 3 4 2 6" xfId="730"/>
    <cellStyle name="AggGreen12 2 3 4 2 7" xfId="731"/>
    <cellStyle name="AggGreen12 2 3 4 2 8" xfId="732"/>
    <cellStyle name="AggGreen12 2 3 4 2 9" xfId="733"/>
    <cellStyle name="AggGreen12 2 3 4 3" xfId="734"/>
    <cellStyle name="AggGreen12 2 3 4 4" xfId="735"/>
    <cellStyle name="AggGreen12 2 3 4 5" xfId="736"/>
    <cellStyle name="AggGreen12 2 3 4 6" xfId="737"/>
    <cellStyle name="AggGreen12 2 3 4 7" xfId="738"/>
    <cellStyle name="AggGreen12 2 3 4 8" xfId="739"/>
    <cellStyle name="AggGreen12 2 3 4 9" xfId="740"/>
    <cellStyle name="AggGreen12 2 3 5" xfId="741"/>
    <cellStyle name="AggGreen12 2 3 6" xfId="742"/>
    <cellStyle name="AggGreen12 2 3 7" xfId="743"/>
    <cellStyle name="AggGreen12 2 3 8" xfId="744"/>
    <cellStyle name="AggGreen12 2 3 9" xfId="745"/>
    <cellStyle name="AggGreen12 3" xfId="746"/>
    <cellStyle name="AggGreen12 3 2" xfId="747"/>
    <cellStyle name="AggGreen12 3 2 10" xfId="748"/>
    <cellStyle name="AggGreen12 3 2 11" xfId="749"/>
    <cellStyle name="AggGreen12 3 2 12" xfId="750"/>
    <cellStyle name="AggGreen12 3 2 13" xfId="751"/>
    <cellStyle name="AggGreen12 3 2 14" xfId="752"/>
    <cellStyle name="AggGreen12 3 2 2" xfId="753"/>
    <cellStyle name="AggGreen12 3 2 2 10" xfId="754"/>
    <cellStyle name="AggGreen12 3 2 2 11" xfId="755"/>
    <cellStyle name="AggGreen12 3 2 2 12" xfId="756"/>
    <cellStyle name="AggGreen12 3 2 2 13" xfId="757"/>
    <cellStyle name="AggGreen12 3 2 2 2" xfId="758"/>
    <cellStyle name="AggGreen12 3 2 2 3" xfId="759"/>
    <cellStyle name="AggGreen12 3 2 2 4" xfId="760"/>
    <cellStyle name="AggGreen12 3 2 2 5" xfId="761"/>
    <cellStyle name="AggGreen12 3 2 2 6" xfId="762"/>
    <cellStyle name="AggGreen12 3 2 2 7" xfId="763"/>
    <cellStyle name="AggGreen12 3 2 2 8" xfId="764"/>
    <cellStyle name="AggGreen12 3 2 2 9" xfId="765"/>
    <cellStyle name="AggGreen12 3 2 3" xfId="766"/>
    <cellStyle name="AggGreen12 3 2 4" xfId="767"/>
    <cellStyle name="AggGreen12 3 2 5" xfId="768"/>
    <cellStyle name="AggGreen12 3 2 6" xfId="769"/>
    <cellStyle name="AggGreen12 3 2 7" xfId="770"/>
    <cellStyle name="AggGreen12 3 2 8" xfId="771"/>
    <cellStyle name="AggGreen12 3 2 9" xfId="772"/>
    <cellStyle name="AggGreen12 3 3" xfId="773"/>
    <cellStyle name="AggGreen12 3 3 10" xfId="774"/>
    <cellStyle name="AggGreen12 3 3 11" xfId="775"/>
    <cellStyle name="AggGreen12 3 3 12" xfId="776"/>
    <cellStyle name="AggGreen12 3 3 13" xfId="777"/>
    <cellStyle name="AggGreen12 3 3 2" xfId="778"/>
    <cellStyle name="AggGreen12 3 3 3" xfId="779"/>
    <cellStyle name="AggGreen12 3 3 4" xfId="780"/>
    <cellStyle name="AggGreen12 3 3 5" xfId="781"/>
    <cellStyle name="AggGreen12 3 3 6" xfId="782"/>
    <cellStyle name="AggGreen12 3 3 7" xfId="783"/>
    <cellStyle name="AggGreen12 3 3 8" xfId="784"/>
    <cellStyle name="AggGreen12 3 3 9" xfId="785"/>
    <cellStyle name="AggGreen12 4" xfId="786"/>
    <cellStyle name="AggGreen12 4 10" xfId="787"/>
    <cellStyle name="AggGreen12 4 11" xfId="788"/>
    <cellStyle name="AggGreen12 4 12" xfId="789"/>
    <cellStyle name="AggGreen12 4 13" xfId="790"/>
    <cellStyle name="AggGreen12 4 14" xfId="791"/>
    <cellStyle name="AggGreen12 4 15" xfId="792"/>
    <cellStyle name="AggGreen12 4 16" xfId="793"/>
    <cellStyle name="AggGreen12 4 2" xfId="794"/>
    <cellStyle name="AggGreen12 4 2 10" xfId="795"/>
    <cellStyle name="AggGreen12 4 2 11" xfId="796"/>
    <cellStyle name="AggGreen12 4 2 12" xfId="797"/>
    <cellStyle name="AggGreen12 4 2 13" xfId="798"/>
    <cellStyle name="AggGreen12 4 2 14" xfId="799"/>
    <cellStyle name="AggGreen12 4 2 2" xfId="800"/>
    <cellStyle name="AggGreen12 4 2 2 10" xfId="801"/>
    <cellStyle name="AggGreen12 4 2 2 11" xfId="802"/>
    <cellStyle name="AggGreen12 4 2 2 12" xfId="803"/>
    <cellStyle name="AggGreen12 4 2 2 13" xfId="804"/>
    <cellStyle name="AggGreen12 4 2 2 2" xfId="805"/>
    <cellStyle name="AggGreen12 4 2 2 3" xfId="806"/>
    <cellStyle name="AggGreen12 4 2 2 4" xfId="807"/>
    <cellStyle name="AggGreen12 4 2 2 5" xfId="808"/>
    <cellStyle name="AggGreen12 4 2 2 6" xfId="809"/>
    <cellStyle name="AggGreen12 4 2 2 7" xfId="810"/>
    <cellStyle name="AggGreen12 4 2 2 8" xfId="811"/>
    <cellStyle name="AggGreen12 4 2 2 9" xfId="812"/>
    <cellStyle name="AggGreen12 4 2 3" xfId="813"/>
    <cellStyle name="AggGreen12 4 2 4" xfId="814"/>
    <cellStyle name="AggGreen12 4 2 5" xfId="815"/>
    <cellStyle name="AggGreen12 4 2 6" xfId="816"/>
    <cellStyle name="AggGreen12 4 2 7" xfId="817"/>
    <cellStyle name="AggGreen12 4 2 8" xfId="818"/>
    <cellStyle name="AggGreen12 4 2 9" xfId="819"/>
    <cellStyle name="AggGreen12 4 3" xfId="820"/>
    <cellStyle name="AggGreen12 4 3 10" xfId="821"/>
    <cellStyle name="AggGreen12 4 3 11" xfId="822"/>
    <cellStyle name="AggGreen12 4 3 12" xfId="823"/>
    <cellStyle name="AggGreen12 4 3 13" xfId="824"/>
    <cellStyle name="AggGreen12 4 3 14" xfId="825"/>
    <cellStyle name="AggGreen12 4 3 2" xfId="826"/>
    <cellStyle name="AggGreen12 4 3 2 10" xfId="827"/>
    <cellStyle name="AggGreen12 4 3 2 11" xfId="828"/>
    <cellStyle name="AggGreen12 4 3 2 12" xfId="829"/>
    <cellStyle name="AggGreen12 4 3 2 13" xfId="830"/>
    <cellStyle name="AggGreen12 4 3 2 2" xfId="831"/>
    <cellStyle name="AggGreen12 4 3 2 3" xfId="832"/>
    <cellStyle name="AggGreen12 4 3 2 4" xfId="833"/>
    <cellStyle name="AggGreen12 4 3 2 5" xfId="834"/>
    <cellStyle name="AggGreen12 4 3 2 6" xfId="835"/>
    <cellStyle name="AggGreen12 4 3 2 7" xfId="836"/>
    <cellStyle name="AggGreen12 4 3 2 8" xfId="837"/>
    <cellStyle name="AggGreen12 4 3 2 9" xfId="838"/>
    <cellStyle name="AggGreen12 4 3 3" xfId="839"/>
    <cellStyle name="AggGreen12 4 3 4" xfId="840"/>
    <cellStyle name="AggGreen12 4 3 5" xfId="841"/>
    <cellStyle name="AggGreen12 4 3 6" xfId="842"/>
    <cellStyle name="AggGreen12 4 3 7" xfId="843"/>
    <cellStyle name="AggGreen12 4 3 8" xfId="844"/>
    <cellStyle name="AggGreen12 4 3 9" xfId="845"/>
    <cellStyle name="AggGreen12 4 4" xfId="846"/>
    <cellStyle name="AggGreen12 4 4 10" xfId="847"/>
    <cellStyle name="AggGreen12 4 4 11" xfId="848"/>
    <cellStyle name="AggGreen12 4 4 12" xfId="849"/>
    <cellStyle name="AggGreen12 4 4 13" xfId="850"/>
    <cellStyle name="AggGreen12 4 4 14" xfId="851"/>
    <cellStyle name="AggGreen12 4 4 2" xfId="852"/>
    <cellStyle name="AggGreen12 4 4 2 10" xfId="853"/>
    <cellStyle name="AggGreen12 4 4 2 11" xfId="854"/>
    <cellStyle name="AggGreen12 4 4 2 12" xfId="855"/>
    <cellStyle name="AggGreen12 4 4 2 13" xfId="856"/>
    <cellStyle name="AggGreen12 4 4 2 2" xfId="857"/>
    <cellStyle name="AggGreen12 4 4 2 3" xfId="858"/>
    <cellStyle name="AggGreen12 4 4 2 4" xfId="859"/>
    <cellStyle name="AggGreen12 4 4 2 5" xfId="860"/>
    <cellStyle name="AggGreen12 4 4 2 6" xfId="861"/>
    <cellStyle name="AggGreen12 4 4 2 7" xfId="862"/>
    <cellStyle name="AggGreen12 4 4 2 8" xfId="863"/>
    <cellStyle name="AggGreen12 4 4 2 9" xfId="864"/>
    <cellStyle name="AggGreen12 4 4 3" xfId="865"/>
    <cellStyle name="AggGreen12 4 4 4" xfId="866"/>
    <cellStyle name="AggGreen12 4 4 5" xfId="867"/>
    <cellStyle name="AggGreen12 4 4 6" xfId="868"/>
    <cellStyle name="AggGreen12 4 4 7" xfId="869"/>
    <cellStyle name="AggGreen12 4 4 8" xfId="870"/>
    <cellStyle name="AggGreen12 4 4 9" xfId="871"/>
    <cellStyle name="AggGreen12 4 5" xfId="872"/>
    <cellStyle name="AggGreen12 4 6" xfId="873"/>
    <cellStyle name="AggGreen12 4 7" xfId="874"/>
    <cellStyle name="AggGreen12 4 8" xfId="875"/>
    <cellStyle name="AggGreen12 4 9" xfId="876"/>
    <cellStyle name="AggGreen12 5" xfId="877"/>
    <cellStyle name="AggGreen12 5 2" xfId="878"/>
    <cellStyle name="AggGreen12 5 3" xfId="879"/>
    <cellStyle name="AggGreen12 5 4" xfId="880"/>
    <cellStyle name="AggGreen12 5 5" xfId="881"/>
    <cellStyle name="AggGreen12 5 6" xfId="882"/>
    <cellStyle name="AggOrange" xfId="883"/>
    <cellStyle name="AggOrange 2" xfId="884"/>
    <cellStyle name="AggOrange 2 2" xfId="885"/>
    <cellStyle name="AggOrange 2 2 2" xfId="886"/>
    <cellStyle name="AggOrange 2 2 2 10" xfId="887"/>
    <cellStyle name="AggOrange 2 2 2 11" xfId="888"/>
    <cellStyle name="AggOrange 2 2 2 12" xfId="889"/>
    <cellStyle name="AggOrange 2 2 2 13" xfId="890"/>
    <cellStyle name="AggOrange 2 2 2 14" xfId="891"/>
    <cellStyle name="AggOrange 2 2 2 2" xfId="892"/>
    <cellStyle name="AggOrange 2 2 2 2 10" xfId="893"/>
    <cellStyle name="AggOrange 2 2 2 2 11" xfId="894"/>
    <cellStyle name="AggOrange 2 2 2 2 12" xfId="895"/>
    <cellStyle name="AggOrange 2 2 2 2 13" xfId="896"/>
    <cellStyle name="AggOrange 2 2 2 2 2" xfId="897"/>
    <cellStyle name="AggOrange 2 2 2 2 3" xfId="898"/>
    <cellStyle name="AggOrange 2 2 2 2 4" xfId="899"/>
    <cellStyle name="AggOrange 2 2 2 2 5" xfId="900"/>
    <cellStyle name="AggOrange 2 2 2 2 6" xfId="901"/>
    <cellStyle name="AggOrange 2 2 2 2 7" xfId="902"/>
    <cellStyle name="AggOrange 2 2 2 2 8" xfId="903"/>
    <cellStyle name="AggOrange 2 2 2 2 9" xfId="904"/>
    <cellStyle name="AggOrange 2 2 2 3" xfId="905"/>
    <cellStyle name="AggOrange 2 2 2 4" xfId="906"/>
    <cellStyle name="AggOrange 2 2 2 5" xfId="907"/>
    <cellStyle name="AggOrange 2 2 2 6" xfId="908"/>
    <cellStyle name="AggOrange 2 2 2 7" xfId="909"/>
    <cellStyle name="AggOrange 2 2 2 8" xfId="910"/>
    <cellStyle name="AggOrange 2 2 2 9" xfId="911"/>
    <cellStyle name="AggOrange 2 2 3" xfId="912"/>
    <cellStyle name="AggOrange 2 2 3 10" xfId="913"/>
    <cellStyle name="AggOrange 2 2 3 11" xfId="914"/>
    <cellStyle name="AggOrange 2 2 3 12" xfId="915"/>
    <cellStyle name="AggOrange 2 2 3 13" xfId="916"/>
    <cellStyle name="AggOrange 2 2 3 2" xfId="917"/>
    <cellStyle name="AggOrange 2 2 3 3" xfId="918"/>
    <cellStyle name="AggOrange 2 2 3 4" xfId="919"/>
    <cellStyle name="AggOrange 2 2 3 5" xfId="920"/>
    <cellStyle name="AggOrange 2 2 3 6" xfId="921"/>
    <cellStyle name="AggOrange 2 2 3 7" xfId="922"/>
    <cellStyle name="AggOrange 2 2 3 8" xfId="923"/>
    <cellStyle name="AggOrange 2 2 3 9" xfId="924"/>
    <cellStyle name="AggOrange 2 3" xfId="925"/>
    <cellStyle name="AggOrange 2 3 10" xfId="926"/>
    <cellStyle name="AggOrange 2 3 11" xfId="927"/>
    <cellStyle name="AggOrange 2 3 12" xfId="928"/>
    <cellStyle name="AggOrange 2 3 13" xfId="929"/>
    <cellStyle name="AggOrange 2 3 14" xfId="930"/>
    <cellStyle name="AggOrange 2 3 15" xfId="931"/>
    <cellStyle name="AggOrange 2 3 16" xfId="932"/>
    <cellStyle name="AggOrange 2 3 2" xfId="933"/>
    <cellStyle name="AggOrange 2 3 2 10" xfId="934"/>
    <cellStyle name="AggOrange 2 3 2 11" xfId="935"/>
    <cellStyle name="AggOrange 2 3 2 12" xfId="936"/>
    <cellStyle name="AggOrange 2 3 2 13" xfId="937"/>
    <cellStyle name="AggOrange 2 3 2 14" xfId="938"/>
    <cellStyle name="AggOrange 2 3 2 2" xfId="939"/>
    <cellStyle name="AggOrange 2 3 2 2 10" xfId="940"/>
    <cellStyle name="AggOrange 2 3 2 2 11" xfId="941"/>
    <cellStyle name="AggOrange 2 3 2 2 12" xfId="942"/>
    <cellStyle name="AggOrange 2 3 2 2 13" xfId="943"/>
    <cellStyle name="AggOrange 2 3 2 2 2" xfId="944"/>
    <cellStyle name="AggOrange 2 3 2 2 3" xfId="945"/>
    <cellStyle name="AggOrange 2 3 2 2 4" xfId="946"/>
    <cellStyle name="AggOrange 2 3 2 2 5" xfId="947"/>
    <cellStyle name="AggOrange 2 3 2 2 6" xfId="948"/>
    <cellStyle name="AggOrange 2 3 2 2 7" xfId="949"/>
    <cellStyle name="AggOrange 2 3 2 2 8" xfId="950"/>
    <cellStyle name="AggOrange 2 3 2 2 9" xfId="951"/>
    <cellStyle name="AggOrange 2 3 2 3" xfId="952"/>
    <cellStyle name="AggOrange 2 3 2 4" xfId="953"/>
    <cellStyle name="AggOrange 2 3 2 5" xfId="954"/>
    <cellStyle name="AggOrange 2 3 2 6" xfId="955"/>
    <cellStyle name="AggOrange 2 3 2 7" xfId="956"/>
    <cellStyle name="AggOrange 2 3 2 8" xfId="957"/>
    <cellStyle name="AggOrange 2 3 2 9" xfId="958"/>
    <cellStyle name="AggOrange 2 3 3" xfId="959"/>
    <cellStyle name="AggOrange 2 3 3 10" xfId="960"/>
    <cellStyle name="AggOrange 2 3 3 11" xfId="961"/>
    <cellStyle name="AggOrange 2 3 3 12" xfId="962"/>
    <cellStyle name="AggOrange 2 3 3 13" xfId="963"/>
    <cellStyle name="AggOrange 2 3 3 14" xfId="964"/>
    <cellStyle name="AggOrange 2 3 3 2" xfId="965"/>
    <cellStyle name="AggOrange 2 3 3 2 10" xfId="966"/>
    <cellStyle name="AggOrange 2 3 3 2 11" xfId="967"/>
    <cellStyle name="AggOrange 2 3 3 2 12" xfId="968"/>
    <cellStyle name="AggOrange 2 3 3 2 13" xfId="969"/>
    <cellStyle name="AggOrange 2 3 3 2 2" xfId="970"/>
    <cellStyle name="AggOrange 2 3 3 2 3" xfId="971"/>
    <cellStyle name="AggOrange 2 3 3 2 4" xfId="972"/>
    <cellStyle name="AggOrange 2 3 3 2 5" xfId="973"/>
    <cellStyle name="AggOrange 2 3 3 2 6" xfId="974"/>
    <cellStyle name="AggOrange 2 3 3 2 7" xfId="975"/>
    <cellStyle name="AggOrange 2 3 3 2 8" xfId="976"/>
    <cellStyle name="AggOrange 2 3 3 2 9" xfId="977"/>
    <cellStyle name="AggOrange 2 3 3 3" xfId="978"/>
    <cellStyle name="AggOrange 2 3 3 4" xfId="979"/>
    <cellStyle name="AggOrange 2 3 3 5" xfId="980"/>
    <cellStyle name="AggOrange 2 3 3 6" xfId="981"/>
    <cellStyle name="AggOrange 2 3 3 7" xfId="982"/>
    <cellStyle name="AggOrange 2 3 3 8" xfId="983"/>
    <cellStyle name="AggOrange 2 3 3 9" xfId="984"/>
    <cellStyle name="AggOrange 2 3 4" xfId="985"/>
    <cellStyle name="AggOrange 2 3 4 10" xfId="986"/>
    <cellStyle name="AggOrange 2 3 4 11" xfId="987"/>
    <cellStyle name="AggOrange 2 3 4 12" xfId="988"/>
    <cellStyle name="AggOrange 2 3 4 13" xfId="989"/>
    <cellStyle name="AggOrange 2 3 4 14" xfId="990"/>
    <cellStyle name="AggOrange 2 3 4 2" xfId="991"/>
    <cellStyle name="AggOrange 2 3 4 2 10" xfId="992"/>
    <cellStyle name="AggOrange 2 3 4 2 11" xfId="993"/>
    <cellStyle name="AggOrange 2 3 4 2 12" xfId="994"/>
    <cellStyle name="AggOrange 2 3 4 2 13" xfId="995"/>
    <cellStyle name="AggOrange 2 3 4 2 2" xfId="996"/>
    <cellStyle name="AggOrange 2 3 4 2 3" xfId="997"/>
    <cellStyle name="AggOrange 2 3 4 2 4" xfId="998"/>
    <cellStyle name="AggOrange 2 3 4 2 5" xfId="999"/>
    <cellStyle name="AggOrange 2 3 4 2 6" xfId="1000"/>
    <cellStyle name="AggOrange 2 3 4 2 7" xfId="1001"/>
    <cellStyle name="AggOrange 2 3 4 2 8" xfId="1002"/>
    <cellStyle name="AggOrange 2 3 4 2 9" xfId="1003"/>
    <cellStyle name="AggOrange 2 3 4 3" xfId="1004"/>
    <cellStyle name="AggOrange 2 3 4 4" xfId="1005"/>
    <cellStyle name="AggOrange 2 3 4 5" xfId="1006"/>
    <cellStyle name="AggOrange 2 3 4 6" xfId="1007"/>
    <cellStyle name="AggOrange 2 3 4 7" xfId="1008"/>
    <cellStyle name="AggOrange 2 3 4 8" xfId="1009"/>
    <cellStyle name="AggOrange 2 3 4 9" xfId="1010"/>
    <cellStyle name="AggOrange 2 3 5" xfId="1011"/>
    <cellStyle name="AggOrange 2 3 6" xfId="1012"/>
    <cellStyle name="AggOrange 2 3 7" xfId="1013"/>
    <cellStyle name="AggOrange 2 3 8" xfId="1014"/>
    <cellStyle name="AggOrange 2 3 9" xfId="1015"/>
    <cellStyle name="AggOrange 3" xfId="1016"/>
    <cellStyle name="AggOrange 3 2" xfId="1017"/>
    <cellStyle name="AggOrange 3 2 10" xfId="1018"/>
    <cellStyle name="AggOrange 3 2 11" xfId="1019"/>
    <cellStyle name="AggOrange 3 2 12" xfId="1020"/>
    <cellStyle name="AggOrange 3 2 13" xfId="1021"/>
    <cellStyle name="AggOrange 3 2 14" xfId="1022"/>
    <cellStyle name="AggOrange 3 2 2" xfId="1023"/>
    <cellStyle name="AggOrange 3 2 2 10" xfId="1024"/>
    <cellStyle name="AggOrange 3 2 2 11" xfId="1025"/>
    <cellStyle name="AggOrange 3 2 2 12" xfId="1026"/>
    <cellStyle name="AggOrange 3 2 2 13" xfId="1027"/>
    <cellStyle name="AggOrange 3 2 2 2" xfId="1028"/>
    <cellStyle name="AggOrange 3 2 2 3" xfId="1029"/>
    <cellStyle name="AggOrange 3 2 2 4" xfId="1030"/>
    <cellStyle name="AggOrange 3 2 2 5" xfId="1031"/>
    <cellStyle name="AggOrange 3 2 2 6" xfId="1032"/>
    <cellStyle name="AggOrange 3 2 2 7" xfId="1033"/>
    <cellStyle name="AggOrange 3 2 2 8" xfId="1034"/>
    <cellStyle name="AggOrange 3 2 2 9" xfId="1035"/>
    <cellStyle name="AggOrange 3 2 3" xfId="1036"/>
    <cellStyle name="AggOrange 3 2 4" xfId="1037"/>
    <cellStyle name="AggOrange 3 2 5" xfId="1038"/>
    <cellStyle name="AggOrange 3 2 6" xfId="1039"/>
    <cellStyle name="AggOrange 3 2 7" xfId="1040"/>
    <cellStyle name="AggOrange 3 2 8" xfId="1041"/>
    <cellStyle name="AggOrange 3 2 9" xfId="1042"/>
    <cellStyle name="AggOrange 3 3" xfId="1043"/>
    <cellStyle name="AggOrange 3 3 10" xfId="1044"/>
    <cellStyle name="AggOrange 3 3 11" xfId="1045"/>
    <cellStyle name="AggOrange 3 3 12" xfId="1046"/>
    <cellStyle name="AggOrange 3 3 13" xfId="1047"/>
    <cellStyle name="AggOrange 3 3 2" xfId="1048"/>
    <cellStyle name="AggOrange 3 3 3" xfId="1049"/>
    <cellStyle name="AggOrange 3 3 4" xfId="1050"/>
    <cellStyle name="AggOrange 3 3 5" xfId="1051"/>
    <cellStyle name="AggOrange 3 3 6" xfId="1052"/>
    <cellStyle name="AggOrange 3 3 7" xfId="1053"/>
    <cellStyle name="AggOrange 3 3 8" xfId="1054"/>
    <cellStyle name="AggOrange 3 3 9" xfId="1055"/>
    <cellStyle name="AggOrange 4" xfId="1056"/>
    <cellStyle name="AggOrange 4 10" xfId="1057"/>
    <cellStyle name="AggOrange 4 11" xfId="1058"/>
    <cellStyle name="AggOrange 4 12" xfId="1059"/>
    <cellStyle name="AggOrange 4 13" xfId="1060"/>
    <cellStyle name="AggOrange 4 14" xfId="1061"/>
    <cellStyle name="AggOrange 4 15" xfId="1062"/>
    <cellStyle name="AggOrange 4 16" xfId="1063"/>
    <cellStyle name="AggOrange 4 2" xfId="1064"/>
    <cellStyle name="AggOrange 4 2 10" xfId="1065"/>
    <cellStyle name="AggOrange 4 2 11" xfId="1066"/>
    <cellStyle name="AggOrange 4 2 12" xfId="1067"/>
    <cellStyle name="AggOrange 4 2 13" xfId="1068"/>
    <cellStyle name="AggOrange 4 2 14" xfId="1069"/>
    <cellStyle name="AggOrange 4 2 2" xfId="1070"/>
    <cellStyle name="AggOrange 4 2 2 10" xfId="1071"/>
    <cellStyle name="AggOrange 4 2 2 11" xfId="1072"/>
    <cellStyle name="AggOrange 4 2 2 12" xfId="1073"/>
    <cellStyle name="AggOrange 4 2 2 13" xfId="1074"/>
    <cellStyle name="AggOrange 4 2 2 2" xfId="1075"/>
    <cellStyle name="AggOrange 4 2 2 3" xfId="1076"/>
    <cellStyle name="AggOrange 4 2 2 4" xfId="1077"/>
    <cellStyle name="AggOrange 4 2 2 5" xfId="1078"/>
    <cellStyle name="AggOrange 4 2 2 6" xfId="1079"/>
    <cellStyle name="AggOrange 4 2 2 7" xfId="1080"/>
    <cellStyle name="AggOrange 4 2 2 8" xfId="1081"/>
    <cellStyle name="AggOrange 4 2 2 9" xfId="1082"/>
    <cellStyle name="AggOrange 4 2 3" xfId="1083"/>
    <cellStyle name="AggOrange 4 2 4" xfId="1084"/>
    <cellStyle name="AggOrange 4 2 5" xfId="1085"/>
    <cellStyle name="AggOrange 4 2 6" xfId="1086"/>
    <cellStyle name="AggOrange 4 2 7" xfId="1087"/>
    <cellStyle name="AggOrange 4 2 8" xfId="1088"/>
    <cellStyle name="AggOrange 4 2 9" xfId="1089"/>
    <cellStyle name="AggOrange 4 3" xfId="1090"/>
    <cellStyle name="AggOrange 4 3 10" xfId="1091"/>
    <cellStyle name="AggOrange 4 3 11" xfId="1092"/>
    <cellStyle name="AggOrange 4 3 12" xfId="1093"/>
    <cellStyle name="AggOrange 4 3 13" xfId="1094"/>
    <cellStyle name="AggOrange 4 3 14" xfId="1095"/>
    <cellStyle name="AggOrange 4 3 2" xfId="1096"/>
    <cellStyle name="AggOrange 4 3 2 10" xfId="1097"/>
    <cellStyle name="AggOrange 4 3 2 11" xfId="1098"/>
    <cellStyle name="AggOrange 4 3 2 12" xfId="1099"/>
    <cellStyle name="AggOrange 4 3 2 13" xfId="1100"/>
    <cellStyle name="AggOrange 4 3 2 2" xfId="1101"/>
    <cellStyle name="AggOrange 4 3 2 3" xfId="1102"/>
    <cellStyle name="AggOrange 4 3 2 4" xfId="1103"/>
    <cellStyle name="AggOrange 4 3 2 5" xfId="1104"/>
    <cellStyle name="AggOrange 4 3 2 6" xfId="1105"/>
    <cellStyle name="AggOrange 4 3 2 7" xfId="1106"/>
    <cellStyle name="AggOrange 4 3 2 8" xfId="1107"/>
    <cellStyle name="AggOrange 4 3 2 9" xfId="1108"/>
    <cellStyle name="AggOrange 4 3 3" xfId="1109"/>
    <cellStyle name="AggOrange 4 3 4" xfId="1110"/>
    <cellStyle name="AggOrange 4 3 5" xfId="1111"/>
    <cellStyle name="AggOrange 4 3 6" xfId="1112"/>
    <cellStyle name="AggOrange 4 3 7" xfId="1113"/>
    <cellStyle name="AggOrange 4 3 8" xfId="1114"/>
    <cellStyle name="AggOrange 4 3 9" xfId="1115"/>
    <cellStyle name="AggOrange 4 4" xfId="1116"/>
    <cellStyle name="AggOrange 4 4 10" xfId="1117"/>
    <cellStyle name="AggOrange 4 4 11" xfId="1118"/>
    <cellStyle name="AggOrange 4 4 12" xfId="1119"/>
    <cellStyle name="AggOrange 4 4 13" xfId="1120"/>
    <cellStyle name="AggOrange 4 4 14" xfId="1121"/>
    <cellStyle name="AggOrange 4 4 2" xfId="1122"/>
    <cellStyle name="AggOrange 4 4 2 10" xfId="1123"/>
    <cellStyle name="AggOrange 4 4 2 11" xfId="1124"/>
    <cellStyle name="AggOrange 4 4 2 12" xfId="1125"/>
    <cellStyle name="AggOrange 4 4 2 13" xfId="1126"/>
    <cellStyle name="AggOrange 4 4 2 2" xfId="1127"/>
    <cellStyle name="AggOrange 4 4 2 3" xfId="1128"/>
    <cellStyle name="AggOrange 4 4 2 4" xfId="1129"/>
    <cellStyle name="AggOrange 4 4 2 5" xfId="1130"/>
    <cellStyle name="AggOrange 4 4 2 6" xfId="1131"/>
    <cellStyle name="AggOrange 4 4 2 7" xfId="1132"/>
    <cellStyle name="AggOrange 4 4 2 8" xfId="1133"/>
    <cellStyle name="AggOrange 4 4 2 9" xfId="1134"/>
    <cellStyle name="AggOrange 4 4 3" xfId="1135"/>
    <cellStyle name="AggOrange 4 4 4" xfId="1136"/>
    <cellStyle name="AggOrange 4 4 5" xfId="1137"/>
    <cellStyle name="AggOrange 4 4 6" xfId="1138"/>
    <cellStyle name="AggOrange 4 4 7" xfId="1139"/>
    <cellStyle name="AggOrange 4 4 8" xfId="1140"/>
    <cellStyle name="AggOrange 4 4 9" xfId="1141"/>
    <cellStyle name="AggOrange 4 5" xfId="1142"/>
    <cellStyle name="AggOrange 4 6" xfId="1143"/>
    <cellStyle name="AggOrange 4 7" xfId="1144"/>
    <cellStyle name="AggOrange 4 8" xfId="1145"/>
    <cellStyle name="AggOrange 4 9" xfId="1146"/>
    <cellStyle name="AggOrange 5" xfId="1147"/>
    <cellStyle name="AggOrange 5 2" xfId="1148"/>
    <cellStyle name="AggOrange 5 3" xfId="1149"/>
    <cellStyle name="AggOrange 5 4" xfId="1150"/>
    <cellStyle name="AggOrange 5 5" xfId="1151"/>
    <cellStyle name="AggOrange 5 6" xfId="1152"/>
    <cellStyle name="AggOrange_B_border" xfId="1153"/>
    <cellStyle name="AggOrange9" xfId="1154"/>
    <cellStyle name="AggOrange9 2" xfId="1155"/>
    <cellStyle name="AggOrange9 2 2" xfId="1156"/>
    <cellStyle name="AggOrange9 2 2 2" xfId="1157"/>
    <cellStyle name="AggOrange9 2 2 2 10" xfId="1158"/>
    <cellStyle name="AggOrange9 2 2 2 11" xfId="1159"/>
    <cellStyle name="AggOrange9 2 2 2 12" xfId="1160"/>
    <cellStyle name="AggOrange9 2 2 2 13" xfId="1161"/>
    <cellStyle name="AggOrange9 2 2 2 14" xfId="1162"/>
    <cellStyle name="AggOrange9 2 2 2 2" xfId="1163"/>
    <cellStyle name="AggOrange9 2 2 2 2 10" xfId="1164"/>
    <cellStyle name="AggOrange9 2 2 2 2 11" xfId="1165"/>
    <cellStyle name="AggOrange9 2 2 2 2 12" xfId="1166"/>
    <cellStyle name="AggOrange9 2 2 2 2 13" xfId="1167"/>
    <cellStyle name="AggOrange9 2 2 2 2 2" xfId="1168"/>
    <cellStyle name="AggOrange9 2 2 2 2 3" xfId="1169"/>
    <cellStyle name="AggOrange9 2 2 2 2 4" xfId="1170"/>
    <cellStyle name="AggOrange9 2 2 2 2 5" xfId="1171"/>
    <cellStyle name="AggOrange9 2 2 2 2 6" xfId="1172"/>
    <cellStyle name="AggOrange9 2 2 2 2 7" xfId="1173"/>
    <cellStyle name="AggOrange9 2 2 2 2 8" xfId="1174"/>
    <cellStyle name="AggOrange9 2 2 2 2 9" xfId="1175"/>
    <cellStyle name="AggOrange9 2 2 2 3" xfId="1176"/>
    <cellStyle name="AggOrange9 2 2 2 4" xfId="1177"/>
    <cellStyle name="AggOrange9 2 2 2 5" xfId="1178"/>
    <cellStyle name="AggOrange9 2 2 2 6" xfId="1179"/>
    <cellStyle name="AggOrange9 2 2 2 7" xfId="1180"/>
    <cellStyle name="AggOrange9 2 2 2 8" xfId="1181"/>
    <cellStyle name="AggOrange9 2 2 2 9" xfId="1182"/>
    <cellStyle name="AggOrange9 2 2 3" xfId="1183"/>
    <cellStyle name="AggOrange9 2 2 3 10" xfId="1184"/>
    <cellStyle name="AggOrange9 2 2 3 11" xfId="1185"/>
    <cellStyle name="AggOrange9 2 2 3 12" xfId="1186"/>
    <cellStyle name="AggOrange9 2 2 3 13" xfId="1187"/>
    <cellStyle name="AggOrange9 2 2 3 2" xfId="1188"/>
    <cellStyle name="AggOrange9 2 2 3 3" xfId="1189"/>
    <cellStyle name="AggOrange9 2 2 3 4" xfId="1190"/>
    <cellStyle name="AggOrange9 2 2 3 5" xfId="1191"/>
    <cellStyle name="AggOrange9 2 2 3 6" xfId="1192"/>
    <cellStyle name="AggOrange9 2 2 3 7" xfId="1193"/>
    <cellStyle name="AggOrange9 2 2 3 8" xfId="1194"/>
    <cellStyle name="AggOrange9 2 2 3 9" xfId="1195"/>
    <cellStyle name="AggOrange9 2 3" xfId="1196"/>
    <cellStyle name="AggOrange9 2 3 10" xfId="1197"/>
    <cellStyle name="AggOrange9 2 3 11" xfId="1198"/>
    <cellStyle name="AggOrange9 2 3 12" xfId="1199"/>
    <cellStyle name="AggOrange9 2 3 13" xfId="1200"/>
    <cellStyle name="AggOrange9 2 3 14" xfId="1201"/>
    <cellStyle name="AggOrange9 2 3 15" xfId="1202"/>
    <cellStyle name="AggOrange9 2 3 16" xfId="1203"/>
    <cellStyle name="AggOrange9 2 3 2" xfId="1204"/>
    <cellStyle name="AggOrange9 2 3 2 10" xfId="1205"/>
    <cellStyle name="AggOrange9 2 3 2 11" xfId="1206"/>
    <cellStyle name="AggOrange9 2 3 2 12" xfId="1207"/>
    <cellStyle name="AggOrange9 2 3 2 13" xfId="1208"/>
    <cellStyle name="AggOrange9 2 3 2 14" xfId="1209"/>
    <cellStyle name="AggOrange9 2 3 2 2" xfId="1210"/>
    <cellStyle name="AggOrange9 2 3 2 2 10" xfId="1211"/>
    <cellStyle name="AggOrange9 2 3 2 2 11" xfId="1212"/>
    <cellStyle name="AggOrange9 2 3 2 2 12" xfId="1213"/>
    <cellStyle name="AggOrange9 2 3 2 2 13" xfId="1214"/>
    <cellStyle name="AggOrange9 2 3 2 2 2" xfId="1215"/>
    <cellStyle name="AggOrange9 2 3 2 2 3" xfId="1216"/>
    <cellStyle name="AggOrange9 2 3 2 2 4" xfId="1217"/>
    <cellStyle name="AggOrange9 2 3 2 2 5" xfId="1218"/>
    <cellStyle name="AggOrange9 2 3 2 2 6" xfId="1219"/>
    <cellStyle name="AggOrange9 2 3 2 2 7" xfId="1220"/>
    <cellStyle name="AggOrange9 2 3 2 2 8" xfId="1221"/>
    <cellStyle name="AggOrange9 2 3 2 2 9" xfId="1222"/>
    <cellStyle name="AggOrange9 2 3 2 3" xfId="1223"/>
    <cellStyle name="AggOrange9 2 3 2 4" xfId="1224"/>
    <cellStyle name="AggOrange9 2 3 2 5" xfId="1225"/>
    <cellStyle name="AggOrange9 2 3 2 6" xfId="1226"/>
    <cellStyle name="AggOrange9 2 3 2 7" xfId="1227"/>
    <cellStyle name="AggOrange9 2 3 2 8" xfId="1228"/>
    <cellStyle name="AggOrange9 2 3 2 9" xfId="1229"/>
    <cellStyle name="AggOrange9 2 3 3" xfId="1230"/>
    <cellStyle name="AggOrange9 2 3 3 10" xfId="1231"/>
    <cellStyle name="AggOrange9 2 3 3 11" xfId="1232"/>
    <cellStyle name="AggOrange9 2 3 3 12" xfId="1233"/>
    <cellStyle name="AggOrange9 2 3 3 13" xfId="1234"/>
    <cellStyle name="AggOrange9 2 3 3 14" xfId="1235"/>
    <cellStyle name="AggOrange9 2 3 3 2" xfId="1236"/>
    <cellStyle name="AggOrange9 2 3 3 2 10" xfId="1237"/>
    <cellStyle name="AggOrange9 2 3 3 2 11" xfId="1238"/>
    <cellStyle name="AggOrange9 2 3 3 2 12" xfId="1239"/>
    <cellStyle name="AggOrange9 2 3 3 2 13" xfId="1240"/>
    <cellStyle name="AggOrange9 2 3 3 2 2" xfId="1241"/>
    <cellStyle name="AggOrange9 2 3 3 2 3" xfId="1242"/>
    <cellStyle name="AggOrange9 2 3 3 2 4" xfId="1243"/>
    <cellStyle name="AggOrange9 2 3 3 2 5" xfId="1244"/>
    <cellStyle name="AggOrange9 2 3 3 2 6" xfId="1245"/>
    <cellStyle name="AggOrange9 2 3 3 2 7" xfId="1246"/>
    <cellStyle name="AggOrange9 2 3 3 2 8" xfId="1247"/>
    <cellStyle name="AggOrange9 2 3 3 2 9" xfId="1248"/>
    <cellStyle name="AggOrange9 2 3 3 3" xfId="1249"/>
    <cellStyle name="AggOrange9 2 3 3 4" xfId="1250"/>
    <cellStyle name="AggOrange9 2 3 3 5" xfId="1251"/>
    <cellStyle name="AggOrange9 2 3 3 6" xfId="1252"/>
    <cellStyle name="AggOrange9 2 3 3 7" xfId="1253"/>
    <cellStyle name="AggOrange9 2 3 3 8" xfId="1254"/>
    <cellStyle name="AggOrange9 2 3 3 9" xfId="1255"/>
    <cellStyle name="AggOrange9 2 3 4" xfId="1256"/>
    <cellStyle name="AggOrange9 2 3 4 10" xfId="1257"/>
    <cellStyle name="AggOrange9 2 3 4 11" xfId="1258"/>
    <cellStyle name="AggOrange9 2 3 4 12" xfId="1259"/>
    <cellStyle name="AggOrange9 2 3 4 13" xfId="1260"/>
    <cellStyle name="AggOrange9 2 3 4 14" xfId="1261"/>
    <cellStyle name="AggOrange9 2 3 4 2" xfId="1262"/>
    <cellStyle name="AggOrange9 2 3 4 2 10" xfId="1263"/>
    <cellStyle name="AggOrange9 2 3 4 2 11" xfId="1264"/>
    <cellStyle name="AggOrange9 2 3 4 2 12" xfId="1265"/>
    <cellStyle name="AggOrange9 2 3 4 2 13" xfId="1266"/>
    <cellStyle name="AggOrange9 2 3 4 2 2" xfId="1267"/>
    <cellStyle name="AggOrange9 2 3 4 2 3" xfId="1268"/>
    <cellStyle name="AggOrange9 2 3 4 2 4" xfId="1269"/>
    <cellStyle name="AggOrange9 2 3 4 2 5" xfId="1270"/>
    <cellStyle name="AggOrange9 2 3 4 2 6" xfId="1271"/>
    <cellStyle name="AggOrange9 2 3 4 2 7" xfId="1272"/>
    <cellStyle name="AggOrange9 2 3 4 2 8" xfId="1273"/>
    <cellStyle name="AggOrange9 2 3 4 2 9" xfId="1274"/>
    <cellStyle name="AggOrange9 2 3 4 3" xfId="1275"/>
    <cellStyle name="AggOrange9 2 3 4 4" xfId="1276"/>
    <cellStyle name="AggOrange9 2 3 4 5" xfId="1277"/>
    <cellStyle name="AggOrange9 2 3 4 6" xfId="1278"/>
    <cellStyle name="AggOrange9 2 3 4 7" xfId="1279"/>
    <cellStyle name="AggOrange9 2 3 4 8" xfId="1280"/>
    <cellStyle name="AggOrange9 2 3 4 9" xfId="1281"/>
    <cellStyle name="AggOrange9 2 3 5" xfId="1282"/>
    <cellStyle name="AggOrange9 2 3 6" xfId="1283"/>
    <cellStyle name="AggOrange9 2 3 7" xfId="1284"/>
    <cellStyle name="AggOrange9 2 3 8" xfId="1285"/>
    <cellStyle name="AggOrange9 2 3 9" xfId="1286"/>
    <cellStyle name="AggOrange9 3" xfId="1287"/>
    <cellStyle name="AggOrange9 3 2" xfId="1288"/>
    <cellStyle name="AggOrange9 3 2 10" xfId="1289"/>
    <cellStyle name="AggOrange9 3 2 11" xfId="1290"/>
    <cellStyle name="AggOrange9 3 2 12" xfId="1291"/>
    <cellStyle name="AggOrange9 3 2 13" xfId="1292"/>
    <cellStyle name="AggOrange9 3 2 14" xfId="1293"/>
    <cellStyle name="AggOrange9 3 2 2" xfId="1294"/>
    <cellStyle name="AggOrange9 3 2 2 10" xfId="1295"/>
    <cellStyle name="AggOrange9 3 2 2 11" xfId="1296"/>
    <cellStyle name="AggOrange9 3 2 2 12" xfId="1297"/>
    <cellStyle name="AggOrange9 3 2 2 13" xfId="1298"/>
    <cellStyle name="AggOrange9 3 2 2 2" xfId="1299"/>
    <cellStyle name="AggOrange9 3 2 2 3" xfId="1300"/>
    <cellStyle name="AggOrange9 3 2 2 4" xfId="1301"/>
    <cellStyle name="AggOrange9 3 2 2 5" xfId="1302"/>
    <cellStyle name="AggOrange9 3 2 2 6" xfId="1303"/>
    <cellStyle name="AggOrange9 3 2 2 7" xfId="1304"/>
    <cellStyle name="AggOrange9 3 2 2 8" xfId="1305"/>
    <cellStyle name="AggOrange9 3 2 2 9" xfId="1306"/>
    <cellStyle name="AggOrange9 3 2 3" xfId="1307"/>
    <cellStyle name="AggOrange9 3 2 4" xfId="1308"/>
    <cellStyle name="AggOrange9 3 2 5" xfId="1309"/>
    <cellStyle name="AggOrange9 3 2 6" xfId="1310"/>
    <cellStyle name="AggOrange9 3 2 7" xfId="1311"/>
    <cellStyle name="AggOrange9 3 2 8" xfId="1312"/>
    <cellStyle name="AggOrange9 3 2 9" xfId="1313"/>
    <cellStyle name="AggOrange9 3 3" xfId="1314"/>
    <cellStyle name="AggOrange9 3 3 10" xfId="1315"/>
    <cellStyle name="AggOrange9 3 3 11" xfId="1316"/>
    <cellStyle name="AggOrange9 3 3 12" xfId="1317"/>
    <cellStyle name="AggOrange9 3 3 13" xfId="1318"/>
    <cellStyle name="AggOrange9 3 3 2" xfId="1319"/>
    <cellStyle name="AggOrange9 3 3 3" xfId="1320"/>
    <cellStyle name="AggOrange9 3 3 4" xfId="1321"/>
    <cellStyle name="AggOrange9 3 3 5" xfId="1322"/>
    <cellStyle name="AggOrange9 3 3 6" xfId="1323"/>
    <cellStyle name="AggOrange9 3 3 7" xfId="1324"/>
    <cellStyle name="AggOrange9 3 3 8" xfId="1325"/>
    <cellStyle name="AggOrange9 3 3 9" xfId="1326"/>
    <cellStyle name="AggOrange9 4" xfId="1327"/>
    <cellStyle name="AggOrange9 4 10" xfId="1328"/>
    <cellStyle name="AggOrange9 4 11" xfId="1329"/>
    <cellStyle name="AggOrange9 4 12" xfId="1330"/>
    <cellStyle name="AggOrange9 4 13" xfId="1331"/>
    <cellStyle name="AggOrange9 4 14" xfId="1332"/>
    <cellStyle name="AggOrange9 4 15" xfId="1333"/>
    <cellStyle name="AggOrange9 4 16" xfId="1334"/>
    <cellStyle name="AggOrange9 4 2" xfId="1335"/>
    <cellStyle name="AggOrange9 4 2 10" xfId="1336"/>
    <cellStyle name="AggOrange9 4 2 11" xfId="1337"/>
    <cellStyle name="AggOrange9 4 2 12" xfId="1338"/>
    <cellStyle name="AggOrange9 4 2 13" xfId="1339"/>
    <cellStyle name="AggOrange9 4 2 14" xfId="1340"/>
    <cellStyle name="AggOrange9 4 2 2" xfId="1341"/>
    <cellStyle name="AggOrange9 4 2 2 10" xfId="1342"/>
    <cellStyle name="AggOrange9 4 2 2 11" xfId="1343"/>
    <cellStyle name="AggOrange9 4 2 2 12" xfId="1344"/>
    <cellStyle name="AggOrange9 4 2 2 13" xfId="1345"/>
    <cellStyle name="AggOrange9 4 2 2 2" xfId="1346"/>
    <cellStyle name="AggOrange9 4 2 2 3" xfId="1347"/>
    <cellStyle name="AggOrange9 4 2 2 4" xfId="1348"/>
    <cellStyle name="AggOrange9 4 2 2 5" xfId="1349"/>
    <cellStyle name="AggOrange9 4 2 2 6" xfId="1350"/>
    <cellStyle name="AggOrange9 4 2 2 7" xfId="1351"/>
    <cellStyle name="AggOrange9 4 2 2 8" xfId="1352"/>
    <cellStyle name="AggOrange9 4 2 2 9" xfId="1353"/>
    <cellStyle name="AggOrange9 4 2 3" xfId="1354"/>
    <cellStyle name="AggOrange9 4 2 4" xfId="1355"/>
    <cellStyle name="AggOrange9 4 2 5" xfId="1356"/>
    <cellStyle name="AggOrange9 4 2 6" xfId="1357"/>
    <cellStyle name="AggOrange9 4 2 7" xfId="1358"/>
    <cellStyle name="AggOrange9 4 2 8" xfId="1359"/>
    <cellStyle name="AggOrange9 4 2 9" xfId="1360"/>
    <cellStyle name="AggOrange9 4 3" xfId="1361"/>
    <cellStyle name="AggOrange9 4 3 10" xfId="1362"/>
    <cellStyle name="AggOrange9 4 3 11" xfId="1363"/>
    <cellStyle name="AggOrange9 4 3 12" xfId="1364"/>
    <cellStyle name="AggOrange9 4 3 13" xfId="1365"/>
    <cellStyle name="AggOrange9 4 3 14" xfId="1366"/>
    <cellStyle name="AggOrange9 4 3 2" xfId="1367"/>
    <cellStyle name="AggOrange9 4 3 2 10" xfId="1368"/>
    <cellStyle name="AggOrange9 4 3 2 11" xfId="1369"/>
    <cellStyle name="AggOrange9 4 3 2 12" xfId="1370"/>
    <cellStyle name="AggOrange9 4 3 2 13" xfId="1371"/>
    <cellStyle name="AggOrange9 4 3 2 2" xfId="1372"/>
    <cellStyle name="AggOrange9 4 3 2 3" xfId="1373"/>
    <cellStyle name="AggOrange9 4 3 2 4" xfId="1374"/>
    <cellStyle name="AggOrange9 4 3 2 5" xfId="1375"/>
    <cellStyle name="AggOrange9 4 3 2 6" xfId="1376"/>
    <cellStyle name="AggOrange9 4 3 2 7" xfId="1377"/>
    <cellStyle name="AggOrange9 4 3 2 8" xfId="1378"/>
    <cellStyle name="AggOrange9 4 3 2 9" xfId="1379"/>
    <cellStyle name="AggOrange9 4 3 3" xfId="1380"/>
    <cellStyle name="AggOrange9 4 3 4" xfId="1381"/>
    <cellStyle name="AggOrange9 4 3 5" xfId="1382"/>
    <cellStyle name="AggOrange9 4 3 6" xfId="1383"/>
    <cellStyle name="AggOrange9 4 3 7" xfId="1384"/>
    <cellStyle name="AggOrange9 4 3 8" xfId="1385"/>
    <cellStyle name="AggOrange9 4 3 9" xfId="1386"/>
    <cellStyle name="AggOrange9 4 4" xfId="1387"/>
    <cellStyle name="AggOrange9 4 4 10" xfId="1388"/>
    <cellStyle name="AggOrange9 4 4 11" xfId="1389"/>
    <cellStyle name="AggOrange9 4 4 12" xfId="1390"/>
    <cellStyle name="AggOrange9 4 4 13" xfId="1391"/>
    <cellStyle name="AggOrange9 4 4 14" xfId="1392"/>
    <cellStyle name="AggOrange9 4 4 2" xfId="1393"/>
    <cellStyle name="AggOrange9 4 4 2 10" xfId="1394"/>
    <cellStyle name="AggOrange9 4 4 2 11" xfId="1395"/>
    <cellStyle name="AggOrange9 4 4 2 12" xfId="1396"/>
    <cellStyle name="AggOrange9 4 4 2 13" xfId="1397"/>
    <cellStyle name="AggOrange9 4 4 2 2" xfId="1398"/>
    <cellStyle name="AggOrange9 4 4 2 3" xfId="1399"/>
    <cellStyle name="AggOrange9 4 4 2 4" xfId="1400"/>
    <cellStyle name="AggOrange9 4 4 2 5" xfId="1401"/>
    <cellStyle name="AggOrange9 4 4 2 6" xfId="1402"/>
    <cellStyle name="AggOrange9 4 4 2 7" xfId="1403"/>
    <cellStyle name="AggOrange9 4 4 2 8" xfId="1404"/>
    <cellStyle name="AggOrange9 4 4 2 9" xfId="1405"/>
    <cellStyle name="AggOrange9 4 4 3" xfId="1406"/>
    <cellStyle name="AggOrange9 4 4 4" xfId="1407"/>
    <cellStyle name="AggOrange9 4 4 5" xfId="1408"/>
    <cellStyle name="AggOrange9 4 4 6" xfId="1409"/>
    <cellStyle name="AggOrange9 4 4 7" xfId="1410"/>
    <cellStyle name="AggOrange9 4 4 8" xfId="1411"/>
    <cellStyle name="AggOrange9 4 4 9" xfId="1412"/>
    <cellStyle name="AggOrange9 4 5" xfId="1413"/>
    <cellStyle name="AggOrange9 4 6" xfId="1414"/>
    <cellStyle name="AggOrange9 4 7" xfId="1415"/>
    <cellStyle name="AggOrange9 4 8" xfId="1416"/>
    <cellStyle name="AggOrange9 4 9" xfId="1417"/>
    <cellStyle name="AggOrange9 5" xfId="1418"/>
    <cellStyle name="AggOrange9 5 2" xfId="1419"/>
    <cellStyle name="AggOrange9 5 3" xfId="1420"/>
    <cellStyle name="AggOrange9 5 4" xfId="1421"/>
    <cellStyle name="AggOrange9 5 5" xfId="1422"/>
    <cellStyle name="AggOrange9 5 6" xfId="1423"/>
    <cellStyle name="AggOrangeLB_2x" xfId="1424"/>
    <cellStyle name="AggOrangeLBorder" xfId="1425"/>
    <cellStyle name="AggOrangeLBorder 2" xfId="1426"/>
    <cellStyle name="AggOrangeLBorder 2 2" xfId="1427"/>
    <cellStyle name="AggOrangeLBorder 2 2 2" xfId="1428"/>
    <cellStyle name="AggOrangeLBorder 2 3" xfId="1429"/>
    <cellStyle name="AggOrangeLBorder 2 3 10" xfId="1430"/>
    <cellStyle name="AggOrangeLBorder 2 3 11" xfId="1431"/>
    <cellStyle name="AggOrangeLBorder 2 3 12" xfId="1432"/>
    <cellStyle name="AggOrangeLBorder 2 3 13" xfId="1433"/>
    <cellStyle name="AggOrangeLBorder 2 3 14" xfId="1434"/>
    <cellStyle name="AggOrangeLBorder 2 3 15" xfId="1435"/>
    <cellStyle name="AggOrangeLBorder 2 3 16" xfId="1436"/>
    <cellStyle name="AggOrangeLBorder 2 3 17" xfId="1437"/>
    <cellStyle name="AggOrangeLBorder 2 3 2" xfId="1438"/>
    <cellStyle name="AggOrangeLBorder 2 3 2 10" xfId="1439"/>
    <cellStyle name="AggOrangeLBorder 2 3 2 11" xfId="1440"/>
    <cellStyle name="AggOrangeLBorder 2 3 2 12" xfId="1441"/>
    <cellStyle name="AggOrangeLBorder 2 3 2 13" xfId="1442"/>
    <cellStyle name="AggOrangeLBorder 2 3 2 14" xfId="1443"/>
    <cellStyle name="AggOrangeLBorder 2 3 2 2" xfId="1444"/>
    <cellStyle name="AggOrangeLBorder 2 3 2 2 10" xfId="1445"/>
    <cellStyle name="AggOrangeLBorder 2 3 2 2 11" xfId="1446"/>
    <cellStyle name="AggOrangeLBorder 2 3 2 2 12" xfId="1447"/>
    <cellStyle name="AggOrangeLBorder 2 3 2 2 13" xfId="1448"/>
    <cellStyle name="AggOrangeLBorder 2 3 2 2 2" xfId="1449"/>
    <cellStyle name="AggOrangeLBorder 2 3 2 2 3" xfId="1450"/>
    <cellStyle name="AggOrangeLBorder 2 3 2 2 4" xfId="1451"/>
    <cellStyle name="AggOrangeLBorder 2 3 2 2 5" xfId="1452"/>
    <cellStyle name="AggOrangeLBorder 2 3 2 2 6" xfId="1453"/>
    <cellStyle name="AggOrangeLBorder 2 3 2 2 7" xfId="1454"/>
    <cellStyle name="AggOrangeLBorder 2 3 2 2 8" xfId="1455"/>
    <cellStyle name="AggOrangeLBorder 2 3 2 2 9" xfId="1456"/>
    <cellStyle name="AggOrangeLBorder 2 3 2 3" xfId="1457"/>
    <cellStyle name="AggOrangeLBorder 2 3 2 4" xfId="1458"/>
    <cellStyle name="AggOrangeLBorder 2 3 2 5" xfId="1459"/>
    <cellStyle name="AggOrangeLBorder 2 3 2 6" xfId="1460"/>
    <cellStyle name="AggOrangeLBorder 2 3 2 7" xfId="1461"/>
    <cellStyle name="AggOrangeLBorder 2 3 2 8" xfId="1462"/>
    <cellStyle name="AggOrangeLBorder 2 3 2 9" xfId="1463"/>
    <cellStyle name="AggOrangeLBorder 2 3 3" xfId="1464"/>
    <cellStyle name="AggOrangeLBorder 2 3 3 10" xfId="1465"/>
    <cellStyle name="AggOrangeLBorder 2 3 3 11" xfId="1466"/>
    <cellStyle name="AggOrangeLBorder 2 3 3 12" xfId="1467"/>
    <cellStyle name="AggOrangeLBorder 2 3 3 13" xfId="1468"/>
    <cellStyle name="AggOrangeLBorder 2 3 3 14" xfId="1469"/>
    <cellStyle name="AggOrangeLBorder 2 3 3 2" xfId="1470"/>
    <cellStyle name="AggOrangeLBorder 2 3 3 2 10" xfId="1471"/>
    <cellStyle name="AggOrangeLBorder 2 3 3 2 11" xfId="1472"/>
    <cellStyle name="AggOrangeLBorder 2 3 3 2 12" xfId="1473"/>
    <cellStyle name="AggOrangeLBorder 2 3 3 2 13" xfId="1474"/>
    <cellStyle name="AggOrangeLBorder 2 3 3 2 2" xfId="1475"/>
    <cellStyle name="AggOrangeLBorder 2 3 3 2 3" xfId="1476"/>
    <cellStyle name="AggOrangeLBorder 2 3 3 2 4" xfId="1477"/>
    <cellStyle name="AggOrangeLBorder 2 3 3 2 5" xfId="1478"/>
    <cellStyle name="AggOrangeLBorder 2 3 3 2 6" xfId="1479"/>
    <cellStyle name="AggOrangeLBorder 2 3 3 2 7" xfId="1480"/>
    <cellStyle name="AggOrangeLBorder 2 3 3 2 8" xfId="1481"/>
    <cellStyle name="AggOrangeLBorder 2 3 3 2 9" xfId="1482"/>
    <cellStyle name="AggOrangeLBorder 2 3 3 3" xfId="1483"/>
    <cellStyle name="AggOrangeLBorder 2 3 3 4" xfId="1484"/>
    <cellStyle name="AggOrangeLBorder 2 3 3 5" xfId="1485"/>
    <cellStyle name="AggOrangeLBorder 2 3 3 6" xfId="1486"/>
    <cellStyle name="AggOrangeLBorder 2 3 3 7" xfId="1487"/>
    <cellStyle name="AggOrangeLBorder 2 3 3 8" xfId="1488"/>
    <cellStyle name="AggOrangeLBorder 2 3 3 9" xfId="1489"/>
    <cellStyle name="AggOrangeLBorder 2 3 4" xfId="1490"/>
    <cellStyle name="AggOrangeLBorder 2 3 4 10" xfId="1491"/>
    <cellStyle name="AggOrangeLBorder 2 3 4 11" xfId="1492"/>
    <cellStyle name="AggOrangeLBorder 2 3 4 12" xfId="1493"/>
    <cellStyle name="AggOrangeLBorder 2 3 4 13" xfId="1494"/>
    <cellStyle name="AggOrangeLBorder 2 3 4 14" xfId="1495"/>
    <cellStyle name="AggOrangeLBorder 2 3 4 2" xfId="1496"/>
    <cellStyle name="AggOrangeLBorder 2 3 4 2 10" xfId="1497"/>
    <cellStyle name="AggOrangeLBorder 2 3 4 2 11" xfId="1498"/>
    <cellStyle name="AggOrangeLBorder 2 3 4 2 12" xfId="1499"/>
    <cellStyle name="AggOrangeLBorder 2 3 4 2 13" xfId="1500"/>
    <cellStyle name="AggOrangeLBorder 2 3 4 2 2" xfId="1501"/>
    <cellStyle name="AggOrangeLBorder 2 3 4 2 3" xfId="1502"/>
    <cellStyle name="AggOrangeLBorder 2 3 4 2 4" xfId="1503"/>
    <cellStyle name="AggOrangeLBorder 2 3 4 2 5" xfId="1504"/>
    <cellStyle name="AggOrangeLBorder 2 3 4 2 6" xfId="1505"/>
    <cellStyle name="AggOrangeLBorder 2 3 4 2 7" xfId="1506"/>
    <cellStyle name="AggOrangeLBorder 2 3 4 2 8" xfId="1507"/>
    <cellStyle name="AggOrangeLBorder 2 3 4 2 9" xfId="1508"/>
    <cellStyle name="AggOrangeLBorder 2 3 4 3" xfId="1509"/>
    <cellStyle name="AggOrangeLBorder 2 3 4 4" xfId="1510"/>
    <cellStyle name="AggOrangeLBorder 2 3 4 5" xfId="1511"/>
    <cellStyle name="AggOrangeLBorder 2 3 4 6" xfId="1512"/>
    <cellStyle name="AggOrangeLBorder 2 3 4 7" xfId="1513"/>
    <cellStyle name="AggOrangeLBorder 2 3 4 8" xfId="1514"/>
    <cellStyle name="AggOrangeLBorder 2 3 4 9" xfId="1515"/>
    <cellStyle name="AggOrangeLBorder 2 3 5" xfId="1516"/>
    <cellStyle name="AggOrangeLBorder 2 3 5 2" xfId="1517"/>
    <cellStyle name="AggOrangeLBorder 2 3 6" xfId="1518"/>
    <cellStyle name="AggOrangeLBorder 2 3 7" xfId="1519"/>
    <cellStyle name="AggOrangeLBorder 2 3 8" xfId="1520"/>
    <cellStyle name="AggOrangeLBorder 2 3 9" xfId="1521"/>
    <cellStyle name="AggOrangeLBorder 3" xfId="1522"/>
    <cellStyle name="AggOrangeLBorder 3 2" xfId="1523"/>
    <cellStyle name="AggOrangeLBorder 4" xfId="1524"/>
    <cellStyle name="AggOrangeLBorder 4 10" xfId="1525"/>
    <cellStyle name="AggOrangeLBorder 4 11" xfId="1526"/>
    <cellStyle name="AggOrangeLBorder 4 12" xfId="1527"/>
    <cellStyle name="AggOrangeLBorder 4 13" xfId="1528"/>
    <cellStyle name="AggOrangeLBorder 4 14" xfId="1529"/>
    <cellStyle name="AggOrangeLBorder 4 15" xfId="1530"/>
    <cellStyle name="AggOrangeLBorder 4 16" xfId="1531"/>
    <cellStyle name="AggOrangeLBorder 4 17" xfId="1532"/>
    <cellStyle name="AggOrangeLBorder 4 2" xfId="1533"/>
    <cellStyle name="AggOrangeLBorder 4 2 10" xfId="1534"/>
    <cellStyle name="AggOrangeLBorder 4 2 11" xfId="1535"/>
    <cellStyle name="AggOrangeLBorder 4 2 12" xfId="1536"/>
    <cellStyle name="AggOrangeLBorder 4 2 13" xfId="1537"/>
    <cellStyle name="AggOrangeLBorder 4 2 14" xfId="1538"/>
    <cellStyle name="AggOrangeLBorder 4 2 2" xfId="1539"/>
    <cellStyle name="AggOrangeLBorder 4 2 2 10" xfId="1540"/>
    <cellStyle name="AggOrangeLBorder 4 2 2 11" xfId="1541"/>
    <cellStyle name="AggOrangeLBorder 4 2 2 12" xfId="1542"/>
    <cellStyle name="AggOrangeLBorder 4 2 2 13" xfId="1543"/>
    <cellStyle name="AggOrangeLBorder 4 2 2 2" xfId="1544"/>
    <cellStyle name="AggOrangeLBorder 4 2 2 3" xfId="1545"/>
    <cellStyle name="AggOrangeLBorder 4 2 2 4" xfId="1546"/>
    <cellStyle name="AggOrangeLBorder 4 2 2 5" xfId="1547"/>
    <cellStyle name="AggOrangeLBorder 4 2 2 6" xfId="1548"/>
    <cellStyle name="AggOrangeLBorder 4 2 2 7" xfId="1549"/>
    <cellStyle name="AggOrangeLBorder 4 2 2 8" xfId="1550"/>
    <cellStyle name="AggOrangeLBorder 4 2 2 9" xfId="1551"/>
    <cellStyle name="AggOrangeLBorder 4 2 3" xfId="1552"/>
    <cellStyle name="AggOrangeLBorder 4 2 4" xfId="1553"/>
    <cellStyle name="AggOrangeLBorder 4 2 5" xfId="1554"/>
    <cellStyle name="AggOrangeLBorder 4 2 6" xfId="1555"/>
    <cellStyle name="AggOrangeLBorder 4 2 7" xfId="1556"/>
    <cellStyle name="AggOrangeLBorder 4 2 8" xfId="1557"/>
    <cellStyle name="AggOrangeLBorder 4 2 9" xfId="1558"/>
    <cellStyle name="AggOrangeLBorder 4 3" xfId="1559"/>
    <cellStyle name="AggOrangeLBorder 4 3 10" xfId="1560"/>
    <cellStyle name="AggOrangeLBorder 4 3 11" xfId="1561"/>
    <cellStyle name="AggOrangeLBorder 4 3 12" xfId="1562"/>
    <cellStyle name="AggOrangeLBorder 4 3 13" xfId="1563"/>
    <cellStyle name="AggOrangeLBorder 4 3 14" xfId="1564"/>
    <cellStyle name="AggOrangeLBorder 4 3 2" xfId="1565"/>
    <cellStyle name="AggOrangeLBorder 4 3 2 10" xfId="1566"/>
    <cellStyle name="AggOrangeLBorder 4 3 2 11" xfId="1567"/>
    <cellStyle name="AggOrangeLBorder 4 3 2 12" xfId="1568"/>
    <cellStyle name="AggOrangeLBorder 4 3 2 13" xfId="1569"/>
    <cellStyle name="AggOrangeLBorder 4 3 2 2" xfId="1570"/>
    <cellStyle name="AggOrangeLBorder 4 3 2 3" xfId="1571"/>
    <cellStyle name="AggOrangeLBorder 4 3 2 4" xfId="1572"/>
    <cellStyle name="AggOrangeLBorder 4 3 2 5" xfId="1573"/>
    <cellStyle name="AggOrangeLBorder 4 3 2 6" xfId="1574"/>
    <cellStyle name="AggOrangeLBorder 4 3 2 7" xfId="1575"/>
    <cellStyle name="AggOrangeLBorder 4 3 2 8" xfId="1576"/>
    <cellStyle name="AggOrangeLBorder 4 3 2 9" xfId="1577"/>
    <cellStyle name="AggOrangeLBorder 4 3 3" xfId="1578"/>
    <cellStyle name="AggOrangeLBorder 4 3 4" xfId="1579"/>
    <cellStyle name="AggOrangeLBorder 4 3 5" xfId="1580"/>
    <cellStyle name="AggOrangeLBorder 4 3 6" xfId="1581"/>
    <cellStyle name="AggOrangeLBorder 4 3 7" xfId="1582"/>
    <cellStyle name="AggOrangeLBorder 4 3 8" xfId="1583"/>
    <cellStyle name="AggOrangeLBorder 4 3 9" xfId="1584"/>
    <cellStyle name="AggOrangeLBorder 4 4" xfId="1585"/>
    <cellStyle name="AggOrangeLBorder 4 4 10" xfId="1586"/>
    <cellStyle name="AggOrangeLBorder 4 4 11" xfId="1587"/>
    <cellStyle name="AggOrangeLBorder 4 4 12" xfId="1588"/>
    <cellStyle name="AggOrangeLBorder 4 4 13" xfId="1589"/>
    <cellStyle name="AggOrangeLBorder 4 4 14" xfId="1590"/>
    <cellStyle name="AggOrangeLBorder 4 4 2" xfId="1591"/>
    <cellStyle name="AggOrangeLBorder 4 4 2 10" xfId="1592"/>
    <cellStyle name="AggOrangeLBorder 4 4 2 11" xfId="1593"/>
    <cellStyle name="AggOrangeLBorder 4 4 2 12" xfId="1594"/>
    <cellStyle name="AggOrangeLBorder 4 4 2 13" xfId="1595"/>
    <cellStyle name="AggOrangeLBorder 4 4 2 2" xfId="1596"/>
    <cellStyle name="AggOrangeLBorder 4 4 2 3" xfId="1597"/>
    <cellStyle name="AggOrangeLBorder 4 4 2 4" xfId="1598"/>
    <cellStyle name="AggOrangeLBorder 4 4 2 5" xfId="1599"/>
    <cellStyle name="AggOrangeLBorder 4 4 2 6" xfId="1600"/>
    <cellStyle name="AggOrangeLBorder 4 4 2 7" xfId="1601"/>
    <cellStyle name="AggOrangeLBorder 4 4 2 8" xfId="1602"/>
    <cellStyle name="AggOrangeLBorder 4 4 2 9" xfId="1603"/>
    <cellStyle name="AggOrangeLBorder 4 4 3" xfId="1604"/>
    <cellStyle name="AggOrangeLBorder 4 4 4" xfId="1605"/>
    <cellStyle name="AggOrangeLBorder 4 4 5" xfId="1606"/>
    <cellStyle name="AggOrangeLBorder 4 4 6" xfId="1607"/>
    <cellStyle name="AggOrangeLBorder 4 4 7" xfId="1608"/>
    <cellStyle name="AggOrangeLBorder 4 4 8" xfId="1609"/>
    <cellStyle name="AggOrangeLBorder 4 4 9" xfId="1610"/>
    <cellStyle name="AggOrangeLBorder 4 5" xfId="1611"/>
    <cellStyle name="AggOrangeLBorder 4 5 2" xfId="1612"/>
    <cellStyle name="AggOrangeLBorder 4 6" xfId="1613"/>
    <cellStyle name="AggOrangeLBorder 4 7" xfId="1614"/>
    <cellStyle name="AggOrangeLBorder 4 8" xfId="1615"/>
    <cellStyle name="AggOrangeLBorder 4 9" xfId="1616"/>
    <cellStyle name="AggOrangeLBorder 5" xfId="1617"/>
    <cellStyle name="AggOrangeLBorder 5 2" xfId="1618"/>
    <cellStyle name="AggOrangeRBorder" xfId="1619"/>
    <cellStyle name="AggOrangeRBorder 2" xfId="1620"/>
    <cellStyle name="AggOrangeRBorder 2 2" xfId="1621"/>
    <cellStyle name="AggOrangeRBorder 2 2 2" xfId="1622"/>
    <cellStyle name="AggOrangeRBorder 2 2 2 10" xfId="1623"/>
    <cellStyle name="AggOrangeRBorder 2 2 2 11" xfId="1624"/>
    <cellStyle name="AggOrangeRBorder 2 2 2 12" xfId="1625"/>
    <cellStyle name="AggOrangeRBorder 2 2 2 13" xfId="1626"/>
    <cellStyle name="AggOrangeRBorder 2 2 2 14" xfId="1627"/>
    <cellStyle name="AggOrangeRBorder 2 2 2 2" xfId="1628"/>
    <cellStyle name="AggOrangeRBorder 2 2 2 2 10" xfId="1629"/>
    <cellStyle name="AggOrangeRBorder 2 2 2 2 11" xfId="1630"/>
    <cellStyle name="AggOrangeRBorder 2 2 2 2 12" xfId="1631"/>
    <cellStyle name="AggOrangeRBorder 2 2 2 2 13" xfId="1632"/>
    <cellStyle name="AggOrangeRBorder 2 2 2 2 2" xfId="1633"/>
    <cellStyle name="AggOrangeRBorder 2 2 2 2 3" xfId="1634"/>
    <cellStyle name="AggOrangeRBorder 2 2 2 2 4" xfId="1635"/>
    <cellStyle name="AggOrangeRBorder 2 2 2 2 5" xfId="1636"/>
    <cellStyle name="AggOrangeRBorder 2 2 2 2 6" xfId="1637"/>
    <cellStyle name="AggOrangeRBorder 2 2 2 2 7" xfId="1638"/>
    <cellStyle name="AggOrangeRBorder 2 2 2 2 8" xfId="1639"/>
    <cellStyle name="AggOrangeRBorder 2 2 2 2 9" xfId="1640"/>
    <cellStyle name="AggOrangeRBorder 2 2 2 3" xfId="1641"/>
    <cellStyle name="AggOrangeRBorder 2 2 2 4" xfId="1642"/>
    <cellStyle name="AggOrangeRBorder 2 2 2 5" xfId="1643"/>
    <cellStyle name="AggOrangeRBorder 2 2 2 6" xfId="1644"/>
    <cellStyle name="AggOrangeRBorder 2 2 2 7" xfId="1645"/>
    <cellStyle name="AggOrangeRBorder 2 2 2 8" xfId="1646"/>
    <cellStyle name="AggOrangeRBorder 2 2 2 9" xfId="1647"/>
    <cellStyle name="AggOrangeRBorder 2 3" xfId="1648"/>
    <cellStyle name="AggOrangeRBorder 2 3 10" xfId="1649"/>
    <cellStyle name="AggOrangeRBorder 2 3 11" xfId="1650"/>
    <cellStyle name="AggOrangeRBorder 2 3 12" xfId="1651"/>
    <cellStyle name="AggOrangeRBorder 2 3 13" xfId="1652"/>
    <cellStyle name="AggOrangeRBorder 2 3 14" xfId="1653"/>
    <cellStyle name="AggOrangeRBorder 2 3 15" xfId="1654"/>
    <cellStyle name="AggOrangeRBorder 2 3 16" xfId="1655"/>
    <cellStyle name="AggOrangeRBorder 2 3 17" xfId="1656"/>
    <cellStyle name="AggOrangeRBorder 2 3 2" xfId="1657"/>
    <cellStyle name="AggOrangeRBorder 2 3 2 10" xfId="1658"/>
    <cellStyle name="AggOrangeRBorder 2 3 2 11" xfId="1659"/>
    <cellStyle name="AggOrangeRBorder 2 3 2 12" xfId="1660"/>
    <cellStyle name="AggOrangeRBorder 2 3 2 13" xfId="1661"/>
    <cellStyle name="AggOrangeRBorder 2 3 2 14" xfId="1662"/>
    <cellStyle name="AggOrangeRBorder 2 3 2 2" xfId="1663"/>
    <cellStyle name="AggOrangeRBorder 2 3 2 2 10" xfId="1664"/>
    <cellStyle name="AggOrangeRBorder 2 3 2 2 11" xfId="1665"/>
    <cellStyle name="AggOrangeRBorder 2 3 2 2 12" xfId="1666"/>
    <cellStyle name="AggOrangeRBorder 2 3 2 2 13" xfId="1667"/>
    <cellStyle name="AggOrangeRBorder 2 3 2 2 2" xfId="1668"/>
    <cellStyle name="AggOrangeRBorder 2 3 2 2 3" xfId="1669"/>
    <cellStyle name="AggOrangeRBorder 2 3 2 2 4" xfId="1670"/>
    <cellStyle name="AggOrangeRBorder 2 3 2 2 5" xfId="1671"/>
    <cellStyle name="AggOrangeRBorder 2 3 2 2 6" xfId="1672"/>
    <cellStyle name="AggOrangeRBorder 2 3 2 2 7" xfId="1673"/>
    <cellStyle name="AggOrangeRBorder 2 3 2 2 8" xfId="1674"/>
    <cellStyle name="AggOrangeRBorder 2 3 2 2 9" xfId="1675"/>
    <cellStyle name="AggOrangeRBorder 2 3 2 3" xfId="1676"/>
    <cellStyle name="AggOrangeRBorder 2 3 2 4" xfId="1677"/>
    <cellStyle name="AggOrangeRBorder 2 3 2 5" xfId="1678"/>
    <cellStyle name="AggOrangeRBorder 2 3 2 6" xfId="1679"/>
    <cellStyle name="AggOrangeRBorder 2 3 2 7" xfId="1680"/>
    <cellStyle name="AggOrangeRBorder 2 3 2 8" xfId="1681"/>
    <cellStyle name="AggOrangeRBorder 2 3 2 9" xfId="1682"/>
    <cellStyle name="AggOrangeRBorder 2 3 3" xfId="1683"/>
    <cellStyle name="AggOrangeRBorder 2 3 3 10" xfId="1684"/>
    <cellStyle name="AggOrangeRBorder 2 3 3 11" xfId="1685"/>
    <cellStyle name="AggOrangeRBorder 2 3 3 12" xfId="1686"/>
    <cellStyle name="AggOrangeRBorder 2 3 3 13" xfId="1687"/>
    <cellStyle name="AggOrangeRBorder 2 3 3 14" xfId="1688"/>
    <cellStyle name="AggOrangeRBorder 2 3 3 2" xfId="1689"/>
    <cellStyle name="AggOrangeRBorder 2 3 3 2 10" xfId="1690"/>
    <cellStyle name="AggOrangeRBorder 2 3 3 2 11" xfId="1691"/>
    <cellStyle name="AggOrangeRBorder 2 3 3 2 12" xfId="1692"/>
    <cellStyle name="AggOrangeRBorder 2 3 3 2 13" xfId="1693"/>
    <cellStyle name="AggOrangeRBorder 2 3 3 2 2" xfId="1694"/>
    <cellStyle name="AggOrangeRBorder 2 3 3 2 3" xfId="1695"/>
    <cellStyle name="AggOrangeRBorder 2 3 3 2 4" xfId="1696"/>
    <cellStyle name="AggOrangeRBorder 2 3 3 2 5" xfId="1697"/>
    <cellStyle name="AggOrangeRBorder 2 3 3 2 6" xfId="1698"/>
    <cellStyle name="AggOrangeRBorder 2 3 3 2 7" xfId="1699"/>
    <cellStyle name="AggOrangeRBorder 2 3 3 2 8" xfId="1700"/>
    <cellStyle name="AggOrangeRBorder 2 3 3 2 9" xfId="1701"/>
    <cellStyle name="AggOrangeRBorder 2 3 3 3" xfId="1702"/>
    <cellStyle name="AggOrangeRBorder 2 3 3 4" xfId="1703"/>
    <cellStyle name="AggOrangeRBorder 2 3 3 5" xfId="1704"/>
    <cellStyle name="AggOrangeRBorder 2 3 3 6" xfId="1705"/>
    <cellStyle name="AggOrangeRBorder 2 3 3 7" xfId="1706"/>
    <cellStyle name="AggOrangeRBorder 2 3 3 8" xfId="1707"/>
    <cellStyle name="AggOrangeRBorder 2 3 3 9" xfId="1708"/>
    <cellStyle name="AggOrangeRBorder 2 3 4" xfId="1709"/>
    <cellStyle name="AggOrangeRBorder 2 3 4 10" xfId="1710"/>
    <cellStyle name="AggOrangeRBorder 2 3 4 11" xfId="1711"/>
    <cellStyle name="AggOrangeRBorder 2 3 4 12" xfId="1712"/>
    <cellStyle name="AggOrangeRBorder 2 3 4 13" xfId="1713"/>
    <cellStyle name="AggOrangeRBorder 2 3 4 14" xfId="1714"/>
    <cellStyle name="AggOrangeRBorder 2 3 4 2" xfId="1715"/>
    <cellStyle name="AggOrangeRBorder 2 3 4 2 10" xfId="1716"/>
    <cellStyle name="AggOrangeRBorder 2 3 4 2 11" xfId="1717"/>
    <cellStyle name="AggOrangeRBorder 2 3 4 2 12" xfId="1718"/>
    <cellStyle name="AggOrangeRBorder 2 3 4 2 13" xfId="1719"/>
    <cellStyle name="AggOrangeRBorder 2 3 4 2 2" xfId="1720"/>
    <cellStyle name="AggOrangeRBorder 2 3 4 2 3" xfId="1721"/>
    <cellStyle name="AggOrangeRBorder 2 3 4 2 4" xfId="1722"/>
    <cellStyle name="AggOrangeRBorder 2 3 4 2 5" xfId="1723"/>
    <cellStyle name="AggOrangeRBorder 2 3 4 2 6" xfId="1724"/>
    <cellStyle name="AggOrangeRBorder 2 3 4 2 7" xfId="1725"/>
    <cellStyle name="AggOrangeRBorder 2 3 4 2 8" xfId="1726"/>
    <cellStyle name="AggOrangeRBorder 2 3 4 2 9" xfId="1727"/>
    <cellStyle name="AggOrangeRBorder 2 3 4 3" xfId="1728"/>
    <cellStyle name="AggOrangeRBorder 2 3 4 4" xfId="1729"/>
    <cellStyle name="AggOrangeRBorder 2 3 4 5" xfId="1730"/>
    <cellStyle name="AggOrangeRBorder 2 3 4 6" xfId="1731"/>
    <cellStyle name="AggOrangeRBorder 2 3 4 7" xfId="1732"/>
    <cellStyle name="AggOrangeRBorder 2 3 4 8" xfId="1733"/>
    <cellStyle name="AggOrangeRBorder 2 3 4 9" xfId="1734"/>
    <cellStyle name="AggOrangeRBorder 2 3 5" xfId="1735"/>
    <cellStyle name="AggOrangeRBorder 2 3 5 2" xfId="1736"/>
    <cellStyle name="AggOrangeRBorder 2 3 5 3" xfId="1737"/>
    <cellStyle name="AggOrangeRBorder 2 3 5 4" xfId="1738"/>
    <cellStyle name="AggOrangeRBorder 2 3 5 5" xfId="1739"/>
    <cellStyle name="AggOrangeRBorder 2 3 5 6" xfId="1740"/>
    <cellStyle name="AggOrangeRBorder 2 3 6" xfId="1741"/>
    <cellStyle name="AggOrangeRBorder 2 3 7" xfId="1742"/>
    <cellStyle name="AggOrangeRBorder 2 3 8" xfId="1743"/>
    <cellStyle name="AggOrangeRBorder 2 3 9" xfId="1744"/>
    <cellStyle name="AggOrangeRBorder 3" xfId="1745"/>
    <cellStyle name="AggOrangeRBorder 3 2" xfId="1746"/>
    <cellStyle name="AggOrangeRBorder 3 2 2" xfId="1747"/>
    <cellStyle name="AggOrangeRBorder 3 2 2 10" xfId="1748"/>
    <cellStyle name="AggOrangeRBorder 3 2 2 11" xfId="1749"/>
    <cellStyle name="AggOrangeRBorder 3 2 2 12" xfId="1750"/>
    <cellStyle name="AggOrangeRBorder 3 2 2 13" xfId="1751"/>
    <cellStyle name="AggOrangeRBorder 3 2 2 2" xfId="1752"/>
    <cellStyle name="AggOrangeRBorder 3 2 2 3" xfId="1753"/>
    <cellStyle name="AggOrangeRBorder 3 2 2 4" xfId="1754"/>
    <cellStyle name="AggOrangeRBorder 3 2 2 5" xfId="1755"/>
    <cellStyle name="AggOrangeRBorder 3 2 2 6" xfId="1756"/>
    <cellStyle name="AggOrangeRBorder 3 2 2 7" xfId="1757"/>
    <cellStyle name="AggOrangeRBorder 3 2 2 8" xfId="1758"/>
    <cellStyle name="AggOrangeRBorder 3 2 2 9" xfId="1759"/>
    <cellStyle name="AggOrangeRBorder 3 2 3" xfId="1760"/>
    <cellStyle name="AggOrangeRBorder 3 2 3 10" xfId="1761"/>
    <cellStyle name="AggOrangeRBorder 3 2 3 11" xfId="1762"/>
    <cellStyle name="AggOrangeRBorder 3 2 3 12" xfId="1763"/>
    <cellStyle name="AggOrangeRBorder 3 2 3 13" xfId="1764"/>
    <cellStyle name="AggOrangeRBorder 3 2 3 2" xfId="1765"/>
    <cellStyle name="AggOrangeRBorder 3 2 3 3" xfId="1766"/>
    <cellStyle name="AggOrangeRBorder 3 2 3 4" xfId="1767"/>
    <cellStyle name="AggOrangeRBorder 3 2 3 5" xfId="1768"/>
    <cellStyle name="AggOrangeRBorder 3 2 3 6" xfId="1769"/>
    <cellStyle name="AggOrangeRBorder 3 2 3 7" xfId="1770"/>
    <cellStyle name="AggOrangeRBorder 3 2 3 8" xfId="1771"/>
    <cellStyle name="AggOrangeRBorder 3 2 3 9" xfId="1772"/>
    <cellStyle name="AggOrangeRBorder 4" xfId="1773"/>
    <cellStyle name="AggOrangeRBorder 4 10" xfId="1774"/>
    <cellStyle name="AggOrangeRBorder 4 11" xfId="1775"/>
    <cellStyle name="AggOrangeRBorder 4 12" xfId="1776"/>
    <cellStyle name="AggOrangeRBorder 4 13" xfId="1777"/>
    <cellStyle name="AggOrangeRBorder 4 14" xfId="1778"/>
    <cellStyle name="AggOrangeRBorder 4 15" xfId="1779"/>
    <cellStyle name="AggOrangeRBorder 4 16" xfId="1780"/>
    <cellStyle name="AggOrangeRBorder 4 17" xfId="1781"/>
    <cellStyle name="AggOrangeRBorder 4 2" xfId="1782"/>
    <cellStyle name="AggOrangeRBorder 4 2 10" xfId="1783"/>
    <cellStyle name="AggOrangeRBorder 4 2 11" xfId="1784"/>
    <cellStyle name="AggOrangeRBorder 4 2 12" xfId="1785"/>
    <cellStyle name="AggOrangeRBorder 4 2 13" xfId="1786"/>
    <cellStyle name="AggOrangeRBorder 4 2 14" xfId="1787"/>
    <cellStyle name="AggOrangeRBorder 4 2 2" xfId="1788"/>
    <cellStyle name="AggOrangeRBorder 4 2 2 10" xfId="1789"/>
    <cellStyle name="AggOrangeRBorder 4 2 2 11" xfId="1790"/>
    <cellStyle name="AggOrangeRBorder 4 2 2 12" xfId="1791"/>
    <cellStyle name="AggOrangeRBorder 4 2 2 13" xfId="1792"/>
    <cellStyle name="AggOrangeRBorder 4 2 2 2" xfId="1793"/>
    <cellStyle name="AggOrangeRBorder 4 2 2 3" xfId="1794"/>
    <cellStyle name="AggOrangeRBorder 4 2 2 4" xfId="1795"/>
    <cellStyle name="AggOrangeRBorder 4 2 2 5" xfId="1796"/>
    <cellStyle name="AggOrangeRBorder 4 2 2 6" xfId="1797"/>
    <cellStyle name="AggOrangeRBorder 4 2 2 7" xfId="1798"/>
    <cellStyle name="AggOrangeRBorder 4 2 2 8" xfId="1799"/>
    <cellStyle name="AggOrangeRBorder 4 2 2 9" xfId="1800"/>
    <cellStyle name="AggOrangeRBorder 4 2 3" xfId="1801"/>
    <cellStyle name="AggOrangeRBorder 4 2 4" xfId="1802"/>
    <cellStyle name="AggOrangeRBorder 4 2 5" xfId="1803"/>
    <cellStyle name="AggOrangeRBorder 4 2 6" xfId="1804"/>
    <cellStyle name="AggOrangeRBorder 4 2 7" xfId="1805"/>
    <cellStyle name="AggOrangeRBorder 4 2 8" xfId="1806"/>
    <cellStyle name="AggOrangeRBorder 4 2 9" xfId="1807"/>
    <cellStyle name="AggOrangeRBorder 4 3" xfId="1808"/>
    <cellStyle name="AggOrangeRBorder 4 3 10" xfId="1809"/>
    <cellStyle name="AggOrangeRBorder 4 3 11" xfId="1810"/>
    <cellStyle name="AggOrangeRBorder 4 3 12" xfId="1811"/>
    <cellStyle name="AggOrangeRBorder 4 3 13" xfId="1812"/>
    <cellStyle name="AggOrangeRBorder 4 3 14" xfId="1813"/>
    <cellStyle name="AggOrangeRBorder 4 3 2" xfId="1814"/>
    <cellStyle name="AggOrangeRBorder 4 3 2 10" xfId="1815"/>
    <cellStyle name="AggOrangeRBorder 4 3 2 11" xfId="1816"/>
    <cellStyle name="AggOrangeRBorder 4 3 2 12" xfId="1817"/>
    <cellStyle name="AggOrangeRBorder 4 3 2 13" xfId="1818"/>
    <cellStyle name="AggOrangeRBorder 4 3 2 2" xfId="1819"/>
    <cellStyle name="AggOrangeRBorder 4 3 2 3" xfId="1820"/>
    <cellStyle name="AggOrangeRBorder 4 3 2 4" xfId="1821"/>
    <cellStyle name="AggOrangeRBorder 4 3 2 5" xfId="1822"/>
    <cellStyle name="AggOrangeRBorder 4 3 2 6" xfId="1823"/>
    <cellStyle name="AggOrangeRBorder 4 3 2 7" xfId="1824"/>
    <cellStyle name="AggOrangeRBorder 4 3 2 8" xfId="1825"/>
    <cellStyle name="AggOrangeRBorder 4 3 2 9" xfId="1826"/>
    <cellStyle name="AggOrangeRBorder 4 3 3" xfId="1827"/>
    <cellStyle name="AggOrangeRBorder 4 3 4" xfId="1828"/>
    <cellStyle name="AggOrangeRBorder 4 3 5" xfId="1829"/>
    <cellStyle name="AggOrangeRBorder 4 3 6" xfId="1830"/>
    <cellStyle name="AggOrangeRBorder 4 3 7" xfId="1831"/>
    <cellStyle name="AggOrangeRBorder 4 3 8" xfId="1832"/>
    <cellStyle name="AggOrangeRBorder 4 3 9" xfId="1833"/>
    <cellStyle name="AggOrangeRBorder 4 4" xfId="1834"/>
    <cellStyle name="AggOrangeRBorder 4 4 10" xfId="1835"/>
    <cellStyle name="AggOrangeRBorder 4 4 11" xfId="1836"/>
    <cellStyle name="AggOrangeRBorder 4 4 12" xfId="1837"/>
    <cellStyle name="AggOrangeRBorder 4 4 13" xfId="1838"/>
    <cellStyle name="AggOrangeRBorder 4 4 14" xfId="1839"/>
    <cellStyle name="AggOrangeRBorder 4 4 2" xfId="1840"/>
    <cellStyle name="AggOrangeRBorder 4 4 2 10" xfId="1841"/>
    <cellStyle name="AggOrangeRBorder 4 4 2 11" xfId="1842"/>
    <cellStyle name="AggOrangeRBorder 4 4 2 12" xfId="1843"/>
    <cellStyle name="AggOrangeRBorder 4 4 2 13" xfId="1844"/>
    <cellStyle name="AggOrangeRBorder 4 4 2 2" xfId="1845"/>
    <cellStyle name="AggOrangeRBorder 4 4 2 3" xfId="1846"/>
    <cellStyle name="AggOrangeRBorder 4 4 2 4" xfId="1847"/>
    <cellStyle name="AggOrangeRBorder 4 4 2 5" xfId="1848"/>
    <cellStyle name="AggOrangeRBorder 4 4 2 6" xfId="1849"/>
    <cellStyle name="AggOrangeRBorder 4 4 2 7" xfId="1850"/>
    <cellStyle name="AggOrangeRBorder 4 4 2 8" xfId="1851"/>
    <cellStyle name="AggOrangeRBorder 4 4 2 9" xfId="1852"/>
    <cellStyle name="AggOrangeRBorder 4 4 3" xfId="1853"/>
    <cellStyle name="AggOrangeRBorder 4 4 4" xfId="1854"/>
    <cellStyle name="AggOrangeRBorder 4 4 5" xfId="1855"/>
    <cellStyle name="AggOrangeRBorder 4 4 6" xfId="1856"/>
    <cellStyle name="AggOrangeRBorder 4 4 7" xfId="1857"/>
    <cellStyle name="AggOrangeRBorder 4 4 8" xfId="1858"/>
    <cellStyle name="AggOrangeRBorder 4 4 9" xfId="1859"/>
    <cellStyle name="AggOrangeRBorder 4 5" xfId="1860"/>
    <cellStyle name="AggOrangeRBorder 4 5 2" xfId="1861"/>
    <cellStyle name="AggOrangeRBorder 4 5 3" xfId="1862"/>
    <cellStyle name="AggOrangeRBorder 4 5 4" xfId="1863"/>
    <cellStyle name="AggOrangeRBorder 4 5 5" xfId="1864"/>
    <cellStyle name="AggOrangeRBorder 4 5 6" xfId="1865"/>
    <cellStyle name="AggOrangeRBorder 4 6" xfId="1866"/>
    <cellStyle name="AggOrangeRBorder 4 7" xfId="1867"/>
    <cellStyle name="AggOrangeRBorder 4 8" xfId="1868"/>
    <cellStyle name="AggOrangeRBorder 4 9" xfId="1869"/>
    <cellStyle name="AggOrangeRBorder 5" xfId="1870"/>
    <cellStyle name="AggOrangeRBorder 5 2" xfId="1871"/>
    <cellStyle name="AggOrangeRBorder 5 3" xfId="1872"/>
    <cellStyle name="AggOrangeRBorder 5 4" xfId="1873"/>
    <cellStyle name="AggOrangeRBorder 5 5" xfId="1874"/>
    <cellStyle name="AggOrangeRBorder 5 6" xfId="1875"/>
    <cellStyle name="AggOrangeRBorder_CRFReport-template" xfId="1876"/>
    <cellStyle name="Akzent1" xfId="1877"/>
    <cellStyle name="Akzent2" xfId="1878"/>
    <cellStyle name="Akzent3" xfId="1879"/>
    <cellStyle name="Akzent4" xfId="1880"/>
    <cellStyle name="Akzent5" xfId="1881"/>
    <cellStyle name="Akzent6" xfId="1882"/>
    <cellStyle name="Ausgabe 2" xfId="1883"/>
    <cellStyle name="Ausgabe 2 10" xfId="1884"/>
    <cellStyle name="Ausgabe 2 11" xfId="1885"/>
    <cellStyle name="Ausgabe 2 12" xfId="1886"/>
    <cellStyle name="Ausgabe 2 13" xfId="1887"/>
    <cellStyle name="Ausgabe 2 2" xfId="1888"/>
    <cellStyle name="Ausgabe 2 2 10" xfId="1889"/>
    <cellStyle name="Ausgabe 2 2 11" xfId="1890"/>
    <cellStyle name="Ausgabe 2 2 12" xfId="1891"/>
    <cellStyle name="Ausgabe 2 2 13" xfId="1892"/>
    <cellStyle name="Ausgabe 2 2 14" xfId="1893"/>
    <cellStyle name="Ausgabe 2 2 2" xfId="1894"/>
    <cellStyle name="Ausgabe 2 2 2 10" xfId="1895"/>
    <cellStyle name="Ausgabe 2 2 2 11" xfId="1896"/>
    <cellStyle name="Ausgabe 2 2 2 12" xfId="1897"/>
    <cellStyle name="Ausgabe 2 2 2 13" xfId="1898"/>
    <cellStyle name="Ausgabe 2 2 2 2" xfId="1899"/>
    <cellStyle name="Ausgabe 2 2 2 3" xfId="1900"/>
    <cellStyle name="Ausgabe 2 2 2 4" xfId="1901"/>
    <cellStyle name="Ausgabe 2 2 2 5" xfId="1902"/>
    <cellStyle name="Ausgabe 2 2 2 6" xfId="1903"/>
    <cellStyle name="Ausgabe 2 2 2 7" xfId="1904"/>
    <cellStyle name="Ausgabe 2 2 2 8" xfId="1905"/>
    <cellStyle name="Ausgabe 2 2 2 9" xfId="1906"/>
    <cellStyle name="Ausgabe 2 2 3" xfId="1907"/>
    <cellStyle name="Ausgabe 2 2 4" xfId="1908"/>
    <cellStyle name="Ausgabe 2 2 5" xfId="1909"/>
    <cellStyle name="Ausgabe 2 2 6" xfId="1910"/>
    <cellStyle name="Ausgabe 2 2 7" xfId="1911"/>
    <cellStyle name="Ausgabe 2 2 8" xfId="1912"/>
    <cellStyle name="Ausgabe 2 2 9" xfId="1913"/>
    <cellStyle name="Ausgabe 2 3" xfId="1914"/>
    <cellStyle name="Ausgabe 2 3 10" xfId="1915"/>
    <cellStyle name="Ausgabe 2 3 11" xfId="1916"/>
    <cellStyle name="Ausgabe 2 3 12" xfId="1917"/>
    <cellStyle name="Ausgabe 2 3 13" xfId="1918"/>
    <cellStyle name="Ausgabe 2 3 14" xfId="1919"/>
    <cellStyle name="Ausgabe 2 3 2" xfId="1920"/>
    <cellStyle name="Ausgabe 2 3 2 10" xfId="1921"/>
    <cellStyle name="Ausgabe 2 3 2 11" xfId="1922"/>
    <cellStyle name="Ausgabe 2 3 2 12" xfId="1923"/>
    <cellStyle name="Ausgabe 2 3 2 13" xfId="1924"/>
    <cellStyle name="Ausgabe 2 3 2 2" xfId="1925"/>
    <cellStyle name="Ausgabe 2 3 2 3" xfId="1926"/>
    <cellStyle name="Ausgabe 2 3 2 4" xfId="1927"/>
    <cellStyle name="Ausgabe 2 3 2 5" xfId="1928"/>
    <cellStyle name="Ausgabe 2 3 2 6" xfId="1929"/>
    <cellStyle name="Ausgabe 2 3 2 7" xfId="1930"/>
    <cellStyle name="Ausgabe 2 3 2 8" xfId="1931"/>
    <cellStyle name="Ausgabe 2 3 2 9" xfId="1932"/>
    <cellStyle name="Ausgabe 2 3 3" xfId="1933"/>
    <cellStyle name="Ausgabe 2 3 4" xfId="1934"/>
    <cellStyle name="Ausgabe 2 3 5" xfId="1935"/>
    <cellStyle name="Ausgabe 2 3 6" xfId="1936"/>
    <cellStyle name="Ausgabe 2 3 7" xfId="1937"/>
    <cellStyle name="Ausgabe 2 3 8" xfId="1938"/>
    <cellStyle name="Ausgabe 2 3 9" xfId="1939"/>
    <cellStyle name="Ausgabe 2 4" xfId="1940"/>
    <cellStyle name="Ausgabe 2 4 10" xfId="1941"/>
    <cellStyle name="Ausgabe 2 4 11" xfId="1942"/>
    <cellStyle name="Ausgabe 2 4 12" xfId="1943"/>
    <cellStyle name="Ausgabe 2 4 13" xfId="1944"/>
    <cellStyle name="Ausgabe 2 4 2" xfId="1945"/>
    <cellStyle name="Ausgabe 2 4 3" xfId="1946"/>
    <cellStyle name="Ausgabe 2 4 4" xfId="1947"/>
    <cellStyle name="Ausgabe 2 4 5" xfId="1948"/>
    <cellStyle name="Ausgabe 2 4 6" xfId="1949"/>
    <cellStyle name="Ausgabe 2 4 7" xfId="1950"/>
    <cellStyle name="Ausgabe 2 4 8" xfId="1951"/>
    <cellStyle name="Ausgabe 2 4 9" xfId="1952"/>
    <cellStyle name="Ausgabe 2 5" xfId="1953"/>
    <cellStyle name="Ausgabe 2 6" xfId="1954"/>
    <cellStyle name="Ausgabe 2 7" xfId="1955"/>
    <cellStyle name="Ausgabe 2 8" xfId="1956"/>
    <cellStyle name="Ausgabe 2 9" xfId="1957"/>
    <cellStyle name="Ausgabe 3" xfId="1958"/>
    <cellStyle name="Ausgabe 3 10" xfId="1959"/>
    <cellStyle name="Ausgabe 3 11" xfId="1960"/>
    <cellStyle name="Ausgabe 3 12" xfId="1961"/>
    <cellStyle name="Ausgabe 3 13" xfId="1962"/>
    <cellStyle name="Ausgabe 3 2" xfId="1963"/>
    <cellStyle name="Ausgabe 3 2 10" xfId="1964"/>
    <cellStyle name="Ausgabe 3 2 11" xfId="1965"/>
    <cellStyle name="Ausgabe 3 2 12" xfId="1966"/>
    <cellStyle name="Ausgabe 3 2 13" xfId="1967"/>
    <cellStyle name="Ausgabe 3 2 14" xfId="1968"/>
    <cellStyle name="Ausgabe 3 2 2" xfId="1969"/>
    <cellStyle name="Ausgabe 3 2 2 10" xfId="1970"/>
    <cellStyle name="Ausgabe 3 2 2 11" xfId="1971"/>
    <cellStyle name="Ausgabe 3 2 2 12" xfId="1972"/>
    <cellStyle name="Ausgabe 3 2 2 13" xfId="1973"/>
    <cellStyle name="Ausgabe 3 2 2 2" xfId="1974"/>
    <cellStyle name="Ausgabe 3 2 2 3" xfId="1975"/>
    <cellStyle name="Ausgabe 3 2 2 4" xfId="1976"/>
    <cellStyle name="Ausgabe 3 2 2 5" xfId="1977"/>
    <cellStyle name="Ausgabe 3 2 2 6" xfId="1978"/>
    <cellStyle name="Ausgabe 3 2 2 7" xfId="1979"/>
    <cellStyle name="Ausgabe 3 2 2 8" xfId="1980"/>
    <cellStyle name="Ausgabe 3 2 2 9" xfId="1981"/>
    <cellStyle name="Ausgabe 3 2 3" xfId="1982"/>
    <cellStyle name="Ausgabe 3 2 4" xfId="1983"/>
    <cellStyle name="Ausgabe 3 2 5" xfId="1984"/>
    <cellStyle name="Ausgabe 3 2 6" xfId="1985"/>
    <cellStyle name="Ausgabe 3 2 7" xfId="1986"/>
    <cellStyle name="Ausgabe 3 2 8" xfId="1987"/>
    <cellStyle name="Ausgabe 3 2 9" xfId="1988"/>
    <cellStyle name="Ausgabe 3 3" xfId="1989"/>
    <cellStyle name="Ausgabe 3 3 10" xfId="1990"/>
    <cellStyle name="Ausgabe 3 3 11" xfId="1991"/>
    <cellStyle name="Ausgabe 3 3 12" xfId="1992"/>
    <cellStyle name="Ausgabe 3 3 13" xfId="1993"/>
    <cellStyle name="Ausgabe 3 3 14" xfId="1994"/>
    <cellStyle name="Ausgabe 3 3 2" xfId="1995"/>
    <cellStyle name="Ausgabe 3 3 2 10" xfId="1996"/>
    <cellStyle name="Ausgabe 3 3 2 11" xfId="1997"/>
    <cellStyle name="Ausgabe 3 3 2 12" xfId="1998"/>
    <cellStyle name="Ausgabe 3 3 2 13" xfId="1999"/>
    <cellStyle name="Ausgabe 3 3 2 2" xfId="2000"/>
    <cellStyle name="Ausgabe 3 3 2 3" xfId="2001"/>
    <cellStyle name="Ausgabe 3 3 2 4" xfId="2002"/>
    <cellStyle name="Ausgabe 3 3 2 5" xfId="2003"/>
    <cellStyle name="Ausgabe 3 3 2 6" xfId="2004"/>
    <cellStyle name="Ausgabe 3 3 2 7" xfId="2005"/>
    <cellStyle name="Ausgabe 3 3 2 8" xfId="2006"/>
    <cellStyle name="Ausgabe 3 3 2 9" xfId="2007"/>
    <cellStyle name="Ausgabe 3 3 3" xfId="2008"/>
    <cellStyle name="Ausgabe 3 3 4" xfId="2009"/>
    <cellStyle name="Ausgabe 3 3 5" xfId="2010"/>
    <cellStyle name="Ausgabe 3 3 6" xfId="2011"/>
    <cellStyle name="Ausgabe 3 3 7" xfId="2012"/>
    <cellStyle name="Ausgabe 3 3 8" xfId="2013"/>
    <cellStyle name="Ausgabe 3 3 9" xfId="2014"/>
    <cellStyle name="Ausgabe 3 4" xfId="2015"/>
    <cellStyle name="Ausgabe 3 4 10" xfId="2016"/>
    <cellStyle name="Ausgabe 3 4 11" xfId="2017"/>
    <cellStyle name="Ausgabe 3 4 12" xfId="2018"/>
    <cellStyle name="Ausgabe 3 4 13" xfId="2019"/>
    <cellStyle name="Ausgabe 3 4 2" xfId="2020"/>
    <cellStyle name="Ausgabe 3 4 3" xfId="2021"/>
    <cellStyle name="Ausgabe 3 4 4" xfId="2022"/>
    <cellStyle name="Ausgabe 3 4 5" xfId="2023"/>
    <cellStyle name="Ausgabe 3 4 6" xfId="2024"/>
    <cellStyle name="Ausgabe 3 4 7" xfId="2025"/>
    <cellStyle name="Ausgabe 3 4 8" xfId="2026"/>
    <cellStyle name="Ausgabe 3 4 9" xfId="2027"/>
    <cellStyle name="Ausgabe 3 5" xfId="2028"/>
    <cellStyle name="Ausgabe 3 6" xfId="2029"/>
    <cellStyle name="Ausgabe 3 7" xfId="2030"/>
    <cellStyle name="Ausgabe 3 8" xfId="2031"/>
    <cellStyle name="Ausgabe 3 9" xfId="2032"/>
    <cellStyle name="Ausgabe 4" xfId="2033"/>
    <cellStyle name="Ausgabe 4 10" xfId="2034"/>
    <cellStyle name="Ausgabe 4 11" xfId="2035"/>
    <cellStyle name="Ausgabe 4 12" xfId="2036"/>
    <cellStyle name="Ausgabe 4 13" xfId="2037"/>
    <cellStyle name="Ausgabe 4 14" xfId="2038"/>
    <cellStyle name="Ausgabe 4 2" xfId="2039"/>
    <cellStyle name="Ausgabe 4 2 10" xfId="2040"/>
    <cellStyle name="Ausgabe 4 2 11" xfId="2041"/>
    <cellStyle name="Ausgabe 4 2 12" xfId="2042"/>
    <cellStyle name="Ausgabe 4 2 13" xfId="2043"/>
    <cellStyle name="Ausgabe 4 2 2" xfId="2044"/>
    <cellStyle name="Ausgabe 4 2 3" xfId="2045"/>
    <cellStyle name="Ausgabe 4 2 4" xfId="2046"/>
    <cellStyle name="Ausgabe 4 2 5" xfId="2047"/>
    <cellStyle name="Ausgabe 4 2 6" xfId="2048"/>
    <cellStyle name="Ausgabe 4 2 7" xfId="2049"/>
    <cellStyle name="Ausgabe 4 2 8" xfId="2050"/>
    <cellStyle name="Ausgabe 4 2 9" xfId="2051"/>
    <cellStyle name="Ausgabe 4 3" xfId="2052"/>
    <cellStyle name="Ausgabe 4 4" xfId="2053"/>
    <cellStyle name="Ausgabe 4 5" xfId="2054"/>
    <cellStyle name="Ausgabe 4 6" xfId="2055"/>
    <cellStyle name="Ausgabe 4 7" xfId="2056"/>
    <cellStyle name="Ausgabe 4 8" xfId="2057"/>
    <cellStyle name="Ausgabe 4 9" xfId="2058"/>
    <cellStyle name="Ausgabe 5" xfId="2059"/>
    <cellStyle name="Ausgabe 5 10" xfId="2060"/>
    <cellStyle name="Ausgabe 5 11" xfId="2061"/>
    <cellStyle name="Ausgabe 5 12" xfId="2062"/>
    <cellStyle name="Ausgabe 5 13" xfId="2063"/>
    <cellStyle name="Ausgabe 5 14" xfId="2064"/>
    <cellStyle name="Ausgabe 5 2" xfId="2065"/>
    <cellStyle name="Ausgabe 5 2 10" xfId="2066"/>
    <cellStyle name="Ausgabe 5 2 11" xfId="2067"/>
    <cellStyle name="Ausgabe 5 2 12" xfId="2068"/>
    <cellStyle name="Ausgabe 5 2 13" xfId="2069"/>
    <cellStyle name="Ausgabe 5 2 2" xfId="2070"/>
    <cellStyle name="Ausgabe 5 2 3" xfId="2071"/>
    <cellStyle name="Ausgabe 5 2 4" xfId="2072"/>
    <cellStyle name="Ausgabe 5 2 5" xfId="2073"/>
    <cellStyle name="Ausgabe 5 2 6" xfId="2074"/>
    <cellStyle name="Ausgabe 5 2 7" xfId="2075"/>
    <cellStyle name="Ausgabe 5 2 8" xfId="2076"/>
    <cellStyle name="Ausgabe 5 2 9" xfId="2077"/>
    <cellStyle name="Ausgabe 5 3" xfId="2078"/>
    <cellStyle name="Ausgabe 5 4" xfId="2079"/>
    <cellStyle name="Ausgabe 5 5" xfId="2080"/>
    <cellStyle name="Ausgabe 5 6" xfId="2081"/>
    <cellStyle name="Ausgabe 5 7" xfId="2082"/>
    <cellStyle name="Ausgabe 5 8" xfId="2083"/>
    <cellStyle name="Ausgabe 5 9" xfId="2084"/>
    <cellStyle name="Ausgabe 6" xfId="2085"/>
    <cellStyle name="Ausgabe 6 10" xfId="2086"/>
    <cellStyle name="Ausgabe 6 11" xfId="2087"/>
    <cellStyle name="Ausgabe 6 12" xfId="2088"/>
    <cellStyle name="Ausgabe 6 13" xfId="2089"/>
    <cellStyle name="Ausgabe 6 2" xfId="2090"/>
    <cellStyle name="Ausgabe 6 3" xfId="2091"/>
    <cellStyle name="Ausgabe 6 4" xfId="2092"/>
    <cellStyle name="Ausgabe 6 5" xfId="2093"/>
    <cellStyle name="Ausgabe 6 6" xfId="2094"/>
    <cellStyle name="Ausgabe 6 7" xfId="2095"/>
    <cellStyle name="Ausgabe 6 8" xfId="2096"/>
    <cellStyle name="Ausgabe 6 9" xfId="2097"/>
    <cellStyle name="Bad 2" xfId="2098"/>
    <cellStyle name="Bad 3" xfId="2099"/>
    <cellStyle name="Bad 4" xfId="2100"/>
    <cellStyle name="Berechnung 2" xfId="2101"/>
    <cellStyle name="Berechnung 2 10" xfId="2102"/>
    <cellStyle name="Berechnung 2 11" xfId="2103"/>
    <cellStyle name="Berechnung 2 12" xfId="2104"/>
    <cellStyle name="Berechnung 2 13" xfId="2105"/>
    <cellStyle name="Berechnung 2 14" xfId="2106"/>
    <cellStyle name="Berechnung 2 15" xfId="2107"/>
    <cellStyle name="Berechnung 2 16" xfId="2108"/>
    <cellStyle name="Berechnung 2 17" xfId="2109"/>
    <cellStyle name="Berechnung 2 2" xfId="2110"/>
    <cellStyle name="Berechnung 2 2 10" xfId="2111"/>
    <cellStyle name="Berechnung 2 2 11" xfId="2112"/>
    <cellStyle name="Berechnung 2 2 12" xfId="2113"/>
    <cellStyle name="Berechnung 2 2 13" xfId="2114"/>
    <cellStyle name="Berechnung 2 2 14" xfId="2115"/>
    <cellStyle name="Berechnung 2 2 2" xfId="2116"/>
    <cellStyle name="Berechnung 2 2 2 10" xfId="2117"/>
    <cellStyle name="Berechnung 2 2 2 11" xfId="2118"/>
    <cellStyle name="Berechnung 2 2 2 12" xfId="2119"/>
    <cellStyle name="Berechnung 2 2 2 13" xfId="2120"/>
    <cellStyle name="Berechnung 2 2 2 2" xfId="2121"/>
    <cellStyle name="Berechnung 2 2 2 3" xfId="2122"/>
    <cellStyle name="Berechnung 2 2 2 4" xfId="2123"/>
    <cellStyle name="Berechnung 2 2 2 5" xfId="2124"/>
    <cellStyle name="Berechnung 2 2 2 6" xfId="2125"/>
    <cellStyle name="Berechnung 2 2 2 7" xfId="2126"/>
    <cellStyle name="Berechnung 2 2 2 8" xfId="2127"/>
    <cellStyle name="Berechnung 2 2 2 9" xfId="2128"/>
    <cellStyle name="Berechnung 2 2 3" xfId="2129"/>
    <cellStyle name="Berechnung 2 2 4" xfId="2130"/>
    <cellStyle name="Berechnung 2 2 5" xfId="2131"/>
    <cellStyle name="Berechnung 2 2 6" xfId="2132"/>
    <cellStyle name="Berechnung 2 2 7" xfId="2133"/>
    <cellStyle name="Berechnung 2 2 8" xfId="2134"/>
    <cellStyle name="Berechnung 2 2 9" xfId="2135"/>
    <cellStyle name="Berechnung 2 3" xfId="2136"/>
    <cellStyle name="Berechnung 2 3 10" xfId="2137"/>
    <cellStyle name="Berechnung 2 3 11" xfId="2138"/>
    <cellStyle name="Berechnung 2 3 12" xfId="2139"/>
    <cellStyle name="Berechnung 2 3 13" xfId="2140"/>
    <cellStyle name="Berechnung 2 3 14" xfId="2141"/>
    <cellStyle name="Berechnung 2 3 2" xfId="2142"/>
    <cellStyle name="Berechnung 2 3 2 10" xfId="2143"/>
    <cellStyle name="Berechnung 2 3 2 11" xfId="2144"/>
    <cellStyle name="Berechnung 2 3 2 12" xfId="2145"/>
    <cellStyle name="Berechnung 2 3 2 13" xfId="2146"/>
    <cellStyle name="Berechnung 2 3 2 2" xfId="2147"/>
    <cellStyle name="Berechnung 2 3 2 3" xfId="2148"/>
    <cellStyle name="Berechnung 2 3 2 4" xfId="2149"/>
    <cellStyle name="Berechnung 2 3 2 5" xfId="2150"/>
    <cellStyle name="Berechnung 2 3 2 6" xfId="2151"/>
    <cellStyle name="Berechnung 2 3 2 7" xfId="2152"/>
    <cellStyle name="Berechnung 2 3 2 8" xfId="2153"/>
    <cellStyle name="Berechnung 2 3 2 9" xfId="2154"/>
    <cellStyle name="Berechnung 2 3 3" xfId="2155"/>
    <cellStyle name="Berechnung 2 3 4" xfId="2156"/>
    <cellStyle name="Berechnung 2 3 5" xfId="2157"/>
    <cellStyle name="Berechnung 2 3 6" xfId="2158"/>
    <cellStyle name="Berechnung 2 3 7" xfId="2159"/>
    <cellStyle name="Berechnung 2 3 8" xfId="2160"/>
    <cellStyle name="Berechnung 2 3 9" xfId="2161"/>
    <cellStyle name="Berechnung 2 4" xfId="2162"/>
    <cellStyle name="Berechnung 2 4 10" xfId="2163"/>
    <cellStyle name="Berechnung 2 4 11" xfId="2164"/>
    <cellStyle name="Berechnung 2 4 12" xfId="2165"/>
    <cellStyle name="Berechnung 2 4 13" xfId="2166"/>
    <cellStyle name="Berechnung 2 4 14" xfId="2167"/>
    <cellStyle name="Berechnung 2 4 2" xfId="2168"/>
    <cellStyle name="Berechnung 2 4 2 10" xfId="2169"/>
    <cellStyle name="Berechnung 2 4 2 11" xfId="2170"/>
    <cellStyle name="Berechnung 2 4 2 12" xfId="2171"/>
    <cellStyle name="Berechnung 2 4 2 13" xfId="2172"/>
    <cellStyle name="Berechnung 2 4 2 2" xfId="2173"/>
    <cellStyle name="Berechnung 2 4 2 3" xfId="2174"/>
    <cellStyle name="Berechnung 2 4 2 4" xfId="2175"/>
    <cellStyle name="Berechnung 2 4 2 5" xfId="2176"/>
    <cellStyle name="Berechnung 2 4 2 6" xfId="2177"/>
    <cellStyle name="Berechnung 2 4 2 7" xfId="2178"/>
    <cellStyle name="Berechnung 2 4 2 8" xfId="2179"/>
    <cellStyle name="Berechnung 2 4 2 9" xfId="2180"/>
    <cellStyle name="Berechnung 2 4 3" xfId="2181"/>
    <cellStyle name="Berechnung 2 4 4" xfId="2182"/>
    <cellStyle name="Berechnung 2 4 5" xfId="2183"/>
    <cellStyle name="Berechnung 2 4 6" xfId="2184"/>
    <cellStyle name="Berechnung 2 4 7" xfId="2185"/>
    <cellStyle name="Berechnung 2 4 8" xfId="2186"/>
    <cellStyle name="Berechnung 2 4 9" xfId="2187"/>
    <cellStyle name="Berechnung 2 5" xfId="2188"/>
    <cellStyle name="Berechnung 2 5 10" xfId="2189"/>
    <cellStyle name="Berechnung 2 5 11" xfId="2190"/>
    <cellStyle name="Berechnung 2 5 12" xfId="2191"/>
    <cellStyle name="Berechnung 2 5 13" xfId="2192"/>
    <cellStyle name="Berechnung 2 5 2" xfId="2193"/>
    <cellStyle name="Berechnung 2 5 3" xfId="2194"/>
    <cellStyle name="Berechnung 2 5 4" xfId="2195"/>
    <cellStyle name="Berechnung 2 5 5" xfId="2196"/>
    <cellStyle name="Berechnung 2 5 6" xfId="2197"/>
    <cellStyle name="Berechnung 2 5 7" xfId="2198"/>
    <cellStyle name="Berechnung 2 5 8" xfId="2199"/>
    <cellStyle name="Berechnung 2 5 9" xfId="2200"/>
    <cellStyle name="Berechnung 2 6" xfId="2201"/>
    <cellStyle name="Berechnung 2 7" xfId="2202"/>
    <cellStyle name="Berechnung 2 8" xfId="2203"/>
    <cellStyle name="Berechnung 2 9" xfId="2204"/>
    <cellStyle name="Berechnung 3" xfId="2205"/>
    <cellStyle name="Berechnung 3 10" xfId="2206"/>
    <cellStyle name="Berechnung 3 11" xfId="2207"/>
    <cellStyle name="Berechnung 3 12" xfId="2208"/>
    <cellStyle name="Berechnung 3 13" xfId="2209"/>
    <cellStyle name="Berechnung 3 14" xfId="2210"/>
    <cellStyle name="Berechnung 3 15" xfId="2211"/>
    <cellStyle name="Berechnung 3 16" xfId="2212"/>
    <cellStyle name="Berechnung 3 17" xfId="2213"/>
    <cellStyle name="Berechnung 3 2" xfId="2214"/>
    <cellStyle name="Berechnung 3 2 10" xfId="2215"/>
    <cellStyle name="Berechnung 3 2 11" xfId="2216"/>
    <cellStyle name="Berechnung 3 2 12" xfId="2217"/>
    <cellStyle name="Berechnung 3 2 13" xfId="2218"/>
    <cellStyle name="Berechnung 3 2 14" xfId="2219"/>
    <cellStyle name="Berechnung 3 2 2" xfId="2220"/>
    <cellStyle name="Berechnung 3 2 2 10" xfId="2221"/>
    <cellStyle name="Berechnung 3 2 2 11" xfId="2222"/>
    <cellStyle name="Berechnung 3 2 2 12" xfId="2223"/>
    <cellStyle name="Berechnung 3 2 2 13" xfId="2224"/>
    <cellStyle name="Berechnung 3 2 2 2" xfId="2225"/>
    <cellStyle name="Berechnung 3 2 2 3" xfId="2226"/>
    <cellStyle name="Berechnung 3 2 2 4" xfId="2227"/>
    <cellStyle name="Berechnung 3 2 2 5" xfId="2228"/>
    <cellStyle name="Berechnung 3 2 2 6" xfId="2229"/>
    <cellStyle name="Berechnung 3 2 2 7" xfId="2230"/>
    <cellStyle name="Berechnung 3 2 2 8" xfId="2231"/>
    <cellStyle name="Berechnung 3 2 2 9" xfId="2232"/>
    <cellStyle name="Berechnung 3 2 3" xfId="2233"/>
    <cellStyle name="Berechnung 3 2 4" xfId="2234"/>
    <cellStyle name="Berechnung 3 2 5" xfId="2235"/>
    <cellStyle name="Berechnung 3 2 6" xfId="2236"/>
    <cellStyle name="Berechnung 3 2 7" xfId="2237"/>
    <cellStyle name="Berechnung 3 2 8" xfId="2238"/>
    <cellStyle name="Berechnung 3 2 9" xfId="2239"/>
    <cellStyle name="Berechnung 3 3" xfId="2240"/>
    <cellStyle name="Berechnung 3 3 10" xfId="2241"/>
    <cellStyle name="Berechnung 3 3 11" xfId="2242"/>
    <cellStyle name="Berechnung 3 3 12" xfId="2243"/>
    <cellStyle name="Berechnung 3 3 13" xfId="2244"/>
    <cellStyle name="Berechnung 3 3 14" xfId="2245"/>
    <cellStyle name="Berechnung 3 3 2" xfId="2246"/>
    <cellStyle name="Berechnung 3 3 2 10" xfId="2247"/>
    <cellStyle name="Berechnung 3 3 2 11" xfId="2248"/>
    <cellStyle name="Berechnung 3 3 2 12" xfId="2249"/>
    <cellStyle name="Berechnung 3 3 2 13" xfId="2250"/>
    <cellStyle name="Berechnung 3 3 2 2" xfId="2251"/>
    <cellStyle name="Berechnung 3 3 2 3" xfId="2252"/>
    <cellStyle name="Berechnung 3 3 2 4" xfId="2253"/>
    <cellStyle name="Berechnung 3 3 2 5" xfId="2254"/>
    <cellStyle name="Berechnung 3 3 2 6" xfId="2255"/>
    <cellStyle name="Berechnung 3 3 2 7" xfId="2256"/>
    <cellStyle name="Berechnung 3 3 2 8" xfId="2257"/>
    <cellStyle name="Berechnung 3 3 2 9" xfId="2258"/>
    <cellStyle name="Berechnung 3 3 3" xfId="2259"/>
    <cellStyle name="Berechnung 3 3 4" xfId="2260"/>
    <cellStyle name="Berechnung 3 3 5" xfId="2261"/>
    <cellStyle name="Berechnung 3 3 6" xfId="2262"/>
    <cellStyle name="Berechnung 3 3 7" xfId="2263"/>
    <cellStyle name="Berechnung 3 3 8" xfId="2264"/>
    <cellStyle name="Berechnung 3 3 9" xfId="2265"/>
    <cellStyle name="Berechnung 3 4" xfId="2266"/>
    <cellStyle name="Berechnung 3 4 10" xfId="2267"/>
    <cellStyle name="Berechnung 3 4 11" xfId="2268"/>
    <cellStyle name="Berechnung 3 4 12" xfId="2269"/>
    <cellStyle name="Berechnung 3 4 13" xfId="2270"/>
    <cellStyle name="Berechnung 3 4 14" xfId="2271"/>
    <cellStyle name="Berechnung 3 4 2" xfId="2272"/>
    <cellStyle name="Berechnung 3 4 2 10" xfId="2273"/>
    <cellStyle name="Berechnung 3 4 2 11" xfId="2274"/>
    <cellStyle name="Berechnung 3 4 2 12" xfId="2275"/>
    <cellStyle name="Berechnung 3 4 2 13" xfId="2276"/>
    <cellStyle name="Berechnung 3 4 2 2" xfId="2277"/>
    <cellStyle name="Berechnung 3 4 2 3" xfId="2278"/>
    <cellStyle name="Berechnung 3 4 2 4" xfId="2279"/>
    <cellStyle name="Berechnung 3 4 2 5" xfId="2280"/>
    <cellStyle name="Berechnung 3 4 2 6" xfId="2281"/>
    <cellStyle name="Berechnung 3 4 2 7" xfId="2282"/>
    <cellStyle name="Berechnung 3 4 2 8" xfId="2283"/>
    <cellStyle name="Berechnung 3 4 2 9" xfId="2284"/>
    <cellStyle name="Berechnung 3 4 3" xfId="2285"/>
    <cellStyle name="Berechnung 3 4 4" xfId="2286"/>
    <cellStyle name="Berechnung 3 4 5" xfId="2287"/>
    <cellStyle name="Berechnung 3 4 6" xfId="2288"/>
    <cellStyle name="Berechnung 3 4 7" xfId="2289"/>
    <cellStyle name="Berechnung 3 4 8" xfId="2290"/>
    <cellStyle name="Berechnung 3 4 9" xfId="2291"/>
    <cellStyle name="Berechnung 3 5" xfId="2292"/>
    <cellStyle name="Berechnung 3 5 10" xfId="2293"/>
    <cellStyle name="Berechnung 3 5 11" xfId="2294"/>
    <cellStyle name="Berechnung 3 5 12" xfId="2295"/>
    <cellStyle name="Berechnung 3 5 13" xfId="2296"/>
    <cellStyle name="Berechnung 3 5 2" xfId="2297"/>
    <cellStyle name="Berechnung 3 5 3" xfId="2298"/>
    <cellStyle name="Berechnung 3 5 4" xfId="2299"/>
    <cellStyle name="Berechnung 3 5 5" xfId="2300"/>
    <cellStyle name="Berechnung 3 5 6" xfId="2301"/>
    <cellStyle name="Berechnung 3 5 7" xfId="2302"/>
    <cellStyle name="Berechnung 3 5 8" xfId="2303"/>
    <cellStyle name="Berechnung 3 5 9" xfId="2304"/>
    <cellStyle name="Berechnung 3 6" xfId="2305"/>
    <cellStyle name="Berechnung 3 7" xfId="2306"/>
    <cellStyle name="Berechnung 3 8" xfId="2307"/>
    <cellStyle name="Berechnung 3 9" xfId="2308"/>
    <cellStyle name="Berechnung 4" xfId="2309"/>
    <cellStyle name="Berechnung 4 10" xfId="2310"/>
    <cellStyle name="Berechnung 4 11" xfId="2311"/>
    <cellStyle name="Berechnung 4 12" xfId="2312"/>
    <cellStyle name="Berechnung 4 13" xfId="2313"/>
    <cellStyle name="Berechnung 4 14" xfId="2314"/>
    <cellStyle name="Berechnung 4 2" xfId="2315"/>
    <cellStyle name="Berechnung 4 2 10" xfId="2316"/>
    <cellStyle name="Berechnung 4 2 11" xfId="2317"/>
    <cellStyle name="Berechnung 4 2 12" xfId="2318"/>
    <cellStyle name="Berechnung 4 2 13" xfId="2319"/>
    <cellStyle name="Berechnung 4 2 2" xfId="2320"/>
    <cellStyle name="Berechnung 4 2 3" xfId="2321"/>
    <cellStyle name="Berechnung 4 2 4" xfId="2322"/>
    <cellStyle name="Berechnung 4 2 5" xfId="2323"/>
    <cellStyle name="Berechnung 4 2 6" xfId="2324"/>
    <cellStyle name="Berechnung 4 2 7" xfId="2325"/>
    <cellStyle name="Berechnung 4 2 8" xfId="2326"/>
    <cellStyle name="Berechnung 4 2 9" xfId="2327"/>
    <cellStyle name="Berechnung 4 3" xfId="2328"/>
    <cellStyle name="Berechnung 4 4" xfId="2329"/>
    <cellStyle name="Berechnung 4 5" xfId="2330"/>
    <cellStyle name="Berechnung 4 6" xfId="2331"/>
    <cellStyle name="Berechnung 4 7" xfId="2332"/>
    <cellStyle name="Berechnung 4 8" xfId="2333"/>
    <cellStyle name="Berechnung 4 9" xfId="2334"/>
    <cellStyle name="Berechnung 5" xfId="2335"/>
    <cellStyle name="Berechnung 5 10" xfId="2336"/>
    <cellStyle name="Berechnung 5 11" xfId="2337"/>
    <cellStyle name="Berechnung 5 12" xfId="2338"/>
    <cellStyle name="Berechnung 5 13" xfId="2339"/>
    <cellStyle name="Berechnung 5 14" xfId="2340"/>
    <cellStyle name="Berechnung 5 2" xfId="2341"/>
    <cellStyle name="Berechnung 5 2 10" xfId="2342"/>
    <cellStyle name="Berechnung 5 2 11" xfId="2343"/>
    <cellStyle name="Berechnung 5 2 12" xfId="2344"/>
    <cellStyle name="Berechnung 5 2 13" xfId="2345"/>
    <cellStyle name="Berechnung 5 2 2" xfId="2346"/>
    <cellStyle name="Berechnung 5 2 3" xfId="2347"/>
    <cellStyle name="Berechnung 5 2 4" xfId="2348"/>
    <cellStyle name="Berechnung 5 2 5" xfId="2349"/>
    <cellStyle name="Berechnung 5 2 6" xfId="2350"/>
    <cellStyle name="Berechnung 5 2 7" xfId="2351"/>
    <cellStyle name="Berechnung 5 2 8" xfId="2352"/>
    <cellStyle name="Berechnung 5 2 9" xfId="2353"/>
    <cellStyle name="Berechnung 5 3" xfId="2354"/>
    <cellStyle name="Berechnung 5 4" xfId="2355"/>
    <cellStyle name="Berechnung 5 5" xfId="2356"/>
    <cellStyle name="Berechnung 5 6" xfId="2357"/>
    <cellStyle name="Berechnung 5 7" xfId="2358"/>
    <cellStyle name="Berechnung 5 8" xfId="2359"/>
    <cellStyle name="Berechnung 5 9" xfId="2360"/>
    <cellStyle name="Berechnung 6" xfId="2361"/>
    <cellStyle name="Berechnung 6 10" xfId="2362"/>
    <cellStyle name="Berechnung 6 11" xfId="2363"/>
    <cellStyle name="Berechnung 6 12" xfId="2364"/>
    <cellStyle name="Berechnung 6 13" xfId="2365"/>
    <cellStyle name="Berechnung 6 14" xfId="2366"/>
    <cellStyle name="Berechnung 6 2" xfId="2367"/>
    <cellStyle name="Berechnung 6 2 10" xfId="2368"/>
    <cellStyle name="Berechnung 6 2 11" xfId="2369"/>
    <cellStyle name="Berechnung 6 2 12" xfId="2370"/>
    <cellStyle name="Berechnung 6 2 13" xfId="2371"/>
    <cellStyle name="Berechnung 6 2 2" xfId="2372"/>
    <cellStyle name="Berechnung 6 2 3" xfId="2373"/>
    <cellStyle name="Berechnung 6 2 4" xfId="2374"/>
    <cellStyle name="Berechnung 6 2 5" xfId="2375"/>
    <cellStyle name="Berechnung 6 2 6" xfId="2376"/>
    <cellStyle name="Berechnung 6 2 7" xfId="2377"/>
    <cellStyle name="Berechnung 6 2 8" xfId="2378"/>
    <cellStyle name="Berechnung 6 2 9" xfId="2379"/>
    <cellStyle name="Berechnung 6 3" xfId="2380"/>
    <cellStyle name="Berechnung 6 4" xfId="2381"/>
    <cellStyle name="Berechnung 6 5" xfId="2382"/>
    <cellStyle name="Berechnung 6 6" xfId="2383"/>
    <cellStyle name="Berechnung 6 7" xfId="2384"/>
    <cellStyle name="Berechnung 6 8" xfId="2385"/>
    <cellStyle name="Berechnung 6 9" xfId="2386"/>
    <cellStyle name="Berechnung 7" xfId="2387"/>
    <cellStyle name="Berechnung 7 10" xfId="2388"/>
    <cellStyle name="Berechnung 7 11" xfId="2389"/>
    <cellStyle name="Berechnung 7 12" xfId="2390"/>
    <cellStyle name="Berechnung 7 13" xfId="2391"/>
    <cellStyle name="Berechnung 7 2" xfId="2392"/>
    <cellStyle name="Berechnung 7 3" xfId="2393"/>
    <cellStyle name="Berechnung 7 4" xfId="2394"/>
    <cellStyle name="Berechnung 7 5" xfId="2395"/>
    <cellStyle name="Berechnung 7 6" xfId="2396"/>
    <cellStyle name="Berechnung 7 7" xfId="2397"/>
    <cellStyle name="Berechnung 7 8" xfId="2398"/>
    <cellStyle name="Berechnung 7 9" xfId="2399"/>
    <cellStyle name="Bold GHG Numbers (0.00)" xfId="2400"/>
    <cellStyle name="Calculation 2" xfId="2401"/>
    <cellStyle name="Calculation 2 10" xfId="2402"/>
    <cellStyle name="Calculation 2 11" xfId="2403"/>
    <cellStyle name="Calculation 2 12" xfId="2404"/>
    <cellStyle name="Calculation 2 13" xfId="2405"/>
    <cellStyle name="Calculation 2 14" xfId="2406"/>
    <cellStyle name="Calculation 2 15" xfId="2407"/>
    <cellStyle name="Calculation 2 16" xfId="2408"/>
    <cellStyle name="Calculation 2 17" xfId="2409"/>
    <cellStyle name="Calculation 2 2" xfId="2410"/>
    <cellStyle name="Calculation 2 2 10" xfId="2411"/>
    <cellStyle name="Calculation 2 2 11" xfId="2412"/>
    <cellStyle name="Calculation 2 2 12" xfId="2413"/>
    <cellStyle name="Calculation 2 2 13" xfId="2414"/>
    <cellStyle name="Calculation 2 2 14" xfId="2415"/>
    <cellStyle name="Calculation 2 2 2" xfId="2416"/>
    <cellStyle name="Calculation 2 2 2 10" xfId="2417"/>
    <cellStyle name="Calculation 2 2 2 11" xfId="2418"/>
    <cellStyle name="Calculation 2 2 2 12" xfId="2419"/>
    <cellStyle name="Calculation 2 2 2 13" xfId="2420"/>
    <cellStyle name="Calculation 2 2 2 2" xfId="2421"/>
    <cellStyle name="Calculation 2 2 2 3" xfId="2422"/>
    <cellStyle name="Calculation 2 2 2 4" xfId="2423"/>
    <cellStyle name="Calculation 2 2 2 5" xfId="2424"/>
    <cellStyle name="Calculation 2 2 2 6" xfId="2425"/>
    <cellStyle name="Calculation 2 2 2 7" xfId="2426"/>
    <cellStyle name="Calculation 2 2 2 8" xfId="2427"/>
    <cellStyle name="Calculation 2 2 2 9" xfId="2428"/>
    <cellStyle name="Calculation 2 2 3" xfId="2429"/>
    <cellStyle name="Calculation 2 2 4" xfId="2430"/>
    <cellStyle name="Calculation 2 2 5" xfId="2431"/>
    <cellStyle name="Calculation 2 2 6" xfId="2432"/>
    <cellStyle name="Calculation 2 2 7" xfId="2433"/>
    <cellStyle name="Calculation 2 2 8" xfId="2434"/>
    <cellStyle name="Calculation 2 2 9" xfId="2435"/>
    <cellStyle name="Calculation 2 3" xfId="2436"/>
    <cellStyle name="Calculation 2 3 10" xfId="2437"/>
    <cellStyle name="Calculation 2 3 11" xfId="2438"/>
    <cellStyle name="Calculation 2 3 12" xfId="2439"/>
    <cellStyle name="Calculation 2 3 13" xfId="2440"/>
    <cellStyle name="Calculation 2 3 14" xfId="2441"/>
    <cellStyle name="Calculation 2 3 2" xfId="2442"/>
    <cellStyle name="Calculation 2 3 2 10" xfId="2443"/>
    <cellStyle name="Calculation 2 3 2 11" xfId="2444"/>
    <cellStyle name="Calculation 2 3 2 12" xfId="2445"/>
    <cellStyle name="Calculation 2 3 2 13" xfId="2446"/>
    <cellStyle name="Calculation 2 3 2 2" xfId="2447"/>
    <cellStyle name="Calculation 2 3 2 3" xfId="2448"/>
    <cellStyle name="Calculation 2 3 2 4" xfId="2449"/>
    <cellStyle name="Calculation 2 3 2 5" xfId="2450"/>
    <cellStyle name="Calculation 2 3 2 6" xfId="2451"/>
    <cellStyle name="Calculation 2 3 2 7" xfId="2452"/>
    <cellStyle name="Calculation 2 3 2 8" xfId="2453"/>
    <cellStyle name="Calculation 2 3 2 9" xfId="2454"/>
    <cellStyle name="Calculation 2 3 3" xfId="2455"/>
    <cellStyle name="Calculation 2 3 4" xfId="2456"/>
    <cellStyle name="Calculation 2 3 5" xfId="2457"/>
    <cellStyle name="Calculation 2 3 6" xfId="2458"/>
    <cellStyle name="Calculation 2 3 7" xfId="2459"/>
    <cellStyle name="Calculation 2 3 8" xfId="2460"/>
    <cellStyle name="Calculation 2 3 9" xfId="2461"/>
    <cellStyle name="Calculation 2 4" xfId="2462"/>
    <cellStyle name="Calculation 2 4 10" xfId="2463"/>
    <cellStyle name="Calculation 2 4 11" xfId="2464"/>
    <cellStyle name="Calculation 2 4 12" xfId="2465"/>
    <cellStyle name="Calculation 2 4 13" xfId="2466"/>
    <cellStyle name="Calculation 2 4 14" xfId="2467"/>
    <cellStyle name="Calculation 2 4 2" xfId="2468"/>
    <cellStyle name="Calculation 2 4 2 10" xfId="2469"/>
    <cellStyle name="Calculation 2 4 2 11" xfId="2470"/>
    <cellStyle name="Calculation 2 4 2 12" xfId="2471"/>
    <cellStyle name="Calculation 2 4 2 13" xfId="2472"/>
    <cellStyle name="Calculation 2 4 2 2" xfId="2473"/>
    <cellStyle name="Calculation 2 4 2 3" xfId="2474"/>
    <cellStyle name="Calculation 2 4 2 4" xfId="2475"/>
    <cellStyle name="Calculation 2 4 2 5" xfId="2476"/>
    <cellStyle name="Calculation 2 4 2 6" xfId="2477"/>
    <cellStyle name="Calculation 2 4 2 7" xfId="2478"/>
    <cellStyle name="Calculation 2 4 2 8" xfId="2479"/>
    <cellStyle name="Calculation 2 4 2 9" xfId="2480"/>
    <cellStyle name="Calculation 2 4 3" xfId="2481"/>
    <cellStyle name="Calculation 2 4 4" xfId="2482"/>
    <cellStyle name="Calculation 2 4 5" xfId="2483"/>
    <cellStyle name="Calculation 2 4 6" xfId="2484"/>
    <cellStyle name="Calculation 2 4 7" xfId="2485"/>
    <cellStyle name="Calculation 2 4 8" xfId="2486"/>
    <cellStyle name="Calculation 2 4 9" xfId="2487"/>
    <cellStyle name="Calculation 2 5" xfId="2488"/>
    <cellStyle name="Calculation 2 5 10" xfId="2489"/>
    <cellStyle name="Calculation 2 5 11" xfId="2490"/>
    <cellStyle name="Calculation 2 5 12" xfId="2491"/>
    <cellStyle name="Calculation 2 5 13" xfId="2492"/>
    <cellStyle name="Calculation 2 5 2" xfId="2493"/>
    <cellStyle name="Calculation 2 5 3" xfId="2494"/>
    <cellStyle name="Calculation 2 5 4" xfId="2495"/>
    <cellStyle name="Calculation 2 5 5" xfId="2496"/>
    <cellStyle name="Calculation 2 5 6" xfId="2497"/>
    <cellStyle name="Calculation 2 5 7" xfId="2498"/>
    <cellStyle name="Calculation 2 5 8" xfId="2499"/>
    <cellStyle name="Calculation 2 5 9" xfId="2500"/>
    <cellStyle name="Calculation 2 6" xfId="2501"/>
    <cellStyle name="Calculation 2 7" xfId="2502"/>
    <cellStyle name="Calculation 2 8" xfId="2503"/>
    <cellStyle name="Calculation 2 9" xfId="2504"/>
    <cellStyle name="Calculation 3" xfId="2505"/>
    <cellStyle name="Calculation 3 10" xfId="2506"/>
    <cellStyle name="Calculation 3 11" xfId="2507"/>
    <cellStyle name="Calculation 3 12" xfId="2508"/>
    <cellStyle name="Calculation 3 13" xfId="2509"/>
    <cellStyle name="Calculation 3 14" xfId="2510"/>
    <cellStyle name="Calculation 3 15" xfId="2511"/>
    <cellStyle name="Calculation 3 16" xfId="2512"/>
    <cellStyle name="Calculation 3 17" xfId="2513"/>
    <cellStyle name="Calculation 3 2" xfId="2514"/>
    <cellStyle name="Calculation 3 2 10" xfId="2515"/>
    <cellStyle name="Calculation 3 2 11" xfId="2516"/>
    <cellStyle name="Calculation 3 2 12" xfId="2517"/>
    <cellStyle name="Calculation 3 2 13" xfId="2518"/>
    <cellStyle name="Calculation 3 2 14" xfId="2519"/>
    <cellStyle name="Calculation 3 2 2" xfId="2520"/>
    <cellStyle name="Calculation 3 2 2 10" xfId="2521"/>
    <cellStyle name="Calculation 3 2 2 11" xfId="2522"/>
    <cellStyle name="Calculation 3 2 2 12" xfId="2523"/>
    <cellStyle name="Calculation 3 2 2 13" xfId="2524"/>
    <cellStyle name="Calculation 3 2 2 2" xfId="2525"/>
    <cellStyle name="Calculation 3 2 2 3" xfId="2526"/>
    <cellStyle name="Calculation 3 2 2 4" xfId="2527"/>
    <cellStyle name="Calculation 3 2 2 5" xfId="2528"/>
    <cellStyle name="Calculation 3 2 2 6" xfId="2529"/>
    <cellStyle name="Calculation 3 2 2 7" xfId="2530"/>
    <cellStyle name="Calculation 3 2 2 8" xfId="2531"/>
    <cellStyle name="Calculation 3 2 2 9" xfId="2532"/>
    <cellStyle name="Calculation 3 2 3" xfId="2533"/>
    <cellStyle name="Calculation 3 2 4" xfId="2534"/>
    <cellStyle name="Calculation 3 2 5" xfId="2535"/>
    <cellStyle name="Calculation 3 2 6" xfId="2536"/>
    <cellStyle name="Calculation 3 2 7" xfId="2537"/>
    <cellStyle name="Calculation 3 2 8" xfId="2538"/>
    <cellStyle name="Calculation 3 2 9" xfId="2539"/>
    <cellStyle name="Calculation 3 3" xfId="2540"/>
    <cellStyle name="Calculation 3 3 10" xfId="2541"/>
    <cellStyle name="Calculation 3 3 11" xfId="2542"/>
    <cellStyle name="Calculation 3 3 12" xfId="2543"/>
    <cellStyle name="Calculation 3 3 13" xfId="2544"/>
    <cellStyle name="Calculation 3 3 14" xfId="2545"/>
    <cellStyle name="Calculation 3 3 2" xfId="2546"/>
    <cellStyle name="Calculation 3 3 2 10" xfId="2547"/>
    <cellStyle name="Calculation 3 3 2 11" xfId="2548"/>
    <cellStyle name="Calculation 3 3 2 12" xfId="2549"/>
    <cellStyle name="Calculation 3 3 2 13" xfId="2550"/>
    <cellStyle name="Calculation 3 3 2 2" xfId="2551"/>
    <cellStyle name="Calculation 3 3 2 3" xfId="2552"/>
    <cellStyle name="Calculation 3 3 2 4" xfId="2553"/>
    <cellStyle name="Calculation 3 3 2 5" xfId="2554"/>
    <cellStyle name="Calculation 3 3 2 6" xfId="2555"/>
    <cellStyle name="Calculation 3 3 2 7" xfId="2556"/>
    <cellStyle name="Calculation 3 3 2 8" xfId="2557"/>
    <cellStyle name="Calculation 3 3 2 9" xfId="2558"/>
    <cellStyle name="Calculation 3 3 3" xfId="2559"/>
    <cellStyle name="Calculation 3 3 4" xfId="2560"/>
    <cellStyle name="Calculation 3 3 5" xfId="2561"/>
    <cellStyle name="Calculation 3 3 6" xfId="2562"/>
    <cellStyle name="Calculation 3 3 7" xfId="2563"/>
    <cellStyle name="Calculation 3 3 8" xfId="2564"/>
    <cellStyle name="Calculation 3 3 9" xfId="2565"/>
    <cellStyle name="Calculation 3 4" xfId="2566"/>
    <cellStyle name="Calculation 3 4 10" xfId="2567"/>
    <cellStyle name="Calculation 3 4 11" xfId="2568"/>
    <cellStyle name="Calculation 3 4 12" xfId="2569"/>
    <cellStyle name="Calculation 3 4 13" xfId="2570"/>
    <cellStyle name="Calculation 3 4 14" xfId="2571"/>
    <cellStyle name="Calculation 3 4 2" xfId="2572"/>
    <cellStyle name="Calculation 3 4 2 10" xfId="2573"/>
    <cellStyle name="Calculation 3 4 2 11" xfId="2574"/>
    <cellStyle name="Calculation 3 4 2 12" xfId="2575"/>
    <cellStyle name="Calculation 3 4 2 13" xfId="2576"/>
    <cellStyle name="Calculation 3 4 2 2" xfId="2577"/>
    <cellStyle name="Calculation 3 4 2 3" xfId="2578"/>
    <cellStyle name="Calculation 3 4 2 4" xfId="2579"/>
    <cellStyle name="Calculation 3 4 2 5" xfId="2580"/>
    <cellStyle name="Calculation 3 4 2 6" xfId="2581"/>
    <cellStyle name="Calculation 3 4 2 7" xfId="2582"/>
    <cellStyle name="Calculation 3 4 2 8" xfId="2583"/>
    <cellStyle name="Calculation 3 4 2 9" xfId="2584"/>
    <cellStyle name="Calculation 3 4 3" xfId="2585"/>
    <cellStyle name="Calculation 3 4 4" xfId="2586"/>
    <cellStyle name="Calculation 3 4 5" xfId="2587"/>
    <cellStyle name="Calculation 3 4 6" xfId="2588"/>
    <cellStyle name="Calculation 3 4 7" xfId="2589"/>
    <cellStyle name="Calculation 3 4 8" xfId="2590"/>
    <cellStyle name="Calculation 3 4 9" xfId="2591"/>
    <cellStyle name="Calculation 3 5" xfId="2592"/>
    <cellStyle name="Calculation 3 5 10" xfId="2593"/>
    <cellStyle name="Calculation 3 5 11" xfId="2594"/>
    <cellStyle name="Calculation 3 5 12" xfId="2595"/>
    <cellStyle name="Calculation 3 5 13" xfId="2596"/>
    <cellStyle name="Calculation 3 5 2" xfId="2597"/>
    <cellStyle name="Calculation 3 5 3" xfId="2598"/>
    <cellStyle name="Calculation 3 5 4" xfId="2599"/>
    <cellStyle name="Calculation 3 5 5" xfId="2600"/>
    <cellStyle name="Calculation 3 5 6" xfId="2601"/>
    <cellStyle name="Calculation 3 5 7" xfId="2602"/>
    <cellStyle name="Calculation 3 5 8" xfId="2603"/>
    <cellStyle name="Calculation 3 5 9" xfId="2604"/>
    <cellStyle name="Calculation 3 6" xfId="2605"/>
    <cellStyle name="Calculation 3 7" xfId="2606"/>
    <cellStyle name="Calculation 3 8" xfId="2607"/>
    <cellStyle name="Calculation 3 9" xfId="2608"/>
    <cellStyle name="Check Cell 2" xfId="2609"/>
    <cellStyle name="Check Cell 3" xfId="2610"/>
    <cellStyle name="Check Cell 4" xfId="2611"/>
    <cellStyle name="Comma 2" xfId="2612"/>
    <cellStyle name="Comma 2 2" xfId="2613"/>
    <cellStyle name="Comma 2 2 2" xfId="2614"/>
    <cellStyle name="Comma 3" xfId="2615"/>
    <cellStyle name="Constants" xfId="2616"/>
    <cellStyle name="ContentsHyperlink" xfId="2617"/>
    <cellStyle name="CustomCellsOrange" xfId="2618"/>
    <cellStyle name="CustomCellsOrange 2" xfId="2619"/>
    <cellStyle name="CustomCellsOrange 2 2" xfId="2620"/>
    <cellStyle name="CustomCellsOrange 2 2 10" xfId="2621"/>
    <cellStyle name="CustomCellsOrange 2 2 11" xfId="2622"/>
    <cellStyle name="CustomCellsOrange 2 2 12" xfId="2623"/>
    <cellStyle name="CustomCellsOrange 2 2 13" xfId="2624"/>
    <cellStyle name="CustomCellsOrange 2 2 14" xfId="2625"/>
    <cellStyle name="CustomCellsOrange 2 2 15" xfId="2626"/>
    <cellStyle name="CustomCellsOrange 2 2 16" xfId="2627"/>
    <cellStyle name="CustomCellsOrange 2 2 17" xfId="2628"/>
    <cellStyle name="CustomCellsOrange 2 2 2" xfId="2629"/>
    <cellStyle name="CustomCellsOrange 2 2 2 2" xfId="2630"/>
    <cellStyle name="CustomCellsOrange 2 2 2 2 10" xfId="2631"/>
    <cellStyle name="CustomCellsOrange 2 2 2 2 11" xfId="2632"/>
    <cellStyle name="CustomCellsOrange 2 2 2 2 12" xfId="2633"/>
    <cellStyle name="CustomCellsOrange 2 2 2 2 13" xfId="2634"/>
    <cellStyle name="CustomCellsOrange 2 2 2 2 14" xfId="2635"/>
    <cellStyle name="CustomCellsOrange 2 2 2 2 2" xfId="2636"/>
    <cellStyle name="CustomCellsOrange 2 2 2 2 2 10" xfId="2637"/>
    <cellStyle name="CustomCellsOrange 2 2 2 2 2 11" xfId="2638"/>
    <cellStyle name="CustomCellsOrange 2 2 2 2 2 12" xfId="2639"/>
    <cellStyle name="CustomCellsOrange 2 2 2 2 2 13" xfId="2640"/>
    <cellStyle name="CustomCellsOrange 2 2 2 2 2 2" xfId="2641"/>
    <cellStyle name="CustomCellsOrange 2 2 2 2 2 3" xfId="2642"/>
    <cellStyle name="CustomCellsOrange 2 2 2 2 2 4" xfId="2643"/>
    <cellStyle name="CustomCellsOrange 2 2 2 2 2 5" xfId="2644"/>
    <cellStyle name="CustomCellsOrange 2 2 2 2 2 6" xfId="2645"/>
    <cellStyle name="CustomCellsOrange 2 2 2 2 2 7" xfId="2646"/>
    <cellStyle name="CustomCellsOrange 2 2 2 2 2 8" xfId="2647"/>
    <cellStyle name="CustomCellsOrange 2 2 2 2 2 9" xfId="2648"/>
    <cellStyle name="CustomCellsOrange 2 2 2 2 3" xfId="2649"/>
    <cellStyle name="CustomCellsOrange 2 2 2 2 4" xfId="2650"/>
    <cellStyle name="CustomCellsOrange 2 2 2 2 5" xfId="2651"/>
    <cellStyle name="CustomCellsOrange 2 2 2 2 6" xfId="2652"/>
    <cellStyle name="CustomCellsOrange 2 2 2 2 7" xfId="2653"/>
    <cellStyle name="CustomCellsOrange 2 2 2 2 8" xfId="2654"/>
    <cellStyle name="CustomCellsOrange 2 2 2 2 9" xfId="2655"/>
    <cellStyle name="CustomCellsOrange 2 2 3" xfId="2656"/>
    <cellStyle name="CustomCellsOrange 2 2 3 10" xfId="2657"/>
    <cellStyle name="CustomCellsOrange 2 2 3 11" xfId="2658"/>
    <cellStyle name="CustomCellsOrange 2 2 3 12" xfId="2659"/>
    <cellStyle name="CustomCellsOrange 2 2 3 13" xfId="2660"/>
    <cellStyle name="CustomCellsOrange 2 2 3 14" xfId="2661"/>
    <cellStyle name="CustomCellsOrange 2 2 3 2" xfId="2662"/>
    <cellStyle name="CustomCellsOrange 2 2 3 2 10" xfId="2663"/>
    <cellStyle name="CustomCellsOrange 2 2 3 2 11" xfId="2664"/>
    <cellStyle name="CustomCellsOrange 2 2 3 2 12" xfId="2665"/>
    <cellStyle name="CustomCellsOrange 2 2 3 2 13" xfId="2666"/>
    <cellStyle name="CustomCellsOrange 2 2 3 2 2" xfId="2667"/>
    <cellStyle name="CustomCellsOrange 2 2 3 2 3" xfId="2668"/>
    <cellStyle name="CustomCellsOrange 2 2 3 2 4" xfId="2669"/>
    <cellStyle name="CustomCellsOrange 2 2 3 2 5" xfId="2670"/>
    <cellStyle name="CustomCellsOrange 2 2 3 2 6" xfId="2671"/>
    <cellStyle name="CustomCellsOrange 2 2 3 2 7" xfId="2672"/>
    <cellStyle name="CustomCellsOrange 2 2 3 2 8" xfId="2673"/>
    <cellStyle name="CustomCellsOrange 2 2 3 2 9" xfId="2674"/>
    <cellStyle name="CustomCellsOrange 2 2 3 3" xfId="2675"/>
    <cellStyle name="CustomCellsOrange 2 2 3 4" xfId="2676"/>
    <cellStyle name="CustomCellsOrange 2 2 3 5" xfId="2677"/>
    <cellStyle name="CustomCellsOrange 2 2 3 6" xfId="2678"/>
    <cellStyle name="CustomCellsOrange 2 2 3 7" xfId="2679"/>
    <cellStyle name="CustomCellsOrange 2 2 3 8" xfId="2680"/>
    <cellStyle name="CustomCellsOrange 2 2 3 9" xfId="2681"/>
    <cellStyle name="CustomCellsOrange 2 2 4" xfId="2682"/>
    <cellStyle name="CustomCellsOrange 2 2 4 10" xfId="2683"/>
    <cellStyle name="CustomCellsOrange 2 2 4 11" xfId="2684"/>
    <cellStyle name="CustomCellsOrange 2 2 4 12" xfId="2685"/>
    <cellStyle name="CustomCellsOrange 2 2 4 13" xfId="2686"/>
    <cellStyle name="CustomCellsOrange 2 2 4 14" xfId="2687"/>
    <cellStyle name="CustomCellsOrange 2 2 4 2" xfId="2688"/>
    <cellStyle name="CustomCellsOrange 2 2 4 2 10" xfId="2689"/>
    <cellStyle name="CustomCellsOrange 2 2 4 2 11" xfId="2690"/>
    <cellStyle name="CustomCellsOrange 2 2 4 2 12" xfId="2691"/>
    <cellStyle name="CustomCellsOrange 2 2 4 2 13" xfId="2692"/>
    <cellStyle name="CustomCellsOrange 2 2 4 2 2" xfId="2693"/>
    <cellStyle name="CustomCellsOrange 2 2 4 2 3" xfId="2694"/>
    <cellStyle name="CustomCellsOrange 2 2 4 2 4" xfId="2695"/>
    <cellStyle name="CustomCellsOrange 2 2 4 2 5" xfId="2696"/>
    <cellStyle name="CustomCellsOrange 2 2 4 2 6" xfId="2697"/>
    <cellStyle name="CustomCellsOrange 2 2 4 2 7" xfId="2698"/>
    <cellStyle name="CustomCellsOrange 2 2 4 2 8" xfId="2699"/>
    <cellStyle name="CustomCellsOrange 2 2 4 2 9" xfId="2700"/>
    <cellStyle name="CustomCellsOrange 2 2 4 3" xfId="2701"/>
    <cellStyle name="CustomCellsOrange 2 2 4 4" xfId="2702"/>
    <cellStyle name="CustomCellsOrange 2 2 4 5" xfId="2703"/>
    <cellStyle name="CustomCellsOrange 2 2 4 6" xfId="2704"/>
    <cellStyle name="CustomCellsOrange 2 2 4 7" xfId="2705"/>
    <cellStyle name="CustomCellsOrange 2 2 4 8" xfId="2706"/>
    <cellStyle name="CustomCellsOrange 2 2 4 9" xfId="2707"/>
    <cellStyle name="CustomCellsOrange 2 2 5" xfId="2708"/>
    <cellStyle name="CustomCellsOrange 2 2 5 10" xfId="2709"/>
    <cellStyle name="CustomCellsOrange 2 2 5 11" xfId="2710"/>
    <cellStyle name="CustomCellsOrange 2 2 5 12" xfId="2711"/>
    <cellStyle name="CustomCellsOrange 2 2 5 13" xfId="2712"/>
    <cellStyle name="CustomCellsOrange 2 2 5 14" xfId="2713"/>
    <cellStyle name="CustomCellsOrange 2 2 5 2" xfId="2714"/>
    <cellStyle name="CustomCellsOrange 2 2 5 2 10" xfId="2715"/>
    <cellStyle name="CustomCellsOrange 2 2 5 2 11" xfId="2716"/>
    <cellStyle name="CustomCellsOrange 2 2 5 2 12" xfId="2717"/>
    <cellStyle name="CustomCellsOrange 2 2 5 2 13" xfId="2718"/>
    <cellStyle name="CustomCellsOrange 2 2 5 2 2" xfId="2719"/>
    <cellStyle name="CustomCellsOrange 2 2 5 2 3" xfId="2720"/>
    <cellStyle name="CustomCellsOrange 2 2 5 2 4" xfId="2721"/>
    <cellStyle name="CustomCellsOrange 2 2 5 2 5" xfId="2722"/>
    <cellStyle name="CustomCellsOrange 2 2 5 2 6" xfId="2723"/>
    <cellStyle name="CustomCellsOrange 2 2 5 2 7" xfId="2724"/>
    <cellStyle name="CustomCellsOrange 2 2 5 2 8" xfId="2725"/>
    <cellStyle name="CustomCellsOrange 2 2 5 2 9" xfId="2726"/>
    <cellStyle name="CustomCellsOrange 2 2 5 3" xfId="2727"/>
    <cellStyle name="CustomCellsOrange 2 2 5 4" xfId="2728"/>
    <cellStyle name="CustomCellsOrange 2 2 5 5" xfId="2729"/>
    <cellStyle name="CustomCellsOrange 2 2 5 6" xfId="2730"/>
    <cellStyle name="CustomCellsOrange 2 2 5 7" xfId="2731"/>
    <cellStyle name="CustomCellsOrange 2 2 5 8" xfId="2732"/>
    <cellStyle name="CustomCellsOrange 2 2 5 9" xfId="2733"/>
    <cellStyle name="CustomCellsOrange 2 2 6" xfId="2734"/>
    <cellStyle name="CustomCellsOrange 2 2 7" xfId="2735"/>
    <cellStyle name="CustomCellsOrange 2 2 8" xfId="2736"/>
    <cellStyle name="CustomCellsOrange 2 2 9" xfId="2737"/>
    <cellStyle name="CustomCellsOrange 3" xfId="2738"/>
    <cellStyle name="CustomCellsOrange 3 10" xfId="2739"/>
    <cellStyle name="CustomCellsOrange 3 11" xfId="2740"/>
    <cellStyle name="CustomCellsOrange 3 12" xfId="2741"/>
    <cellStyle name="CustomCellsOrange 3 13" xfId="2742"/>
    <cellStyle name="CustomCellsOrange 3 14" xfId="2743"/>
    <cellStyle name="CustomCellsOrange 3 15" xfId="2744"/>
    <cellStyle name="CustomCellsOrange 3 16" xfId="2745"/>
    <cellStyle name="CustomCellsOrange 3 17" xfId="2746"/>
    <cellStyle name="CustomCellsOrange 3 2" xfId="2747"/>
    <cellStyle name="CustomCellsOrange 3 2 10" xfId="2748"/>
    <cellStyle name="CustomCellsOrange 3 2 11" xfId="2749"/>
    <cellStyle name="CustomCellsOrange 3 2 12" xfId="2750"/>
    <cellStyle name="CustomCellsOrange 3 2 13" xfId="2751"/>
    <cellStyle name="CustomCellsOrange 3 2 14" xfId="2752"/>
    <cellStyle name="CustomCellsOrange 3 2 2" xfId="2753"/>
    <cellStyle name="CustomCellsOrange 3 2 2 10" xfId="2754"/>
    <cellStyle name="CustomCellsOrange 3 2 2 11" xfId="2755"/>
    <cellStyle name="CustomCellsOrange 3 2 2 12" xfId="2756"/>
    <cellStyle name="CustomCellsOrange 3 2 2 13" xfId="2757"/>
    <cellStyle name="CustomCellsOrange 3 2 2 2" xfId="2758"/>
    <cellStyle name="CustomCellsOrange 3 2 2 3" xfId="2759"/>
    <cellStyle name="CustomCellsOrange 3 2 2 4" xfId="2760"/>
    <cellStyle name="CustomCellsOrange 3 2 2 5" xfId="2761"/>
    <cellStyle name="CustomCellsOrange 3 2 2 6" xfId="2762"/>
    <cellStyle name="CustomCellsOrange 3 2 2 7" xfId="2763"/>
    <cellStyle name="CustomCellsOrange 3 2 2 8" xfId="2764"/>
    <cellStyle name="CustomCellsOrange 3 2 2 9" xfId="2765"/>
    <cellStyle name="CustomCellsOrange 3 2 3" xfId="2766"/>
    <cellStyle name="CustomCellsOrange 3 2 4" xfId="2767"/>
    <cellStyle name="CustomCellsOrange 3 2 5" xfId="2768"/>
    <cellStyle name="CustomCellsOrange 3 2 6" xfId="2769"/>
    <cellStyle name="CustomCellsOrange 3 2 7" xfId="2770"/>
    <cellStyle name="CustomCellsOrange 3 2 8" xfId="2771"/>
    <cellStyle name="CustomCellsOrange 3 2 9" xfId="2772"/>
    <cellStyle name="CustomCellsOrange 3 3" xfId="2773"/>
    <cellStyle name="CustomCellsOrange 3 3 10" xfId="2774"/>
    <cellStyle name="CustomCellsOrange 3 3 11" xfId="2775"/>
    <cellStyle name="CustomCellsOrange 3 3 12" xfId="2776"/>
    <cellStyle name="CustomCellsOrange 3 3 13" xfId="2777"/>
    <cellStyle name="CustomCellsOrange 3 3 14" xfId="2778"/>
    <cellStyle name="CustomCellsOrange 3 3 2" xfId="2779"/>
    <cellStyle name="CustomCellsOrange 3 3 2 10" xfId="2780"/>
    <cellStyle name="CustomCellsOrange 3 3 2 11" xfId="2781"/>
    <cellStyle name="CustomCellsOrange 3 3 2 12" xfId="2782"/>
    <cellStyle name="CustomCellsOrange 3 3 2 13" xfId="2783"/>
    <cellStyle name="CustomCellsOrange 3 3 2 2" xfId="2784"/>
    <cellStyle name="CustomCellsOrange 3 3 2 3" xfId="2785"/>
    <cellStyle name="CustomCellsOrange 3 3 2 4" xfId="2786"/>
    <cellStyle name="CustomCellsOrange 3 3 2 5" xfId="2787"/>
    <cellStyle name="CustomCellsOrange 3 3 2 6" xfId="2788"/>
    <cellStyle name="CustomCellsOrange 3 3 2 7" xfId="2789"/>
    <cellStyle name="CustomCellsOrange 3 3 2 8" xfId="2790"/>
    <cellStyle name="CustomCellsOrange 3 3 2 9" xfId="2791"/>
    <cellStyle name="CustomCellsOrange 3 3 3" xfId="2792"/>
    <cellStyle name="CustomCellsOrange 3 3 4" xfId="2793"/>
    <cellStyle name="CustomCellsOrange 3 3 5" xfId="2794"/>
    <cellStyle name="CustomCellsOrange 3 3 6" xfId="2795"/>
    <cellStyle name="CustomCellsOrange 3 3 7" xfId="2796"/>
    <cellStyle name="CustomCellsOrange 3 3 8" xfId="2797"/>
    <cellStyle name="CustomCellsOrange 3 3 9" xfId="2798"/>
    <cellStyle name="CustomCellsOrange 3 4" xfId="2799"/>
    <cellStyle name="CustomCellsOrange 3 4 10" xfId="2800"/>
    <cellStyle name="CustomCellsOrange 3 4 11" xfId="2801"/>
    <cellStyle name="CustomCellsOrange 3 4 12" xfId="2802"/>
    <cellStyle name="CustomCellsOrange 3 4 13" xfId="2803"/>
    <cellStyle name="CustomCellsOrange 3 4 14" xfId="2804"/>
    <cellStyle name="CustomCellsOrange 3 4 2" xfId="2805"/>
    <cellStyle name="CustomCellsOrange 3 4 2 10" xfId="2806"/>
    <cellStyle name="CustomCellsOrange 3 4 2 11" xfId="2807"/>
    <cellStyle name="CustomCellsOrange 3 4 2 12" xfId="2808"/>
    <cellStyle name="CustomCellsOrange 3 4 2 13" xfId="2809"/>
    <cellStyle name="CustomCellsOrange 3 4 2 2" xfId="2810"/>
    <cellStyle name="CustomCellsOrange 3 4 2 3" xfId="2811"/>
    <cellStyle name="CustomCellsOrange 3 4 2 4" xfId="2812"/>
    <cellStyle name="CustomCellsOrange 3 4 2 5" xfId="2813"/>
    <cellStyle name="CustomCellsOrange 3 4 2 6" xfId="2814"/>
    <cellStyle name="CustomCellsOrange 3 4 2 7" xfId="2815"/>
    <cellStyle name="CustomCellsOrange 3 4 2 8" xfId="2816"/>
    <cellStyle name="CustomCellsOrange 3 4 2 9" xfId="2817"/>
    <cellStyle name="CustomCellsOrange 3 4 3" xfId="2818"/>
    <cellStyle name="CustomCellsOrange 3 4 4" xfId="2819"/>
    <cellStyle name="CustomCellsOrange 3 4 5" xfId="2820"/>
    <cellStyle name="CustomCellsOrange 3 4 6" xfId="2821"/>
    <cellStyle name="CustomCellsOrange 3 4 7" xfId="2822"/>
    <cellStyle name="CustomCellsOrange 3 4 8" xfId="2823"/>
    <cellStyle name="CustomCellsOrange 3 4 9" xfId="2824"/>
    <cellStyle name="CustomCellsOrange 3 5" xfId="2825"/>
    <cellStyle name="CustomCellsOrange 3 5 2" xfId="2826"/>
    <cellStyle name="CustomCellsOrange 3 5 3" xfId="2827"/>
    <cellStyle name="CustomCellsOrange 3 5 4" xfId="2828"/>
    <cellStyle name="CustomCellsOrange 3 6" xfId="2829"/>
    <cellStyle name="CustomCellsOrange 3 7" xfId="2830"/>
    <cellStyle name="CustomCellsOrange 3 8" xfId="2831"/>
    <cellStyle name="CustomCellsOrange 3 9" xfId="2832"/>
    <cellStyle name="CustomizationCells" xfId="2833"/>
    <cellStyle name="CustomizationCells 2" xfId="2834"/>
    <cellStyle name="CustomizationCells 2 2" xfId="2835"/>
    <cellStyle name="CustomizationCells 2 2 10" xfId="2836"/>
    <cellStyle name="CustomizationCells 2 2 11" xfId="2837"/>
    <cellStyle name="CustomizationCells 2 2 12" xfId="2838"/>
    <cellStyle name="CustomizationCells 2 2 13" xfId="2839"/>
    <cellStyle name="CustomizationCells 2 2 14" xfId="2840"/>
    <cellStyle name="CustomizationCells 2 2 15" xfId="2841"/>
    <cellStyle name="CustomizationCells 2 2 16" xfId="2842"/>
    <cellStyle name="CustomizationCells 2 2 17" xfId="2843"/>
    <cellStyle name="CustomizationCells 2 2 2" xfId="2844"/>
    <cellStyle name="CustomizationCells 2 2 2 2" xfId="2845"/>
    <cellStyle name="CustomizationCells 2 2 2 2 10" xfId="2846"/>
    <cellStyle name="CustomizationCells 2 2 2 2 11" xfId="2847"/>
    <cellStyle name="CustomizationCells 2 2 2 2 12" xfId="2848"/>
    <cellStyle name="CustomizationCells 2 2 2 2 13" xfId="2849"/>
    <cellStyle name="CustomizationCells 2 2 2 2 14" xfId="2850"/>
    <cellStyle name="CustomizationCells 2 2 2 2 2" xfId="2851"/>
    <cellStyle name="CustomizationCells 2 2 2 2 2 10" xfId="2852"/>
    <cellStyle name="CustomizationCells 2 2 2 2 2 11" xfId="2853"/>
    <cellStyle name="CustomizationCells 2 2 2 2 2 12" xfId="2854"/>
    <cellStyle name="CustomizationCells 2 2 2 2 2 13" xfId="2855"/>
    <cellStyle name="CustomizationCells 2 2 2 2 2 2" xfId="2856"/>
    <cellStyle name="CustomizationCells 2 2 2 2 2 3" xfId="2857"/>
    <cellStyle name="CustomizationCells 2 2 2 2 2 4" xfId="2858"/>
    <cellStyle name="CustomizationCells 2 2 2 2 2 5" xfId="2859"/>
    <cellStyle name="CustomizationCells 2 2 2 2 2 6" xfId="2860"/>
    <cellStyle name="CustomizationCells 2 2 2 2 2 7" xfId="2861"/>
    <cellStyle name="CustomizationCells 2 2 2 2 2 8" xfId="2862"/>
    <cellStyle name="CustomizationCells 2 2 2 2 2 9" xfId="2863"/>
    <cellStyle name="CustomizationCells 2 2 2 2 3" xfId="2864"/>
    <cellStyle name="CustomizationCells 2 2 2 2 4" xfId="2865"/>
    <cellStyle name="CustomizationCells 2 2 2 2 5" xfId="2866"/>
    <cellStyle name="CustomizationCells 2 2 2 2 6" xfId="2867"/>
    <cellStyle name="CustomizationCells 2 2 2 2 7" xfId="2868"/>
    <cellStyle name="CustomizationCells 2 2 2 2 8" xfId="2869"/>
    <cellStyle name="CustomizationCells 2 2 2 2 9" xfId="2870"/>
    <cellStyle name="CustomizationCells 2 2 3" xfId="2871"/>
    <cellStyle name="CustomizationCells 2 2 3 10" xfId="2872"/>
    <cellStyle name="CustomizationCells 2 2 3 11" xfId="2873"/>
    <cellStyle name="CustomizationCells 2 2 3 12" xfId="2874"/>
    <cellStyle name="CustomizationCells 2 2 3 13" xfId="2875"/>
    <cellStyle name="CustomizationCells 2 2 3 14" xfId="2876"/>
    <cellStyle name="CustomizationCells 2 2 3 2" xfId="2877"/>
    <cellStyle name="CustomizationCells 2 2 3 2 10" xfId="2878"/>
    <cellStyle name="CustomizationCells 2 2 3 2 11" xfId="2879"/>
    <cellStyle name="CustomizationCells 2 2 3 2 12" xfId="2880"/>
    <cellStyle name="CustomizationCells 2 2 3 2 13" xfId="2881"/>
    <cellStyle name="CustomizationCells 2 2 3 2 2" xfId="2882"/>
    <cellStyle name="CustomizationCells 2 2 3 2 3" xfId="2883"/>
    <cellStyle name="CustomizationCells 2 2 3 2 4" xfId="2884"/>
    <cellStyle name="CustomizationCells 2 2 3 2 5" xfId="2885"/>
    <cellStyle name="CustomizationCells 2 2 3 2 6" xfId="2886"/>
    <cellStyle name="CustomizationCells 2 2 3 2 7" xfId="2887"/>
    <cellStyle name="CustomizationCells 2 2 3 2 8" xfId="2888"/>
    <cellStyle name="CustomizationCells 2 2 3 2 9" xfId="2889"/>
    <cellStyle name="CustomizationCells 2 2 3 3" xfId="2890"/>
    <cellStyle name="CustomizationCells 2 2 3 4" xfId="2891"/>
    <cellStyle name="CustomizationCells 2 2 3 5" xfId="2892"/>
    <cellStyle name="CustomizationCells 2 2 3 6" xfId="2893"/>
    <cellStyle name="CustomizationCells 2 2 3 7" xfId="2894"/>
    <cellStyle name="CustomizationCells 2 2 3 8" xfId="2895"/>
    <cellStyle name="CustomizationCells 2 2 3 9" xfId="2896"/>
    <cellStyle name="CustomizationCells 2 2 4" xfId="2897"/>
    <cellStyle name="CustomizationCells 2 2 4 10" xfId="2898"/>
    <cellStyle name="CustomizationCells 2 2 4 11" xfId="2899"/>
    <cellStyle name="CustomizationCells 2 2 4 12" xfId="2900"/>
    <cellStyle name="CustomizationCells 2 2 4 13" xfId="2901"/>
    <cellStyle name="CustomizationCells 2 2 4 14" xfId="2902"/>
    <cellStyle name="CustomizationCells 2 2 4 2" xfId="2903"/>
    <cellStyle name="CustomizationCells 2 2 4 2 10" xfId="2904"/>
    <cellStyle name="CustomizationCells 2 2 4 2 11" xfId="2905"/>
    <cellStyle name="CustomizationCells 2 2 4 2 12" xfId="2906"/>
    <cellStyle name="CustomizationCells 2 2 4 2 13" xfId="2907"/>
    <cellStyle name="CustomizationCells 2 2 4 2 2" xfId="2908"/>
    <cellStyle name="CustomizationCells 2 2 4 2 3" xfId="2909"/>
    <cellStyle name="CustomizationCells 2 2 4 2 4" xfId="2910"/>
    <cellStyle name="CustomizationCells 2 2 4 2 5" xfId="2911"/>
    <cellStyle name="CustomizationCells 2 2 4 2 6" xfId="2912"/>
    <cellStyle name="CustomizationCells 2 2 4 2 7" xfId="2913"/>
    <cellStyle name="CustomizationCells 2 2 4 2 8" xfId="2914"/>
    <cellStyle name="CustomizationCells 2 2 4 2 9" xfId="2915"/>
    <cellStyle name="CustomizationCells 2 2 4 3" xfId="2916"/>
    <cellStyle name="CustomizationCells 2 2 4 4" xfId="2917"/>
    <cellStyle name="CustomizationCells 2 2 4 5" xfId="2918"/>
    <cellStyle name="CustomizationCells 2 2 4 6" xfId="2919"/>
    <cellStyle name="CustomizationCells 2 2 4 7" xfId="2920"/>
    <cellStyle name="CustomizationCells 2 2 4 8" xfId="2921"/>
    <cellStyle name="CustomizationCells 2 2 4 9" xfId="2922"/>
    <cellStyle name="CustomizationCells 2 2 5" xfId="2923"/>
    <cellStyle name="CustomizationCells 2 2 5 10" xfId="2924"/>
    <cellStyle name="CustomizationCells 2 2 5 11" xfId="2925"/>
    <cellStyle name="CustomizationCells 2 2 5 12" xfId="2926"/>
    <cellStyle name="CustomizationCells 2 2 5 13" xfId="2927"/>
    <cellStyle name="CustomizationCells 2 2 5 14" xfId="2928"/>
    <cellStyle name="CustomizationCells 2 2 5 2" xfId="2929"/>
    <cellStyle name="CustomizationCells 2 2 5 3" xfId="2930"/>
    <cellStyle name="CustomizationCells 2 2 5 4" xfId="2931"/>
    <cellStyle name="CustomizationCells 2 2 5 5" xfId="2932"/>
    <cellStyle name="CustomizationCells 2 2 5 6" xfId="2933"/>
    <cellStyle name="CustomizationCells 2 2 5 7" xfId="2934"/>
    <cellStyle name="CustomizationCells 2 2 5 8" xfId="2935"/>
    <cellStyle name="CustomizationCells 2 2 5 9" xfId="2936"/>
    <cellStyle name="CustomizationCells 2 2 6" xfId="2937"/>
    <cellStyle name="CustomizationCells 2 2 7" xfId="2938"/>
    <cellStyle name="CustomizationCells 2 2 8" xfId="2939"/>
    <cellStyle name="CustomizationCells 2 2 9" xfId="2940"/>
    <cellStyle name="CustomizationCells 3" xfId="2941"/>
    <cellStyle name="CustomizationCells 3 10" xfId="2942"/>
    <cellStyle name="CustomizationCells 3 11" xfId="2943"/>
    <cellStyle name="CustomizationCells 3 12" xfId="2944"/>
    <cellStyle name="CustomizationCells 3 13" xfId="2945"/>
    <cellStyle name="CustomizationCells 3 14" xfId="2946"/>
    <cellStyle name="CustomizationCells 3 15" xfId="2947"/>
    <cellStyle name="CustomizationCells 3 16" xfId="2948"/>
    <cellStyle name="CustomizationCells 3 17" xfId="2949"/>
    <cellStyle name="CustomizationCells 3 2" xfId="2950"/>
    <cellStyle name="CustomizationCells 3 2 10" xfId="2951"/>
    <cellStyle name="CustomizationCells 3 2 11" xfId="2952"/>
    <cellStyle name="CustomizationCells 3 2 12" xfId="2953"/>
    <cellStyle name="CustomizationCells 3 2 13" xfId="2954"/>
    <cellStyle name="CustomizationCells 3 2 14" xfId="2955"/>
    <cellStyle name="CustomizationCells 3 2 2" xfId="2956"/>
    <cellStyle name="CustomizationCells 3 2 2 10" xfId="2957"/>
    <cellStyle name="CustomizationCells 3 2 2 11" xfId="2958"/>
    <cellStyle name="CustomizationCells 3 2 2 12" xfId="2959"/>
    <cellStyle name="CustomizationCells 3 2 2 13" xfId="2960"/>
    <cellStyle name="CustomizationCells 3 2 2 2" xfId="2961"/>
    <cellStyle name="CustomizationCells 3 2 2 3" xfId="2962"/>
    <cellStyle name="CustomizationCells 3 2 2 4" xfId="2963"/>
    <cellStyle name="CustomizationCells 3 2 2 5" xfId="2964"/>
    <cellStyle name="CustomizationCells 3 2 2 6" xfId="2965"/>
    <cellStyle name="CustomizationCells 3 2 2 7" xfId="2966"/>
    <cellStyle name="CustomizationCells 3 2 2 8" xfId="2967"/>
    <cellStyle name="CustomizationCells 3 2 2 9" xfId="2968"/>
    <cellStyle name="CustomizationCells 3 2 3" xfId="2969"/>
    <cellStyle name="CustomizationCells 3 2 4" xfId="2970"/>
    <cellStyle name="CustomizationCells 3 2 5" xfId="2971"/>
    <cellStyle name="CustomizationCells 3 2 6" xfId="2972"/>
    <cellStyle name="CustomizationCells 3 2 7" xfId="2973"/>
    <cellStyle name="CustomizationCells 3 2 8" xfId="2974"/>
    <cellStyle name="CustomizationCells 3 2 9" xfId="2975"/>
    <cellStyle name="CustomizationCells 3 3" xfId="2976"/>
    <cellStyle name="CustomizationCells 3 3 10" xfId="2977"/>
    <cellStyle name="CustomizationCells 3 3 11" xfId="2978"/>
    <cellStyle name="CustomizationCells 3 3 12" xfId="2979"/>
    <cellStyle name="CustomizationCells 3 3 13" xfId="2980"/>
    <cellStyle name="CustomizationCells 3 3 14" xfId="2981"/>
    <cellStyle name="CustomizationCells 3 3 2" xfId="2982"/>
    <cellStyle name="CustomizationCells 3 3 2 10" xfId="2983"/>
    <cellStyle name="CustomizationCells 3 3 2 11" xfId="2984"/>
    <cellStyle name="CustomizationCells 3 3 2 12" xfId="2985"/>
    <cellStyle name="CustomizationCells 3 3 2 13" xfId="2986"/>
    <cellStyle name="CustomizationCells 3 3 2 2" xfId="2987"/>
    <cellStyle name="CustomizationCells 3 3 2 3" xfId="2988"/>
    <cellStyle name="CustomizationCells 3 3 2 4" xfId="2989"/>
    <cellStyle name="CustomizationCells 3 3 2 5" xfId="2990"/>
    <cellStyle name="CustomizationCells 3 3 2 6" xfId="2991"/>
    <cellStyle name="CustomizationCells 3 3 2 7" xfId="2992"/>
    <cellStyle name="CustomizationCells 3 3 2 8" xfId="2993"/>
    <cellStyle name="CustomizationCells 3 3 2 9" xfId="2994"/>
    <cellStyle name="CustomizationCells 3 3 3" xfId="2995"/>
    <cellStyle name="CustomizationCells 3 3 4" xfId="2996"/>
    <cellStyle name="CustomizationCells 3 3 5" xfId="2997"/>
    <cellStyle name="CustomizationCells 3 3 6" xfId="2998"/>
    <cellStyle name="CustomizationCells 3 3 7" xfId="2999"/>
    <cellStyle name="CustomizationCells 3 3 8" xfId="3000"/>
    <cellStyle name="CustomizationCells 3 3 9" xfId="3001"/>
    <cellStyle name="CustomizationCells 3 4" xfId="3002"/>
    <cellStyle name="CustomizationCells 3 4 10" xfId="3003"/>
    <cellStyle name="CustomizationCells 3 4 11" xfId="3004"/>
    <cellStyle name="CustomizationCells 3 4 12" xfId="3005"/>
    <cellStyle name="CustomizationCells 3 4 13" xfId="3006"/>
    <cellStyle name="CustomizationCells 3 4 14" xfId="3007"/>
    <cellStyle name="CustomizationCells 3 4 2" xfId="3008"/>
    <cellStyle name="CustomizationCells 3 4 2 10" xfId="3009"/>
    <cellStyle name="CustomizationCells 3 4 2 11" xfId="3010"/>
    <cellStyle name="CustomizationCells 3 4 2 12" xfId="3011"/>
    <cellStyle name="CustomizationCells 3 4 2 13" xfId="3012"/>
    <cellStyle name="CustomizationCells 3 4 2 2" xfId="3013"/>
    <cellStyle name="CustomizationCells 3 4 2 3" xfId="3014"/>
    <cellStyle name="CustomizationCells 3 4 2 4" xfId="3015"/>
    <cellStyle name="CustomizationCells 3 4 2 5" xfId="3016"/>
    <cellStyle name="CustomizationCells 3 4 2 6" xfId="3017"/>
    <cellStyle name="CustomizationCells 3 4 2 7" xfId="3018"/>
    <cellStyle name="CustomizationCells 3 4 2 8" xfId="3019"/>
    <cellStyle name="CustomizationCells 3 4 2 9" xfId="3020"/>
    <cellStyle name="CustomizationCells 3 4 3" xfId="3021"/>
    <cellStyle name="CustomizationCells 3 4 4" xfId="3022"/>
    <cellStyle name="CustomizationCells 3 4 5" xfId="3023"/>
    <cellStyle name="CustomizationCells 3 4 6" xfId="3024"/>
    <cellStyle name="CustomizationCells 3 4 7" xfId="3025"/>
    <cellStyle name="CustomizationCells 3 4 8" xfId="3026"/>
    <cellStyle name="CustomizationCells 3 4 9" xfId="3027"/>
    <cellStyle name="CustomizationCells 3 5" xfId="3028"/>
    <cellStyle name="CustomizationCells 3 5 2" xfId="3029"/>
    <cellStyle name="CustomizationCells 3 5 3" xfId="3030"/>
    <cellStyle name="CustomizationCells 3 5 4" xfId="3031"/>
    <cellStyle name="CustomizationCells 3 6" xfId="3032"/>
    <cellStyle name="CustomizationCells 3 7" xfId="3033"/>
    <cellStyle name="CustomizationCells 3 8" xfId="3034"/>
    <cellStyle name="CustomizationCells 3 9" xfId="3035"/>
    <cellStyle name="CustomizationCells 4" xfId="3036"/>
    <cellStyle name="CustomizationCells 4 2" xfId="3037"/>
    <cellStyle name="CustomizationCells 4 3" xfId="3038"/>
    <cellStyle name="CustomizationCells 4 4" xfId="3039"/>
    <cellStyle name="CustomizationGreenCells" xfId="3040"/>
    <cellStyle name="CustomizationGreenCells 2" xfId="3041"/>
    <cellStyle name="CustomizationGreenCells 2 2" xfId="3042"/>
    <cellStyle name="CustomizationGreenCells 3" xfId="3043"/>
    <cellStyle name="CustomizationGreenCells 3 10" xfId="3044"/>
    <cellStyle name="CustomizationGreenCells 3 11" xfId="3045"/>
    <cellStyle name="CustomizationGreenCells 3 12" xfId="3046"/>
    <cellStyle name="CustomizationGreenCells 3 13" xfId="3047"/>
    <cellStyle name="CustomizationGreenCells 3 14" xfId="3048"/>
    <cellStyle name="CustomizationGreenCells 3 15" xfId="3049"/>
    <cellStyle name="CustomizationGreenCells 3 16" xfId="3050"/>
    <cellStyle name="CustomizationGreenCells 3 17" xfId="3051"/>
    <cellStyle name="CustomizationGreenCells 3 2" xfId="3052"/>
    <cellStyle name="CustomizationGreenCells 3 2 10" xfId="3053"/>
    <cellStyle name="CustomizationGreenCells 3 2 11" xfId="3054"/>
    <cellStyle name="CustomizationGreenCells 3 2 12" xfId="3055"/>
    <cellStyle name="CustomizationGreenCells 3 2 13" xfId="3056"/>
    <cellStyle name="CustomizationGreenCells 3 2 14" xfId="3057"/>
    <cellStyle name="CustomizationGreenCells 3 2 2" xfId="3058"/>
    <cellStyle name="CustomizationGreenCells 3 2 2 10" xfId="3059"/>
    <cellStyle name="CustomizationGreenCells 3 2 2 11" xfId="3060"/>
    <cellStyle name="CustomizationGreenCells 3 2 2 12" xfId="3061"/>
    <cellStyle name="CustomizationGreenCells 3 2 2 13" xfId="3062"/>
    <cellStyle name="CustomizationGreenCells 3 2 2 2" xfId="3063"/>
    <cellStyle name="CustomizationGreenCells 3 2 2 3" xfId="3064"/>
    <cellStyle name="CustomizationGreenCells 3 2 2 4" xfId="3065"/>
    <cellStyle name="CustomizationGreenCells 3 2 2 5" xfId="3066"/>
    <cellStyle name="CustomizationGreenCells 3 2 2 6" xfId="3067"/>
    <cellStyle name="CustomizationGreenCells 3 2 2 7" xfId="3068"/>
    <cellStyle name="CustomizationGreenCells 3 2 2 8" xfId="3069"/>
    <cellStyle name="CustomizationGreenCells 3 2 2 9" xfId="3070"/>
    <cellStyle name="CustomizationGreenCells 3 2 3" xfId="3071"/>
    <cellStyle name="CustomizationGreenCells 3 2 4" xfId="3072"/>
    <cellStyle name="CustomizationGreenCells 3 2 5" xfId="3073"/>
    <cellStyle name="CustomizationGreenCells 3 2 6" xfId="3074"/>
    <cellStyle name="CustomizationGreenCells 3 2 7" xfId="3075"/>
    <cellStyle name="CustomizationGreenCells 3 2 8" xfId="3076"/>
    <cellStyle name="CustomizationGreenCells 3 2 9" xfId="3077"/>
    <cellStyle name="CustomizationGreenCells 3 3" xfId="3078"/>
    <cellStyle name="CustomizationGreenCells 3 3 10" xfId="3079"/>
    <cellStyle name="CustomizationGreenCells 3 3 11" xfId="3080"/>
    <cellStyle name="CustomizationGreenCells 3 3 12" xfId="3081"/>
    <cellStyle name="CustomizationGreenCells 3 3 13" xfId="3082"/>
    <cellStyle name="CustomizationGreenCells 3 3 14" xfId="3083"/>
    <cellStyle name="CustomizationGreenCells 3 3 2" xfId="3084"/>
    <cellStyle name="CustomizationGreenCells 3 3 2 10" xfId="3085"/>
    <cellStyle name="CustomizationGreenCells 3 3 2 11" xfId="3086"/>
    <cellStyle name="CustomizationGreenCells 3 3 2 12" xfId="3087"/>
    <cellStyle name="CustomizationGreenCells 3 3 2 13" xfId="3088"/>
    <cellStyle name="CustomizationGreenCells 3 3 2 2" xfId="3089"/>
    <cellStyle name="CustomizationGreenCells 3 3 2 3" xfId="3090"/>
    <cellStyle name="CustomizationGreenCells 3 3 2 4" xfId="3091"/>
    <cellStyle name="CustomizationGreenCells 3 3 2 5" xfId="3092"/>
    <cellStyle name="CustomizationGreenCells 3 3 2 6" xfId="3093"/>
    <cellStyle name="CustomizationGreenCells 3 3 2 7" xfId="3094"/>
    <cellStyle name="CustomizationGreenCells 3 3 2 8" xfId="3095"/>
    <cellStyle name="CustomizationGreenCells 3 3 2 9" xfId="3096"/>
    <cellStyle name="CustomizationGreenCells 3 3 3" xfId="3097"/>
    <cellStyle name="CustomizationGreenCells 3 3 4" xfId="3098"/>
    <cellStyle name="CustomizationGreenCells 3 3 5" xfId="3099"/>
    <cellStyle name="CustomizationGreenCells 3 3 6" xfId="3100"/>
    <cellStyle name="CustomizationGreenCells 3 3 7" xfId="3101"/>
    <cellStyle name="CustomizationGreenCells 3 3 8" xfId="3102"/>
    <cellStyle name="CustomizationGreenCells 3 3 9" xfId="3103"/>
    <cellStyle name="CustomizationGreenCells 3 4" xfId="3104"/>
    <cellStyle name="CustomizationGreenCells 3 4 10" xfId="3105"/>
    <cellStyle name="CustomizationGreenCells 3 4 11" xfId="3106"/>
    <cellStyle name="CustomizationGreenCells 3 4 12" xfId="3107"/>
    <cellStyle name="CustomizationGreenCells 3 4 13" xfId="3108"/>
    <cellStyle name="CustomizationGreenCells 3 4 14" xfId="3109"/>
    <cellStyle name="CustomizationGreenCells 3 4 2" xfId="3110"/>
    <cellStyle name="CustomizationGreenCells 3 4 2 10" xfId="3111"/>
    <cellStyle name="CustomizationGreenCells 3 4 2 11" xfId="3112"/>
    <cellStyle name="CustomizationGreenCells 3 4 2 12" xfId="3113"/>
    <cellStyle name="CustomizationGreenCells 3 4 2 13" xfId="3114"/>
    <cellStyle name="CustomizationGreenCells 3 4 2 2" xfId="3115"/>
    <cellStyle name="CustomizationGreenCells 3 4 2 3" xfId="3116"/>
    <cellStyle name="CustomizationGreenCells 3 4 2 4" xfId="3117"/>
    <cellStyle name="CustomizationGreenCells 3 4 2 5" xfId="3118"/>
    <cellStyle name="CustomizationGreenCells 3 4 2 6" xfId="3119"/>
    <cellStyle name="CustomizationGreenCells 3 4 2 7" xfId="3120"/>
    <cellStyle name="CustomizationGreenCells 3 4 2 8" xfId="3121"/>
    <cellStyle name="CustomizationGreenCells 3 4 2 9" xfId="3122"/>
    <cellStyle name="CustomizationGreenCells 3 4 3" xfId="3123"/>
    <cellStyle name="CustomizationGreenCells 3 4 4" xfId="3124"/>
    <cellStyle name="CustomizationGreenCells 3 4 5" xfId="3125"/>
    <cellStyle name="CustomizationGreenCells 3 4 6" xfId="3126"/>
    <cellStyle name="CustomizationGreenCells 3 4 7" xfId="3127"/>
    <cellStyle name="CustomizationGreenCells 3 4 8" xfId="3128"/>
    <cellStyle name="CustomizationGreenCells 3 4 9" xfId="3129"/>
    <cellStyle name="CustomizationGreenCells 3 5" xfId="3130"/>
    <cellStyle name="CustomizationGreenCells 3 5 2" xfId="3131"/>
    <cellStyle name="CustomizationGreenCells 3 6" xfId="3132"/>
    <cellStyle name="CustomizationGreenCells 3 7" xfId="3133"/>
    <cellStyle name="CustomizationGreenCells 3 8" xfId="3134"/>
    <cellStyle name="CustomizationGreenCells 3 9" xfId="3135"/>
    <cellStyle name="DocBox_EmptyRow" xfId="3136"/>
    <cellStyle name="Eingabe" xfId="3137"/>
    <cellStyle name="Eingabe 2" xfId="3138"/>
    <cellStyle name="Eingabe 3" xfId="3139"/>
    <cellStyle name="Eingabe 3 10" xfId="3140"/>
    <cellStyle name="Eingabe 3 11" xfId="3141"/>
    <cellStyle name="Eingabe 3 12" xfId="3142"/>
    <cellStyle name="Eingabe 3 13" xfId="3143"/>
    <cellStyle name="Eingabe 3 14" xfId="3144"/>
    <cellStyle name="Eingabe 3 15" xfId="3145"/>
    <cellStyle name="Eingabe 3 16" xfId="3146"/>
    <cellStyle name="Eingabe 3 17" xfId="3147"/>
    <cellStyle name="Eingabe 3 2" xfId="3148"/>
    <cellStyle name="Eingabe 3 2 10" xfId="3149"/>
    <cellStyle name="Eingabe 3 2 11" xfId="3150"/>
    <cellStyle name="Eingabe 3 2 12" xfId="3151"/>
    <cellStyle name="Eingabe 3 2 13" xfId="3152"/>
    <cellStyle name="Eingabe 3 2 14" xfId="3153"/>
    <cellStyle name="Eingabe 3 2 2" xfId="3154"/>
    <cellStyle name="Eingabe 3 2 2 10" xfId="3155"/>
    <cellStyle name="Eingabe 3 2 2 11" xfId="3156"/>
    <cellStyle name="Eingabe 3 2 2 12" xfId="3157"/>
    <cellStyle name="Eingabe 3 2 2 13" xfId="3158"/>
    <cellStyle name="Eingabe 3 2 2 2" xfId="3159"/>
    <cellStyle name="Eingabe 3 2 2 3" xfId="3160"/>
    <cellStyle name="Eingabe 3 2 2 4" xfId="3161"/>
    <cellStyle name="Eingabe 3 2 2 5" xfId="3162"/>
    <cellStyle name="Eingabe 3 2 2 6" xfId="3163"/>
    <cellStyle name="Eingabe 3 2 2 7" xfId="3164"/>
    <cellStyle name="Eingabe 3 2 2 8" xfId="3165"/>
    <cellStyle name="Eingabe 3 2 2 9" xfId="3166"/>
    <cellStyle name="Eingabe 3 2 3" xfId="3167"/>
    <cellStyle name="Eingabe 3 2 4" xfId="3168"/>
    <cellStyle name="Eingabe 3 2 5" xfId="3169"/>
    <cellStyle name="Eingabe 3 2 6" xfId="3170"/>
    <cellStyle name="Eingabe 3 2 7" xfId="3171"/>
    <cellStyle name="Eingabe 3 2 8" xfId="3172"/>
    <cellStyle name="Eingabe 3 2 9" xfId="3173"/>
    <cellStyle name="Eingabe 3 3" xfId="3174"/>
    <cellStyle name="Eingabe 3 3 10" xfId="3175"/>
    <cellStyle name="Eingabe 3 3 11" xfId="3176"/>
    <cellStyle name="Eingabe 3 3 12" xfId="3177"/>
    <cellStyle name="Eingabe 3 3 13" xfId="3178"/>
    <cellStyle name="Eingabe 3 3 14" xfId="3179"/>
    <cellStyle name="Eingabe 3 3 2" xfId="3180"/>
    <cellStyle name="Eingabe 3 3 2 10" xfId="3181"/>
    <cellStyle name="Eingabe 3 3 2 11" xfId="3182"/>
    <cellStyle name="Eingabe 3 3 2 12" xfId="3183"/>
    <cellStyle name="Eingabe 3 3 2 13" xfId="3184"/>
    <cellStyle name="Eingabe 3 3 2 2" xfId="3185"/>
    <cellStyle name="Eingabe 3 3 2 3" xfId="3186"/>
    <cellStyle name="Eingabe 3 3 2 4" xfId="3187"/>
    <cellStyle name="Eingabe 3 3 2 5" xfId="3188"/>
    <cellStyle name="Eingabe 3 3 2 6" xfId="3189"/>
    <cellStyle name="Eingabe 3 3 2 7" xfId="3190"/>
    <cellStyle name="Eingabe 3 3 2 8" xfId="3191"/>
    <cellStyle name="Eingabe 3 3 2 9" xfId="3192"/>
    <cellStyle name="Eingabe 3 3 3" xfId="3193"/>
    <cellStyle name="Eingabe 3 3 4" xfId="3194"/>
    <cellStyle name="Eingabe 3 3 5" xfId="3195"/>
    <cellStyle name="Eingabe 3 3 6" xfId="3196"/>
    <cellStyle name="Eingabe 3 3 7" xfId="3197"/>
    <cellStyle name="Eingabe 3 3 8" xfId="3198"/>
    <cellStyle name="Eingabe 3 3 9" xfId="3199"/>
    <cellStyle name="Eingabe 3 4" xfId="3200"/>
    <cellStyle name="Eingabe 3 4 10" xfId="3201"/>
    <cellStyle name="Eingabe 3 4 11" xfId="3202"/>
    <cellStyle name="Eingabe 3 4 12" xfId="3203"/>
    <cellStyle name="Eingabe 3 4 13" xfId="3204"/>
    <cellStyle name="Eingabe 3 4 14" xfId="3205"/>
    <cellStyle name="Eingabe 3 4 2" xfId="3206"/>
    <cellStyle name="Eingabe 3 4 2 10" xfId="3207"/>
    <cellStyle name="Eingabe 3 4 2 11" xfId="3208"/>
    <cellStyle name="Eingabe 3 4 2 12" xfId="3209"/>
    <cellStyle name="Eingabe 3 4 2 13" xfId="3210"/>
    <cellStyle name="Eingabe 3 4 2 2" xfId="3211"/>
    <cellStyle name="Eingabe 3 4 2 3" xfId="3212"/>
    <cellStyle name="Eingabe 3 4 2 4" xfId="3213"/>
    <cellStyle name="Eingabe 3 4 2 5" xfId="3214"/>
    <cellStyle name="Eingabe 3 4 2 6" xfId="3215"/>
    <cellStyle name="Eingabe 3 4 2 7" xfId="3216"/>
    <cellStyle name="Eingabe 3 4 2 8" xfId="3217"/>
    <cellStyle name="Eingabe 3 4 2 9" xfId="3218"/>
    <cellStyle name="Eingabe 3 4 3" xfId="3219"/>
    <cellStyle name="Eingabe 3 4 4" xfId="3220"/>
    <cellStyle name="Eingabe 3 4 5" xfId="3221"/>
    <cellStyle name="Eingabe 3 4 6" xfId="3222"/>
    <cellStyle name="Eingabe 3 4 7" xfId="3223"/>
    <cellStyle name="Eingabe 3 4 8" xfId="3224"/>
    <cellStyle name="Eingabe 3 4 9" xfId="3225"/>
    <cellStyle name="Eingabe 3 5" xfId="3226"/>
    <cellStyle name="Eingabe 3 5 10" xfId="3227"/>
    <cellStyle name="Eingabe 3 5 11" xfId="3228"/>
    <cellStyle name="Eingabe 3 5 12" xfId="3229"/>
    <cellStyle name="Eingabe 3 5 13" xfId="3230"/>
    <cellStyle name="Eingabe 3 5 2" xfId="3231"/>
    <cellStyle name="Eingabe 3 5 3" xfId="3232"/>
    <cellStyle name="Eingabe 3 5 4" xfId="3233"/>
    <cellStyle name="Eingabe 3 5 5" xfId="3234"/>
    <cellStyle name="Eingabe 3 5 6" xfId="3235"/>
    <cellStyle name="Eingabe 3 5 7" xfId="3236"/>
    <cellStyle name="Eingabe 3 5 8" xfId="3237"/>
    <cellStyle name="Eingabe 3 5 9" xfId="3238"/>
    <cellStyle name="Eingabe 3 6" xfId="3239"/>
    <cellStyle name="Eingabe 3 7" xfId="3240"/>
    <cellStyle name="Eingabe 3 8" xfId="3241"/>
    <cellStyle name="Eingabe 3 9" xfId="3242"/>
    <cellStyle name="Eingabe 4" xfId="3243"/>
    <cellStyle name="Eingabe 4 10" xfId="3244"/>
    <cellStyle name="Eingabe 4 11" xfId="3245"/>
    <cellStyle name="Eingabe 4 12" xfId="3246"/>
    <cellStyle name="Eingabe 4 13" xfId="3247"/>
    <cellStyle name="Eingabe 4 14" xfId="3248"/>
    <cellStyle name="Eingabe 4 15" xfId="3249"/>
    <cellStyle name="Eingabe 4 16" xfId="3250"/>
    <cellStyle name="Eingabe 4 17" xfId="3251"/>
    <cellStyle name="Eingabe 4 2" xfId="3252"/>
    <cellStyle name="Eingabe 4 2 10" xfId="3253"/>
    <cellStyle name="Eingabe 4 2 11" xfId="3254"/>
    <cellStyle name="Eingabe 4 2 12" xfId="3255"/>
    <cellStyle name="Eingabe 4 2 13" xfId="3256"/>
    <cellStyle name="Eingabe 4 2 14" xfId="3257"/>
    <cellStyle name="Eingabe 4 2 2" xfId="3258"/>
    <cellStyle name="Eingabe 4 2 2 10" xfId="3259"/>
    <cellStyle name="Eingabe 4 2 2 11" xfId="3260"/>
    <cellStyle name="Eingabe 4 2 2 12" xfId="3261"/>
    <cellStyle name="Eingabe 4 2 2 13" xfId="3262"/>
    <cellStyle name="Eingabe 4 2 2 2" xfId="3263"/>
    <cellStyle name="Eingabe 4 2 2 3" xfId="3264"/>
    <cellStyle name="Eingabe 4 2 2 4" xfId="3265"/>
    <cellStyle name="Eingabe 4 2 2 5" xfId="3266"/>
    <cellStyle name="Eingabe 4 2 2 6" xfId="3267"/>
    <cellStyle name="Eingabe 4 2 2 7" xfId="3268"/>
    <cellStyle name="Eingabe 4 2 2 8" xfId="3269"/>
    <cellStyle name="Eingabe 4 2 2 9" xfId="3270"/>
    <cellStyle name="Eingabe 4 2 3" xfId="3271"/>
    <cellStyle name="Eingabe 4 2 4" xfId="3272"/>
    <cellStyle name="Eingabe 4 2 5" xfId="3273"/>
    <cellStyle name="Eingabe 4 2 6" xfId="3274"/>
    <cellStyle name="Eingabe 4 2 7" xfId="3275"/>
    <cellStyle name="Eingabe 4 2 8" xfId="3276"/>
    <cellStyle name="Eingabe 4 2 9" xfId="3277"/>
    <cellStyle name="Eingabe 4 3" xfId="3278"/>
    <cellStyle name="Eingabe 4 3 10" xfId="3279"/>
    <cellStyle name="Eingabe 4 3 11" xfId="3280"/>
    <cellStyle name="Eingabe 4 3 12" xfId="3281"/>
    <cellStyle name="Eingabe 4 3 13" xfId="3282"/>
    <cellStyle name="Eingabe 4 3 14" xfId="3283"/>
    <cellStyle name="Eingabe 4 3 2" xfId="3284"/>
    <cellStyle name="Eingabe 4 3 2 10" xfId="3285"/>
    <cellStyle name="Eingabe 4 3 2 11" xfId="3286"/>
    <cellStyle name="Eingabe 4 3 2 12" xfId="3287"/>
    <cellStyle name="Eingabe 4 3 2 13" xfId="3288"/>
    <cellStyle name="Eingabe 4 3 2 2" xfId="3289"/>
    <cellStyle name="Eingabe 4 3 2 3" xfId="3290"/>
    <cellStyle name="Eingabe 4 3 2 4" xfId="3291"/>
    <cellStyle name="Eingabe 4 3 2 5" xfId="3292"/>
    <cellStyle name="Eingabe 4 3 2 6" xfId="3293"/>
    <cellStyle name="Eingabe 4 3 2 7" xfId="3294"/>
    <cellStyle name="Eingabe 4 3 2 8" xfId="3295"/>
    <cellStyle name="Eingabe 4 3 2 9" xfId="3296"/>
    <cellStyle name="Eingabe 4 3 3" xfId="3297"/>
    <cellStyle name="Eingabe 4 3 4" xfId="3298"/>
    <cellStyle name="Eingabe 4 3 5" xfId="3299"/>
    <cellStyle name="Eingabe 4 3 6" xfId="3300"/>
    <cellStyle name="Eingabe 4 3 7" xfId="3301"/>
    <cellStyle name="Eingabe 4 3 8" xfId="3302"/>
    <cellStyle name="Eingabe 4 3 9" xfId="3303"/>
    <cellStyle name="Eingabe 4 4" xfId="3304"/>
    <cellStyle name="Eingabe 4 4 10" xfId="3305"/>
    <cellStyle name="Eingabe 4 4 11" xfId="3306"/>
    <cellStyle name="Eingabe 4 4 12" xfId="3307"/>
    <cellStyle name="Eingabe 4 4 13" xfId="3308"/>
    <cellStyle name="Eingabe 4 4 14" xfId="3309"/>
    <cellStyle name="Eingabe 4 4 2" xfId="3310"/>
    <cellStyle name="Eingabe 4 4 2 10" xfId="3311"/>
    <cellStyle name="Eingabe 4 4 2 11" xfId="3312"/>
    <cellStyle name="Eingabe 4 4 2 12" xfId="3313"/>
    <cellStyle name="Eingabe 4 4 2 13" xfId="3314"/>
    <cellStyle name="Eingabe 4 4 2 2" xfId="3315"/>
    <cellStyle name="Eingabe 4 4 2 3" xfId="3316"/>
    <cellStyle name="Eingabe 4 4 2 4" xfId="3317"/>
    <cellStyle name="Eingabe 4 4 2 5" xfId="3318"/>
    <cellStyle name="Eingabe 4 4 2 6" xfId="3319"/>
    <cellStyle name="Eingabe 4 4 2 7" xfId="3320"/>
    <cellStyle name="Eingabe 4 4 2 8" xfId="3321"/>
    <cellStyle name="Eingabe 4 4 2 9" xfId="3322"/>
    <cellStyle name="Eingabe 4 4 3" xfId="3323"/>
    <cellStyle name="Eingabe 4 4 4" xfId="3324"/>
    <cellStyle name="Eingabe 4 4 5" xfId="3325"/>
    <cellStyle name="Eingabe 4 4 6" xfId="3326"/>
    <cellStyle name="Eingabe 4 4 7" xfId="3327"/>
    <cellStyle name="Eingabe 4 4 8" xfId="3328"/>
    <cellStyle name="Eingabe 4 4 9" xfId="3329"/>
    <cellStyle name="Eingabe 4 5" xfId="3330"/>
    <cellStyle name="Eingabe 4 5 10" xfId="3331"/>
    <cellStyle name="Eingabe 4 5 11" xfId="3332"/>
    <cellStyle name="Eingabe 4 5 12" xfId="3333"/>
    <cellStyle name="Eingabe 4 5 13" xfId="3334"/>
    <cellStyle name="Eingabe 4 5 2" xfId="3335"/>
    <cellStyle name="Eingabe 4 5 3" xfId="3336"/>
    <cellStyle name="Eingabe 4 5 4" xfId="3337"/>
    <cellStyle name="Eingabe 4 5 5" xfId="3338"/>
    <cellStyle name="Eingabe 4 5 6" xfId="3339"/>
    <cellStyle name="Eingabe 4 5 7" xfId="3340"/>
    <cellStyle name="Eingabe 4 5 8" xfId="3341"/>
    <cellStyle name="Eingabe 4 5 9" xfId="3342"/>
    <cellStyle name="Eingabe 4 6" xfId="3343"/>
    <cellStyle name="Eingabe 4 7" xfId="3344"/>
    <cellStyle name="Eingabe 4 8" xfId="3345"/>
    <cellStyle name="Eingabe 4 9" xfId="3346"/>
    <cellStyle name="Eingabe 5" xfId="3347"/>
    <cellStyle name="Eingabe 5 10" xfId="3348"/>
    <cellStyle name="Eingabe 5 11" xfId="3349"/>
    <cellStyle name="Eingabe 5 12" xfId="3350"/>
    <cellStyle name="Eingabe 5 13" xfId="3351"/>
    <cellStyle name="Eingabe 5 14" xfId="3352"/>
    <cellStyle name="Eingabe 5 2" xfId="3353"/>
    <cellStyle name="Eingabe 5 2 10" xfId="3354"/>
    <cellStyle name="Eingabe 5 2 11" xfId="3355"/>
    <cellStyle name="Eingabe 5 2 12" xfId="3356"/>
    <cellStyle name="Eingabe 5 2 13" xfId="3357"/>
    <cellStyle name="Eingabe 5 2 2" xfId="3358"/>
    <cellStyle name="Eingabe 5 2 3" xfId="3359"/>
    <cellStyle name="Eingabe 5 2 4" xfId="3360"/>
    <cellStyle name="Eingabe 5 2 5" xfId="3361"/>
    <cellStyle name="Eingabe 5 2 6" xfId="3362"/>
    <cellStyle name="Eingabe 5 2 7" xfId="3363"/>
    <cellStyle name="Eingabe 5 2 8" xfId="3364"/>
    <cellStyle name="Eingabe 5 2 9" xfId="3365"/>
    <cellStyle name="Eingabe 5 3" xfId="3366"/>
    <cellStyle name="Eingabe 5 4" xfId="3367"/>
    <cellStyle name="Eingabe 5 5" xfId="3368"/>
    <cellStyle name="Eingabe 5 6" xfId="3369"/>
    <cellStyle name="Eingabe 5 7" xfId="3370"/>
    <cellStyle name="Eingabe 5 8" xfId="3371"/>
    <cellStyle name="Eingabe 5 9" xfId="3372"/>
    <cellStyle name="Eingabe 6" xfId="3373"/>
    <cellStyle name="Eingabe 6 10" xfId="3374"/>
    <cellStyle name="Eingabe 6 11" xfId="3375"/>
    <cellStyle name="Eingabe 6 12" xfId="3376"/>
    <cellStyle name="Eingabe 6 13" xfId="3377"/>
    <cellStyle name="Eingabe 6 14" xfId="3378"/>
    <cellStyle name="Eingabe 6 2" xfId="3379"/>
    <cellStyle name="Eingabe 6 2 10" xfId="3380"/>
    <cellStyle name="Eingabe 6 2 11" xfId="3381"/>
    <cellStyle name="Eingabe 6 2 12" xfId="3382"/>
    <cellStyle name="Eingabe 6 2 13" xfId="3383"/>
    <cellStyle name="Eingabe 6 2 2" xfId="3384"/>
    <cellStyle name="Eingabe 6 2 3" xfId="3385"/>
    <cellStyle name="Eingabe 6 2 4" xfId="3386"/>
    <cellStyle name="Eingabe 6 2 5" xfId="3387"/>
    <cellStyle name="Eingabe 6 2 6" xfId="3388"/>
    <cellStyle name="Eingabe 6 2 7" xfId="3389"/>
    <cellStyle name="Eingabe 6 2 8" xfId="3390"/>
    <cellStyle name="Eingabe 6 2 9" xfId="3391"/>
    <cellStyle name="Eingabe 6 3" xfId="3392"/>
    <cellStyle name="Eingabe 6 4" xfId="3393"/>
    <cellStyle name="Eingabe 6 5" xfId="3394"/>
    <cellStyle name="Eingabe 6 6" xfId="3395"/>
    <cellStyle name="Eingabe 6 7" xfId="3396"/>
    <cellStyle name="Eingabe 6 8" xfId="3397"/>
    <cellStyle name="Eingabe 6 9" xfId="3398"/>
    <cellStyle name="Eingabe 7" xfId="3399"/>
    <cellStyle name="Eingabe 7 10" xfId="3400"/>
    <cellStyle name="Eingabe 7 11" xfId="3401"/>
    <cellStyle name="Eingabe 7 12" xfId="3402"/>
    <cellStyle name="Eingabe 7 13" xfId="3403"/>
    <cellStyle name="Eingabe 7 14" xfId="3404"/>
    <cellStyle name="Eingabe 7 2" xfId="3405"/>
    <cellStyle name="Eingabe 7 2 10" xfId="3406"/>
    <cellStyle name="Eingabe 7 2 11" xfId="3407"/>
    <cellStyle name="Eingabe 7 2 12" xfId="3408"/>
    <cellStyle name="Eingabe 7 2 13" xfId="3409"/>
    <cellStyle name="Eingabe 7 2 2" xfId="3410"/>
    <cellStyle name="Eingabe 7 2 3" xfId="3411"/>
    <cellStyle name="Eingabe 7 2 4" xfId="3412"/>
    <cellStyle name="Eingabe 7 2 5" xfId="3413"/>
    <cellStyle name="Eingabe 7 2 6" xfId="3414"/>
    <cellStyle name="Eingabe 7 2 7" xfId="3415"/>
    <cellStyle name="Eingabe 7 2 8" xfId="3416"/>
    <cellStyle name="Eingabe 7 2 9" xfId="3417"/>
    <cellStyle name="Eingabe 7 3" xfId="3418"/>
    <cellStyle name="Eingabe 7 4" xfId="3419"/>
    <cellStyle name="Eingabe 7 5" xfId="3420"/>
    <cellStyle name="Eingabe 7 6" xfId="3421"/>
    <cellStyle name="Eingabe 7 7" xfId="3422"/>
    <cellStyle name="Eingabe 7 8" xfId="3423"/>
    <cellStyle name="Eingabe 7 9" xfId="3424"/>
    <cellStyle name="Eingabe 8" xfId="3425"/>
    <cellStyle name="Eingabe 8 10" xfId="3426"/>
    <cellStyle name="Eingabe 8 11" xfId="3427"/>
    <cellStyle name="Eingabe 8 12" xfId="3428"/>
    <cellStyle name="Eingabe 8 13" xfId="3429"/>
    <cellStyle name="Eingabe 8 2" xfId="3430"/>
    <cellStyle name="Eingabe 8 3" xfId="3431"/>
    <cellStyle name="Eingabe 8 4" xfId="3432"/>
    <cellStyle name="Eingabe 8 5" xfId="3433"/>
    <cellStyle name="Eingabe 8 6" xfId="3434"/>
    <cellStyle name="Eingabe 8 7" xfId="3435"/>
    <cellStyle name="Eingabe 8 8" xfId="3436"/>
    <cellStyle name="Eingabe 8 9" xfId="3437"/>
    <cellStyle name="Empty_B_border" xfId="3438"/>
    <cellStyle name="Ergebnis 2" xfId="3439"/>
    <cellStyle name="Ergebnis 2 10" xfId="3440"/>
    <cellStyle name="Ergebnis 2 11" xfId="3441"/>
    <cellStyle name="Ergebnis 2 12" xfId="3442"/>
    <cellStyle name="Ergebnis 2 13" xfId="3443"/>
    <cellStyle name="Ergebnis 2 14" xfId="3444"/>
    <cellStyle name="Ergebnis 2 15" xfId="3445"/>
    <cellStyle name="Ergebnis 2 16" xfId="3446"/>
    <cellStyle name="Ergebnis 2 17" xfId="3447"/>
    <cellStyle name="Ergebnis 2 2" xfId="3448"/>
    <cellStyle name="Ergebnis 2 2 10" xfId="3449"/>
    <cellStyle name="Ergebnis 2 2 11" xfId="3450"/>
    <cellStyle name="Ergebnis 2 2 12" xfId="3451"/>
    <cellStyle name="Ergebnis 2 2 13" xfId="3452"/>
    <cellStyle name="Ergebnis 2 2 14" xfId="3453"/>
    <cellStyle name="Ergebnis 2 2 2" xfId="3454"/>
    <cellStyle name="Ergebnis 2 2 2 10" xfId="3455"/>
    <cellStyle name="Ergebnis 2 2 2 11" xfId="3456"/>
    <cellStyle name="Ergebnis 2 2 2 12" xfId="3457"/>
    <cellStyle name="Ergebnis 2 2 2 13" xfId="3458"/>
    <cellStyle name="Ergebnis 2 2 2 2" xfId="3459"/>
    <cellStyle name="Ergebnis 2 2 2 3" xfId="3460"/>
    <cellStyle name="Ergebnis 2 2 2 4" xfId="3461"/>
    <cellStyle name="Ergebnis 2 2 2 5" xfId="3462"/>
    <cellStyle name="Ergebnis 2 2 2 6" xfId="3463"/>
    <cellStyle name="Ergebnis 2 2 2 7" xfId="3464"/>
    <cellStyle name="Ergebnis 2 2 2 8" xfId="3465"/>
    <cellStyle name="Ergebnis 2 2 2 9" xfId="3466"/>
    <cellStyle name="Ergebnis 2 2 3" xfId="3467"/>
    <cellStyle name="Ergebnis 2 2 4" xfId="3468"/>
    <cellStyle name="Ergebnis 2 2 5" xfId="3469"/>
    <cellStyle name="Ergebnis 2 2 6" xfId="3470"/>
    <cellStyle name="Ergebnis 2 2 7" xfId="3471"/>
    <cellStyle name="Ergebnis 2 2 8" xfId="3472"/>
    <cellStyle name="Ergebnis 2 2 9" xfId="3473"/>
    <cellStyle name="Ergebnis 2 3" xfId="3474"/>
    <cellStyle name="Ergebnis 2 3 10" xfId="3475"/>
    <cellStyle name="Ergebnis 2 3 11" xfId="3476"/>
    <cellStyle name="Ergebnis 2 3 12" xfId="3477"/>
    <cellStyle name="Ergebnis 2 3 13" xfId="3478"/>
    <cellStyle name="Ergebnis 2 3 14" xfId="3479"/>
    <cellStyle name="Ergebnis 2 3 2" xfId="3480"/>
    <cellStyle name="Ergebnis 2 3 2 10" xfId="3481"/>
    <cellStyle name="Ergebnis 2 3 2 11" xfId="3482"/>
    <cellStyle name="Ergebnis 2 3 2 12" xfId="3483"/>
    <cellStyle name="Ergebnis 2 3 2 13" xfId="3484"/>
    <cellStyle name="Ergebnis 2 3 2 2" xfId="3485"/>
    <cellStyle name="Ergebnis 2 3 2 3" xfId="3486"/>
    <cellStyle name="Ergebnis 2 3 2 4" xfId="3487"/>
    <cellStyle name="Ergebnis 2 3 2 5" xfId="3488"/>
    <cellStyle name="Ergebnis 2 3 2 6" xfId="3489"/>
    <cellStyle name="Ergebnis 2 3 2 7" xfId="3490"/>
    <cellStyle name="Ergebnis 2 3 2 8" xfId="3491"/>
    <cellStyle name="Ergebnis 2 3 2 9" xfId="3492"/>
    <cellStyle name="Ergebnis 2 3 3" xfId="3493"/>
    <cellStyle name="Ergebnis 2 3 4" xfId="3494"/>
    <cellStyle name="Ergebnis 2 3 5" xfId="3495"/>
    <cellStyle name="Ergebnis 2 3 6" xfId="3496"/>
    <cellStyle name="Ergebnis 2 3 7" xfId="3497"/>
    <cellStyle name="Ergebnis 2 3 8" xfId="3498"/>
    <cellStyle name="Ergebnis 2 3 9" xfId="3499"/>
    <cellStyle name="Ergebnis 2 4" xfId="3500"/>
    <cellStyle name="Ergebnis 2 4 10" xfId="3501"/>
    <cellStyle name="Ergebnis 2 4 11" xfId="3502"/>
    <cellStyle name="Ergebnis 2 4 12" xfId="3503"/>
    <cellStyle name="Ergebnis 2 4 13" xfId="3504"/>
    <cellStyle name="Ergebnis 2 4 14" xfId="3505"/>
    <cellStyle name="Ergebnis 2 4 2" xfId="3506"/>
    <cellStyle name="Ergebnis 2 4 2 10" xfId="3507"/>
    <cellStyle name="Ergebnis 2 4 2 11" xfId="3508"/>
    <cellStyle name="Ergebnis 2 4 2 12" xfId="3509"/>
    <cellStyle name="Ergebnis 2 4 2 13" xfId="3510"/>
    <cellStyle name="Ergebnis 2 4 2 2" xfId="3511"/>
    <cellStyle name="Ergebnis 2 4 2 3" xfId="3512"/>
    <cellStyle name="Ergebnis 2 4 2 4" xfId="3513"/>
    <cellStyle name="Ergebnis 2 4 2 5" xfId="3514"/>
    <cellStyle name="Ergebnis 2 4 2 6" xfId="3515"/>
    <cellStyle name="Ergebnis 2 4 2 7" xfId="3516"/>
    <cellStyle name="Ergebnis 2 4 2 8" xfId="3517"/>
    <cellStyle name="Ergebnis 2 4 2 9" xfId="3518"/>
    <cellStyle name="Ergebnis 2 4 3" xfId="3519"/>
    <cellStyle name="Ergebnis 2 4 4" xfId="3520"/>
    <cellStyle name="Ergebnis 2 4 5" xfId="3521"/>
    <cellStyle name="Ergebnis 2 4 6" xfId="3522"/>
    <cellStyle name="Ergebnis 2 4 7" xfId="3523"/>
    <cellStyle name="Ergebnis 2 4 8" xfId="3524"/>
    <cellStyle name="Ergebnis 2 4 9" xfId="3525"/>
    <cellStyle name="Ergebnis 2 5" xfId="3526"/>
    <cellStyle name="Ergebnis 2 5 10" xfId="3527"/>
    <cellStyle name="Ergebnis 2 5 11" xfId="3528"/>
    <cellStyle name="Ergebnis 2 5 12" xfId="3529"/>
    <cellStyle name="Ergebnis 2 5 13" xfId="3530"/>
    <cellStyle name="Ergebnis 2 5 2" xfId="3531"/>
    <cellStyle name="Ergebnis 2 5 3" xfId="3532"/>
    <cellStyle name="Ergebnis 2 5 4" xfId="3533"/>
    <cellStyle name="Ergebnis 2 5 5" xfId="3534"/>
    <cellStyle name="Ergebnis 2 5 6" xfId="3535"/>
    <cellStyle name="Ergebnis 2 5 7" xfId="3536"/>
    <cellStyle name="Ergebnis 2 5 8" xfId="3537"/>
    <cellStyle name="Ergebnis 2 5 9" xfId="3538"/>
    <cellStyle name="Ergebnis 2 6" xfId="3539"/>
    <cellStyle name="Ergebnis 2 7" xfId="3540"/>
    <cellStyle name="Ergebnis 2 8" xfId="3541"/>
    <cellStyle name="Ergebnis 2 9" xfId="3542"/>
    <cellStyle name="Ergebnis 3" xfId="3543"/>
    <cellStyle name="Ergebnis 3 10" xfId="3544"/>
    <cellStyle name="Ergebnis 3 11" xfId="3545"/>
    <cellStyle name="Ergebnis 3 12" xfId="3546"/>
    <cellStyle name="Ergebnis 3 13" xfId="3547"/>
    <cellStyle name="Ergebnis 3 14" xfId="3548"/>
    <cellStyle name="Ergebnis 3 15" xfId="3549"/>
    <cellStyle name="Ergebnis 3 16" xfId="3550"/>
    <cellStyle name="Ergebnis 3 17" xfId="3551"/>
    <cellStyle name="Ergebnis 3 2" xfId="3552"/>
    <cellStyle name="Ergebnis 3 2 10" xfId="3553"/>
    <cellStyle name="Ergebnis 3 2 11" xfId="3554"/>
    <cellStyle name="Ergebnis 3 2 12" xfId="3555"/>
    <cellStyle name="Ergebnis 3 2 13" xfId="3556"/>
    <cellStyle name="Ergebnis 3 2 14" xfId="3557"/>
    <cellStyle name="Ergebnis 3 2 2" xfId="3558"/>
    <cellStyle name="Ergebnis 3 2 2 10" xfId="3559"/>
    <cellStyle name="Ergebnis 3 2 2 11" xfId="3560"/>
    <cellStyle name="Ergebnis 3 2 2 12" xfId="3561"/>
    <cellStyle name="Ergebnis 3 2 2 13" xfId="3562"/>
    <cellStyle name="Ergebnis 3 2 2 2" xfId="3563"/>
    <cellStyle name="Ergebnis 3 2 2 3" xfId="3564"/>
    <cellStyle name="Ergebnis 3 2 2 4" xfId="3565"/>
    <cellStyle name="Ergebnis 3 2 2 5" xfId="3566"/>
    <cellStyle name="Ergebnis 3 2 2 6" xfId="3567"/>
    <cellStyle name="Ergebnis 3 2 2 7" xfId="3568"/>
    <cellStyle name="Ergebnis 3 2 2 8" xfId="3569"/>
    <cellStyle name="Ergebnis 3 2 2 9" xfId="3570"/>
    <cellStyle name="Ergebnis 3 2 3" xfId="3571"/>
    <cellStyle name="Ergebnis 3 2 4" xfId="3572"/>
    <cellStyle name="Ergebnis 3 2 5" xfId="3573"/>
    <cellStyle name="Ergebnis 3 2 6" xfId="3574"/>
    <cellStyle name="Ergebnis 3 2 7" xfId="3575"/>
    <cellStyle name="Ergebnis 3 2 8" xfId="3576"/>
    <cellStyle name="Ergebnis 3 2 9" xfId="3577"/>
    <cellStyle name="Ergebnis 3 3" xfId="3578"/>
    <cellStyle name="Ergebnis 3 3 10" xfId="3579"/>
    <cellStyle name="Ergebnis 3 3 11" xfId="3580"/>
    <cellStyle name="Ergebnis 3 3 12" xfId="3581"/>
    <cellStyle name="Ergebnis 3 3 13" xfId="3582"/>
    <cellStyle name="Ergebnis 3 3 14" xfId="3583"/>
    <cellStyle name="Ergebnis 3 3 2" xfId="3584"/>
    <cellStyle name="Ergebnis 3 3 2 10" xfId="3585"/>
    <cellStyle name="Ergebnis 3 3 2 11" xfId="3586"/>
    <cellStyle name="Ergebnis 3 3 2 12" xfId="3587"/>
    <cellStyle name="Ergebnis 3 3 2 13" xfId="3588"/>
    <cellStyle name="Ergebnis 3 3 2 2" xfId="3589"/>
    <cellStyle name="Ergebnis 3 3 2 3" xfId="3590"/>
    <cellStyle name="Ergebnis 3 3 2 4" xfId="3591"/>
    <cellStyle name="Ergebnis 3 3 2 5" xfId="3592"/>
    <cellStyle name="Ergebnis 3 3 2 6" xfId="3593"/>
    <cellStyle name="Ergebnis 3 3 2 7" xfId="3594"/>
    <cellStyle name="Ergebnis 3 3 2 8" xfId="3595"/>
    <cellStyle name="Ergebnis 3 3 2 9" xfId="3596"/>
    <cellStyle name="Ergebnis 3 3 3" xfId="3597"/>
    <cellStyle name="Ergebnis 3 3 4" xfId="3598"/>
    <cellStyle name="Ergebnis 3 3 5" xfId="3599"/>
    <cellStyle name="Ergebnis 3 3 6" xfId="3600"/>
    <cellStyle name="Ergebnis 3 3 7" xfId="3601"/>
    <cellStyle name="Ergebnis 3 3 8" xfId="3602"/>
    <cellStyle name="Ergebnis 3 3 9" xfId="3603"/>
    <cellStyle name="Ergebnis 3 4" xfId="3604"/>
    <cellStyle name="Ergebnis 3 4 10" xfId="3605"/>
    <cellStyle name="Ergebnis 3 4 11" xfId="3606"/>
    <cellStyle name="Ergebnis 3 4 12" xfId="3607"/>
    <cellStyle name="Ergebnis 3 4 13" xfId="3608"/>
    <cellStyle name="Ergebnis 3 4 14" xfId="3609"/>
    <cellStyle name="Ergebnis 3 4 2" xfId="3610"/>
    <cellStyle name="Ergebnis 3 4 2 10" xfId="3611"/>
    <cellStyle name="Ergebnis 3 4 2 11" xfId="3612"/>
    <cellStyle name="Ergebnis 3 4 2 12" xfId="3613"/>
    <cellStyle name="Ergebnis 3 4 2 13" xfId="3614"/>
    <cellStyle name="Ergebnis 3 4 2 2" xfId="3615"/>
    <cellStyle name="Ergebnis 3 4 2 3" xfId="3616"/>
    <cellStyle name="Ergebnis 3 4 2 4" xfId="3617"/>
    <cellStyle name="Ergebnis 3 4 2 5" xfId="3618"/>
    <cellStyle name="Ergebnis 3 4 2 6" xfId="3619"/>
    <cellStyle name="Ergebnis 3 4 2 7" xfId="3620"/>
    <cellStyle name="Ergebnis 3 4 2 8" xfId="3621"/>
    <cellStyle name="Ergebnis 3 4 2 9" xfId="3622"/>
    <cellStyle name="Ergebnis 3 4 3" xfId="3623"/>
    <cellStyle name="Ergebnis 3 4 4" xfId="3624"/>
    <cellStyle name="Ergebnis 3 4 5" xfId="3625"/>
    <cellStyle name="Ergebnis 3 4 6" xfId="3626"/>
    <cellStyle name="Ergebnis 3 4 7" xfId="3627"/>
    <cellStyle name="Ergebnis 3 4 8" xfId="3628"/>
    <cellStyle name="Ergebnis 3 4 9" xfId="3629"/>
    <cellStyle name="Ergebnis 3 5" xfId="3630"/>
    <cellStyle name="Ergebnis 3 5 10" xfId="3631"/>
    <cellStyle name="Ergebnis 3 5 11" xfId="3632"/>
    <cellStyle name="Ergebnis 3 5 12" xfId="3633"/>
    <cellStyle name="Ergebnis 3 5 13" xfId="3634"/>
    <cellStyle name="Ergebnis 3 5 2" xfId="3635"/>
    <cellStyle name="Ergebnis 3 5 3" xfId="3636"/>
    <cellStyle name="Ergebnis 3 5 4" xfId="3637"/>
    <cellStyle name="Ergebnis 3 5 5" xfId="3638"/>
    <cellStyle name="Ergebnis 3 5 6" xfId="3639"/>
    <cellStyle name="Ergebnis 3 5 7" xfId="3640"/>
    <cellStyle name="Ergebnis 3 5 8" xfId="3641"/>
    <cellStyle name="Ergebnis 3 5 9" xfId="3642"/>
    <cellStyle name="Ergebnis 3 6" xfId="3643"/>
    <cellStyle name="Ergebnis 3 7" xfId="3644"/>
    <cellStyle name="Ergebnis 3 8" xfId="3645"/>
    <cellStyle name="Ergebnis 3 9" xfId="3646"/>
    <cellStyle name="Ergebnis 4" xfId="3647"/>
    <cellStyle name="Ergebnis 4 10" xfId="3648"/>
    <cellStyle name="Ergebnis 4 11" xfId="3649"/>
    <cellStyle name="Ergebnis 4 12" xfId="3650"/>
    <cellStyle name="Ergebnis 4 13" xfId="3651"/>
    <cellStyle name="Ergebnis 4 14" xfId="3652"/>
    <cellStyle name="Ergebnis 4 2" xfId="3653"/>
    <cellStyle name="Ergebnis 4 2 10" xfId="3654"/>
    <cellStyle name="Ergebnis 4 2 11" xfId="3655"/>
    <cellStyle name="Ergebnis 4 2 12" xfId="3656"/>
    <cellStyle name="Ergebnis 4 2 13" xfId="3657"/>
    <cellStyle name="Ergebnis 4 2 2" xfId="3658"/>
    <cellStyle name="Ergebnis 4 2 3" xfId="3659"/>
    <cellStyle name="Ergebnis 4 2 4" xfId="3660"/>
    <cellStyle name="Ergebnis 4 2 5" xfId="3661"/>
    <cellStyle name="Ergebnis 4 2 6" xfId="3662"/>
    <cellStyle name="Ergebnis 4 2 7" xfId="3663"/>
    <cellStyle name="Ergebnis 4 2 8" xfId="3664"/>
    <cellStyle name="Ergebnis 4 2 9" xfId="3665"/>
    <cellStyle name="Ergebnis 4 3" xfId="3666"/>
    <cellStyle name="Ergebnis 4 4" xfId="3667"/>
    <cellStyle name="Ergebnis 4 5" xfId="3668"/>
    <cellStyle name="Ergebnis 4 6" xfId="3669"/>
    <cellStyle name="Ergebnis 4 7" xfId="3670"/>
    <cellStyle name="Ergebnis 4 8" xfId="3671"/>
    <cellStyle name="Ergebnis 4 9" xfId="3672"/>
    <cellStyle name="Ergebnis 5" xfId="3673"/>
    <cellStyle name="Ergebnis 5 10" xfId="3674"/>
    <cellStyle name="Ergebnis 5 11" xfId="3675"/>
    <cellStyle name="Ergebnis 5 12" xfId="3676"/>
    <cellStyle name="Ergebnis 5 13" xfId="3677"/>
    <cellStyle name="Ergebnis 5 14" xfId="3678"/>
    <cellStyle name="Ergebnis 5 2" xfId="3679"/>
    <cellStyle name="Ergebnis 5 2 10" xfId="3680"/>
    <cellStyle name="Ergebnis 5 2 11" xfId="3681"/>
    <cellStyle name="Ergebnis 5 2 12" xfId="3682"/>
    <cellStyle name="Ergebnis 5 2 13" xfId="3683"/>
    <cellStyle name="Ergebnis 5 2 2" xfId="3684"/>
    <cellStyle name="Ergebnis 5 2 3" xfId="3685"/>
    <cellStyle name="Ergebnis 5 2 4" xfId="3686"/>
    <cellStyle name="Ergebnis 5 2 5" xfId="3687"/>
    <cellStyle name="Ergebnis 5 2 6" xfId="3688"/>
    <cellStyle name="Ergebnis 5 2 7" xfId="3689"/>
    <cellStyle name="Ergebnis 5 2 8" xfId="3690"/>
    <cellStyle name="Ergebnis 5 2 9" xfId="3691"/>
    <cellStyle name="Ergebnis 5 3" xfId="3692"/>
    <cellStyle name="Ergebnis 5 4" xfId="3693"/>
    <cellStyle name="Ergebnis 5 5" xfId="3694"/>
    <cellStyle name="Ergebnis 5 6" xfId="3695"/>
    <cellStyle name="Ergebnis 5 7" xfId="3696"/>
    <cellStyle name="Ergebnis 5 8" xfId="3697"/>
    <cellStyle name="Ergebnis 5 9" xfId="3698"/>
    <cellStyle name="Ergebnis 6" xfId="3699"/>
    <cellStyle name="Ergebnis 6 10" xfId="3700"/>
    <cellStyle name="Ergebnis 6 11" xfId="3701"/>
    <cellStyle name="Ergebnis 6 12" xfId="3702"/>
    <cellStyle name="Ergebnis 6 13" xfId="3703"/>
    <cellStyle name="Ergebnis 6 14" xfId="3704"/>
    <cellStyle name="Ergebnis 6 2" xfId="3705"/>
    <cellStyle name="Ergebnis 6 2 10" xfId="3706"/>
    <cellStyle name="Ergebnis 6 2 11" xfId="3707"/>
    <cellStyle name="Ergebnis 6 2 12" xfId="3708"/>
    <cellStyle name="Ergebnis 6 2 13" xfId="3709"/>
    <cellStyle name="Ergebnis 6 2 2" xfId="3710"/>
    <cellStyle name="Ergebnis 6 2 3" xfId="3711"/>
    <cellStyle name="Ergebnis 6 2 4" xfId="3712"/>
    <cellStyle name="Ergebnis 6 2 5" xfId="3713"/>
    <cellStyle name="Ergebnis 6 2 6" xfId="3714"/>
    <cellStyle name="Ergebnis 6 2 7" xfId="3715"/>
    <cellStyle name="Ergebnis 6 2 8" xfId="3716"/>
    <cellStyle name="Ergebnis 6 2 9" xfId="3717"/>
    <cellStyle name="Ergebnis 6 3" xfId="3718"/>
    <cellStyle name="Ergebnis 6 4" xfId="3719"/>
    <cellStyle name="Ergebnis 6 5" xfId="3720"/>
    <cellStyle name="Ergebnis 6 6" xfId="3721"/>
    <cellStyle name="Ergebnis 6 7" xfId="3722"/>
    <cellStyle name="Ergebnis 6 8" xfId="3723"/>
    <cellStyle name="Ergebnis 6 9" xfId="3724"/>
    <cellStyle name="Ergebnis 7" xfId="3725"/>
    <cellStyle name="Ergebnis 7 10" xfId="3726"/>
    <cellStyle name="Ergebnis 7 11" xfId="3727"/>
    <cellStyle name="Ergebnis 7 12" xfId="3728"/>
    <cellStyle name="Ergebnis 7 13" xfId="3729"/>
    <cellStyle name="Ergebnis 7 2" xfId="3730"/>
    <cellStyle name="Ergebnis 7 3" xfId="3731"/>
    <cellStyle name="Ergebnis 7 4" xfId="3732"/>
    <cellStyle name="Ergebnis 7 5" xfId="3733"/>
    <cellStyle name="Ergebnis 7 6" xfId="3734"/>
    <cellStyle name="Ergebnis 7 7" xfId="3735"/>
    <cellStyle name="Ergebnis 7 8" xfId="3736"/>
    <cellStyle name="Ergebnis 7 9" xfId="3737"/>
    <cellStyle name="Erklärender Text 2" xfId="3738"/>
    <cellStyle name="Erklärender Text 3" xfId="3739"/>
    <cellStyle name="Euro" xfId="3740"/>
    <cellStyle name="Explanatory Text 2" xfId="3741"/>
    <cellStyle name="Explanatory Text 3" xfId="3742"/>
    <cellStyle name="Good 2" xfId="3743"/>
    <cellStyle name="Good 3" xfId="3744"/>
    <cellStyle name="Good 4" xfId="3745"/>
    <cellStyle name="Gut" xfId="3746"/>
    <cellStyle name="Heading 1 2" xfId="3747"/>
    <cellStyle name="Heading 1 3" xfId="3748"/>
    <cellStyle name="Heading 1 4" xfId="3749"/>
    <cellStyle name="Heading 2 2" xfId="3750"/>
    <cellStyle name="Heading 2 3" xfId="3751"/>
    <cellStyle name="Heading 2 4" xfId="3752"/>
    <cellStyle name="Heading 3 2" xfId="3753"/>
    <cellStyle name="Heading 3 3" xfId="3754"/>
    <cellStyle name="Heading 3 4" xfId="3755"/>
    <cellStyle name="Heading 4 2" xfId="3756"/>
    <cellStyle name="Heading 4 3" xfId="3757"/>
    <cellStyle name="Heading 4 4" xfId="3758"/>
    <cellStyle name="Headline" xfId="3759"/>
    <cellStyle name="Input 2" xfId="3760"/>
    <cellStyle name="Input 2 10" xfId="3761"/>
    <cellStyle name="Input 2 11" xfId="3762"/>
    <cellStyle name="Input 2 12" xfId="3763"/>
    <cellStyle name="Input 2 13" xfId="3764"/>
    <cellStyle name="Input 2 14" xfId="3765"/>
    <cellStyle name="Input 2 15" xfId="3766"/>
    <cellStyle name="Input 2 16" xfId="3767"/>
    <cellStyle name="Input 2 17" xfId="3768"/>
    <cellStyle name="Input 2 2" xfId="3769"/>
    <cellStyle name="Input 2 2 10" xfId="3770"/>
    <cellStyle name="Input 2 2 11" xfId="3771"/>
    <cellStyle name="Input 2 2 12" xfId="3772"/>
    <cellStyle name="Input 2 2 13" xfId="3773"/>
    <cellStyle name="Input 2 2 14" xfId="3774"/>
    <cellStyle name="Input 2 2 2" xfId="3775"/>
    <cellStyle name="Input 2 2 2 10" xfId="3776"/>
    <cellStyle name="Input 2 2 2 11" xfId="3777"/>
    <cellStyle name="Input 2 2 2 12" xfId="3778"/>
    <cellStyle name="Input 2 2 2 13" xfId="3779"/>
    <cellStyle name="Input 2 2 2 2" xfId="3780"/>
    <cellStyle name="Input 2 2 2 3" xfId="3781"/>
    <cellStyle name="Input 2 2 2 4" xfId="3782"/>
    <cellStyle name="Input 2 2 2 5" xfId="3783"/>
    <cellStyle name="Input 2 2 2 6" xfId="3784"/>
    <cellStyle name="Input 2 2 2 7" xfId="3785"/>
    <cellStyle name="Input 2 2 2 8" xfId="3786"/>
    <cellStyle name="Input 2 2 2 9" xfId="3787"/>
    <cellStyle name="Input 2 2 3" xfId="3788"/>
    <cellStyle name="Input 2 2 4" xfId="3789"/>
    <cellStyle name="Input 2 2 5" xfId="3790"/>
    <cellStyle name="Input 2 2 6" xfId="3791"/>
    <cellStyle name="Input 2 2 7" xfId="3792"/>
    <cellStyle name="Input 2 2 8" xfId="3793"/>
    <cellStyle name="Input 2 2 9" xfId="3794"/>
    <cellStyle name="Input 2 3" xfId="3795"/>
    <cellStyle name="Input 2 3 10" xfId="3796"/>
    <cellStyle name="Input 2 3 11" xfId="3797"/>
    <cellStyle name="Input 2 3 12" xfId="3798"/>
    <cellStyle name="Input 2 3 13" xfId="3799"/>
    <cellStyle name="Input 2 3 14" xfId="3800"/>
    <cellStyle name="Input 2 3 2" xfId="3801"/>
    <cellStyle name="Input 2 3 2 10" xfId="3802"/>
    <cellStyle name="Input 2 3 2 11" xfId="3803"/>
    <cellStyle name="Input 2 3 2 12" xfId="3804"/>
    <cellStyle name="Input 2 3 2 13" xfId="3805"/>
    <cellStyle name="Input 2 3 2 2" xfId="3806"/>
    <cellStyle name="Input 2 3 2 3" xfId="3807"/>
    <cellStyle name="Input 2 3 2 4" xfId="3808"/>
    <cellStyle name="Input 2 3 2 5" xfId="3809"/>
    <cellStyle name="Input 2 3 2 6" xfId="3810"/>
    <cellStyle name="Input 2 3 2 7" xfId="3811"/>
    <cellStyle name="Input 2 3 2 8" xfId="3812"/>
    <cellStyle name="Input 2 3 2 9" xfId="3813"/>
    <cellStyle name="Input 2 3 3" xfId="3814"/>
    <cellStyle name="Input 2 3 4" xfId="3815"/>
    <cellStyle name="Input 2 3 5" xfId="3816"/>
    <cellStyle name="Input 2 3 6" xfId="3817"/>
    <cellStyle name="Input 2 3 7" xfId="3818"/>
    <cellStyle name="Input 2 3 8" xfId="3819"/>
    <cellStyle name="Input 2 3 9" xfId="3820"/>
    <cellStyle name="Input 2 4" xfId="3821"/>
    <cellStyle name="Input 2 4 10" xfId="3822"/>
    <cellStyle name="Input 2 4 11" xfId="3823"/>
    <cellStyle name="Input 2 4 12" xfId="3824"/>
    <cellStyle name="Input 2 4 13" xfId="3825"/>
    <cellStyle name="Input 2 4 14" xfId="3826"/>
    <cellStyle name="Input 2 4 2" xfId="3827"/>
    <cellStyle name="Input 2 4 2 10" xfId="3828"/>
    <cellStyle name="Input 2 4 2 11" xfId="3829"/>
    <cellStyle name="Input 2 4 2 12" xfId="3830"/>
    <cellStyle name="Input 2 4 2 13" xfId="3831"/>
    <cellStyle name="Input 2 4 2 2" xfId="3832"/>
    <cellStyle name="Input 2 4 2 3" xfId="3833"/>
    <cellStyle name="Input 2 4 2 4" xfId="3834"/>
    <cellStyle name="Input 2 4 2 5" xfId="3835"/>
    <cellStyle name="Input 2 4 2 6" xfId="3836"/>
    <cellStyle name="Input 2 4 2 7" xfId="3837"/>
    <cellStyle name="Input 2 4 2 8" xfId="3838"/>
    <cellStyle name="Input 2 4 2 9" xfId="3839"/>
    <cellStyle name="Input 2 4 3" xfId="3840"/>
    <cellStyle name="Input 2 4 4" xfId="3841"/>
    <cellStyle name="Input 2 4 5" xfId="3842"/>
    <cellStyle name="Input 2 4 6" xfId="3843"/>
    <cellStyle name="Input 2 4 7" xfId="3844"/>
    <cellStyle name="Input 2 4 8" xfId="3845"/>
    <cellStyle name="Input 2 4 9" xfId="3846"/>
    <cellStyle name="Input 2 5" xfId="3847"/>
    <cellStyle name="Input 2 5 10" xfId="3848"/>
    <cellStyle name="Input 2 5 11" xfId="3849"/>
    <cellStyle name="Input 2 5 12" xfId="3850"/>
    <cellStyle name="Input 2 5 13" xfId="3851"/>
    <cellStyle name="Input 2 5 2" xfId="3852"/>
    <cellStyle name="Input 2 5 3" xfId="3853"/>
    <cellStyle name="Input 2 5 4" xfId="3854"/>
    <cellStyle name="Input 2 5 5" xfId="3855"/>
    <cellStyle name="Input 2 5 6" xfId="3856"/>
    <cellStyle name="Input 2 5 7" xfId="3857"/>
    <cellStyle name="Input 2 5 8" xfId="3858"/>
    <cellStyle name="Input 2 5 9" xfId="3859"/>
    <cellStyle name="Input 2 6" xfId="3860"/>
    <cellStyle name="Input 2 7" xfId="3861"/>
    <cellStyle name="Input 2 8" xfId="3862"/>
    <cellStyle name="Input 2 9" xfId="3863"/>
    <cellStyle name="Input 3" xfId="3864"/>
    <cellStyle name="Input 3 10" xfId="3865"/>
    <cellStyle name="Input 3 11" xfId="3866"/>
    <cellStyle name="Input 3 12" xfId="3867"/>
    <cellStyle name="Input 3 13" xfId="3868"/>
    <cellStyle name="Input 3 14" xfId="3869"/>
    <cellStyle name="Input 3 15" xfId="3870"/>
    <cellStyle name="Input 3 16" xfId="3871"/>
    <cellStyle name="Input 3 17" xfId="3872"/>
    <cellStyle name="Input 3 2" xfId="3873"/>
    <cellStyle name="Input 3 2 10" xfId="3874"/>
    <cellStyle name="Input 3 2 11" xfId="3875"/>
    <cellStyle name="Input 3 2 12" xfId="3876"/>
    <cellStyle name="Input 3 2 13" xfId="3877"/>
    <cellStyle name="Input 3 2 14" xfId="3878"/>
    <cellStyle name="Input 3 2 2" xfId="3879"/>
    <cellStyle name="Input 3 2 2 10" xfId="3880"/>
    <cellStyle name="Input 3 2 2 11" xfId="3881"/>
    <cellStyle name="Input 3 2 2 12" xfId="3882"/>
    <cellStyle name="Input 3 2 2 13" xfId="3883"/>
    <cellStyle name="Input 3 2 2 2" xfId="3884"/>
    <cellStyle name="Input 3 2 2 3" xfId="3885"/>
    <cellStyle name="Input 3 2 2 4" xfId="3886"/>
    <cellStyle name="Input 3 2 2 5" xfId="3887"/>
    <cellStyle name="Input 3 2 2 6" xfId="3888"/>
    <cellStyle name="Input 3 2 2 7" xfId="3889"/>
    <cellStyle name="Input 3 2 2 8" xfId="3890"/>
    <cellStyle name="Input 3 2 2 9" xfId="3891"/>
    <cellStyle name="Input 3 2 3" xfId="3892"/>
    <cellStyle name="Input 3 2 4" xfId="3893"/>
    <cellStyle name="Input 3 2 5" xfId="3894"/>
    <cellStyle name="Input 3 2 6" xfId="3895"/>
    <cellStyle name="Input 3 2 7" xfId="3896"/>
    <cellStyle name="Input 3 2 8" xfId="3897"/>
    <cellStyle name="Input 3 2 9" xfId="3898"/>
    <cellStyle name="Input 3 3" xfId="3899"/>
    <cellStyle name="Input 3 3 10" xfId="3900"/>
    <cellStyle name="Input 3 3 11" xfId="3901"/>
    <cellStyle name="Input 3 3 12" xfId="3902"/>
    <cellStyle name="Input 3 3 13" xfId="3903"/>
    <cellStyle name="Input 3 3 14" xfId="3904"/>
    <cellStyle name="Input 3 3 2" xfId="3905"/>
    <cellStyle name="Input 3 3 2 10" xfId="3906"/>
    <cellStyle name="Input 3 3 2 11" xfId="3907"/>
    <cellStyle name="Input 3 3 2 12" xfId="3908"/>
    <cellStyle name="Input 3 3 2 13" xfId="3909"/>
    <cellStyle name="Input 3 3 2 2" xfId="3910"/>
    <cellStyle name="Input 3 3 2 3" xfId="3911"/>
    <cellStyle name="Input 3 3 2 4" xfId="3912"/>
    <cellStyle name="Input 3 3 2 5" xfId="3913"/>
    <cellStyle name="Input 3 3 2 6" xfId="3914"/>
    <cellStyle name="Input 3 3 2 7" xfId="3915"/>
    <cellStyle name="Input 3 3 2 8" xfId="3916"/>
    <cellStyle name="Input 3 3 2 9" xfId="3917"/>
    <cellStyle name="Input 3 3 3" xfId="3918"/>
    <cellStyle name="Input 3 3 4" xfId="3919"/>
    <cellStyle name="Input 3 3 5" xfId="3920"/>
    <cellStyle name="Input 3 3 6" xfId="3921"/>
    <cellStyle name="Input 3 3 7" xfId="3922"/>
    <cellStyle name="Input 3 3 8" xfId="3923"/>
    <cellStyle name="Input 3 3 9" xfId="3924"/>
    <cellStyle name="Input 3 4" xfId="3925"/>
    <cellStyle name="Input 3 4 10" xfId="3926"/>
    <cellStyle name="Input 3 4 11" xfId="3927"/>
    <cellStyle name="Input 3 4 12" xfId="3928"/>
    <cellStyle name="Input 3 4 13" xfId="3929"/>
    <cellStyle name="Input 3 4 14" xfId="3930"/>
    <cellStyle name="Input 3 4 2" xfId="3931"/>
    <cellStyle name="Input 3 4 2 10" xfId="3932"/>
    <cellStyle name="Input 3 4 2 11" xfId="3933"/>
    <cellStyle name="Input 3 4 2 12" xfId="3934"/>
    <cellStyle name="Input 3 4 2 13" xfId="3935"/>
    <cellStyle name="Input 3 4 2 2" xfId="3936"/>
    <cellStyle name="Input 3 4 2 3" xfId="3937"/>
    <cellStyle name="Input 3 4 2 4" xfId="3938"/>
    <cellStyle name="Input 3 4 2 5" xfId="3939"/>
    <cellStyle name="Input 3 4 2 6" xfId="3940"/>
    <cellStyle name="Input 3 4 2 7" xfId="3941"/>
    <cellStyle name="Input 3 4 2 8" xfId="3942"/>
    <cellStyle name="Input 3 4 2 9" xfId="3943"/>
    <cellStyle name="Input 3 4 3" xfId="3944"/>
    <cellStyle name="Input 3 4 4" xfId="3945"/>
    <cellStyle name="Input 3 4 5" xfId="3946"/>
    <cellStyle name="Input 3 4 6" xfId="3947"/>
    <cellStyle name="Input 3 4 7" xfId="3948"/>
    <cellStyle name="Input 3 4 8" xfId="3949"/>
    <cellStyle name="Input 3 4 9" xfId="3950"/>
    <cellStyle name="Input 3 5" xfId="3951"/>
    <cellStyle name="Input 3 5 10" xfId="3952"/>
    <cellStyle name="Input 3 5 11" xfId="3953"/>
    <cellStyle name="Input 3 5 12" xfId="3954"/>
    <cellStyle name="Input 3 5 13" xfId="3955"/>
    <cellStyle name="Input 3 5 2" xfId="3956"/>
    <cellStyle name="Input 3 5 3" xfId="3957"/>
    <cellStyle name="Input 3 5 4" xfId="3958"/>
    <cellStyle name="Input 3 5 5" xfId="3959"/>
    <cellStyle name="Input 3 5 6" xfId="3960"/>
    <cellStyle name="Input 3 5 7" xfId="3961"/>
    <cellStyle name="Input 3 5 8" xfId="3962"/>
    <cellStyle name="Input 3 5 9" xfId="3963"/>
    <cellStyle name="Input 3 6" xfId="3964"/>
    <cellStyle name="Input 3 7" xfId="3965"/>
    <cellStyle name="Input 3 8" xfId="3966"/>
    <cellStyle name="Input 3 9" xfId="3967"/>
    <cellStyle name="Input 4" xfId="3968"/>
    <cellStyle name="InputCells" xfId="3969"/>
    <cellStyle name="InputCells 2" xfId="3970"/>
    <cellStyle name="InputCells 3" xfId="3971"/>
    <cellStyle name="InputCells 4" xfId="3972"/>
    <cellStyle name="InputCells_Bborder_1" xfId="3973"/>
    <cellStyle name="InputCells12" xfId="3974"/>
    <cellStyle name="InputCells12 2" xfId="3975"/>
    <cellStyle name="InputCells12 2 2" xfId="3976"/>
    <cellStyle name="InputCells12 2 2 2" xfId="3977"/>
    <cellStyle name="InputCells12 2 2 2 10" xfId="3978"/>
    <cellStyle name="InputCells12 2 2 2 11" xfId="3979"/>
    <cellStyle name="InputCells12 2 2 2 12" xfId="3980"/>
    <cellStyle name="InputCells12 2 2 2 13" xfId="3981"/>
    <cellStyle name="InputCells12 2 2 2 14" xfId="3982"/>
    <cellStyle name="InputCells12 2 2 2 2" xfId="3983"/>
    <cellStyle name="InputCells12 2 2 2 2 10" xfId="3984"/>
    <cellStyle name="InputCells12 2 2 2 2 11" xfId="3985"/>
    <cellStyle name="InputCells12 2 2 2 2 12" xfId="3986"/>
    <cellStyle name="InputCells12 2 2 2 2 13" xfId="3987"/>
    <cellStyle name="InputCells12 2 2 2 2 2" xfId="3988"/>
    <cellStyle name="InputCells12 2 2 2 2 3" xfId="3989"/>
    <cellStyle name="InputCells12 2 2 2 2 4" xfId="3990"/>
    <cellStyle name="InputCells12 2 2 2 2 5" xfId="3991"/>
    <cellStyle name="InputCells12 2 2 2 2 6" xfId="3992"/>
    <cellStyle name="InputCells12 2 2 2 2 7" xfId="3993"/>
    <cellStyle name="InputCells12 2 2 2 2 8" xfId="3994"/>
    <cellStyle name="InputCells12 2 2 2 2 9" xfId="3995"/>
    <cellStyle name="InputCells12 2 2 2 3" xfId="3996"/>
    <cellStyle name="InputCells12 2 2 2 4" xfId="3997"/>
    <cellStyle name="InputCells12 2 2 2 5" xfId="3998"/>
    <cellStyle name="InputCells12 2 2 2 6" xfId="3999"/>
    <cellStyle name="InputCells12 2 2 2 7" xfId="4000"/>
    <cellStyle name="InputCells12 2 2 2 8" xfId="4001"/>
    <cellStyle name="InputCells12 2 2 2 9" xfId="4002"/>
    <cellStyle name="InputCells12 2 2 3" xfId="4003"/>
    <cellStyle name="InputCells12 2 2 3 10" xfId="4004"/>
    <cellStyle name="InputCells12 2 2 3 11" xfId="4005"/>
    <cellStyle name="InputCells12 2 2 3 12" xfId="4006"/>
    <cellStyle name="InputCells12 2 2 3 13" xfId="4007"/>
    <cellStyle name="InputCells12 2 2 3 2" xfId="4008"/>
    <cellStyle name="InputCells12 2 2 3 3" xfId="4009"/>
    <cellStyle name="InputCells12 2 2 3 4" xfId="4010"/>
    <cellStyle name="InputCells12 2 2 3 5" xfId="4011"/>
    <cellStyle name="InputCells12 2 2 3 6" xfId="4012"/>
    <cellStyle name="InputCells12 2 2 3 7" xfId="4013"/>
    <cellStyle name="InputCells12 2 2 3 8" xfId="4014"/>
    <cellStyle name="InputCells12 2 2 3 9" xfId="4015"/>
    <cellStyle name="InputCells12 2 3" xfId="4016"/>
    <cellStyle name="InputCells12 2 3 10" xfId="4017"/>
    <cellStyle name="InputCells12 2 3 11" xfId="4018"/>
    <cellStyle name="InputCells12 2 3 12" xfId="4019"/>
    <cellStyle name="InputCells12 2 3 13" xfId="4020"/>
    <cellStyle name="InputCells12 2 3 14" xfId="4021"/>
    <cellStyle name="InputCells12 2 3 15" xfId="4022"/>
    <cellStyle name="InputCells12 2 3 16" xfId="4023"/>
    <cellStyle name="InputCells12 2 3 2" xfId="4024"/>
    <cellStyle name="InputCells12 2 3 2 10" xfId="4025"/>
    <cellStyle name="InputCells12 2 3 2 11" xfId="4026"/>
    <cellStyle name="InputCells12 2 3 2 12" xfId="4027"/>
    <cellStyle name="InputCells12 2 3 2 13" xfId="4028"/>
    <cellStyle name="InputCells12 2 3 2 14" xfId="4029"/>
    <cellStyle name="InputCells12 2 3 2 2" xfId="4030"/>
    <cellStyle name="InputCells12 2 3 2 2 10" xfId="4031"/>
    <cellStyle name="InputCells12 2 3 2 2 11" xfId="4032"/>
    <cellStyle name="InputCells12 2 3 2 2 12" xfId="4033"/>
    <cellStyle name="InputCells12 2 3 2 2 13" xfId="4034"/>
    <cellStyle name="InputCells12 2 3 2 2 2" xfId="4035"/>
    <cellStyle name="InputCells12 2 3 2 2 3" xfId="4036"/>
    <cellStyle name="InputCells12 2 3 2 2 4" xfId="4037"/>
    <cellStyle name="InputCells12 2 3 2 2 5" xfId="4038"/>
    <cellStyle name="InputCells12 2 3 2 2 6" xfId="4039"/>
    <cellStyle name="InputCells12 2 3 2 2 7" xfId="4040"/>
    <cellStyle name="InputCells12 2 3 2 2 8" xfId="4041"/>
    <cellStyle name="InputCells12 2 3 2 2 9" xfId="4042"/>
    <cellStyle name="InputCells12 2 3 2 3" xfId="4043"/>
    <cellStyle name="InputCells12 2 3 2 4" xfId="4044"/>
    <cellStyle name="InputCells12 2 3 2 5" xfId="4045"/>
    <cellStyle name="InputCells12 2 3 2 6" xfId="4046"/>
    <cellStyle name="InputCells12 2 3 2 7" xfId="4047"/>
    <cellStyle name="InputCells12 2 3 2 8" xfId="4048"/>
    <cellStyle name="InputCells12 2 3 2 9" xfId="4049"/>
    <cellStyle name="InputCells12 2 3 3" xfId="4050"/>
    <cellStyle name="InputCells12 2 3 3 10" xfId="4051"/>
    <cellStyle name="InputCells12 2 3 3 11" xfId="4052"/>
    <cellStyle name="InputCells12 2 3 3 12" xfId="4053"/>
    <cellStyle name="InputCells12 2 3 3 13" xfId="4054"/>
    <cellStyle name="InputCells12 2 3 3 14" xfId="4055"/>
    <cellStyle name="InputCells12 2 3 3 2" xfId="4056"/>
    <cellStyle name="InputCells12 2 3 3 2 10" xfId="4057"/>
    <cellStyle name="InputCells12 2 3 3 2 11" xfId="4058"/>
    <cellStyle name="InputCells12 2 3 3 2 12" xfId="4059"/>
    <cellStyle name="InputCells12 2 3 3 2 13" xfId="4060"/>
    <cellStyle name="InputCells12 2 3 3 2 2" xfId="4061"/>
    <cellStyle name="InputCells12 2 3 3 2 3" xfId="4062"/>
    <cellStyle name="InputCells12 2 3 3 2 4" xfId="4063"/>
    <cellStyle name="InputCells12 2 3 3 2 5" xfId="4064"/>
    <cellStyle name="InputCells12 2 3 3 2 6" xfId="4065"/>
    <cellStyle name="InputCells12 2 3 3 2 7" xfId="4066"/>
    <cellStyle name="InputCells12 2 3 3 2 8" xfId="4067"/>
    <cellStyle name="InputCells12 2 3 3 2 9" xfId="4068"/>
    <cellStyle name="InputCells12 2 3 3 3" xfId="4069"/>
    <cellStyle name="InputCells12 2 3 3 4" xfId="4070"/>
    <cellStyle name="InputCells12 2 3 3 5" xfId="4071"/>
    <cellStyle name="InputCells12 2 3 3 6" xfId="4072"/>
    <cellStyle name="InputCells12 2 3 3 7" xfId="4073"/>
    <cellStyle name="InputCells12 2 3 3 8" xfId="4074"/>
    <cellStyle name="InputCells12 2 3 3 9" xfId="4075"/>
    <cellStyle name="InputCells12 2 3 4" xfId="4076"/>
    <cellStyle name="InputCells12 2 3 4 10" xfId="4077"/>
    <cellStyle name="InputCells12 2 3 4 11" xfId="4078"/>
    <cellStyle name="InputCells12 2 3 4 12" xfId="4079"/>
    <cellStyle name="InputCells12 2 3 4 13" xfId="4080"/>
    <cellStyle name="InputCells12 2 3 4 14" xfId="4081"/>
    <cellStyle name="InputCells12 2 3 4 2" xfId="4082"/>
    <cellStyle name="InputCells12 2 3 4 2 10" xfId="4083"/>
    <cellStyle name="InputCells12 2 3 4 2 11" xfId="4084"/>
    <cellStyle name="InputCells12 2 3 4 2 12" xfId="4085"/>
    <cellStyle name="InputCells12 2 3 4 2 13" xfId="4086"/>
    <cellStyle name="InputCells12 2 3 4 2 2" xfId="4087"/>
    <cellStyle name="InputCells12 2 3 4 2 3" xfId="4088"/>
    <cellStyle name="InputCells12 2 3 4 2 4" xfId="4089"/>
    <cellStyle name="InputCells12 2 3 4 2 5" xfId="4090"/>
    <cellStyle name="InputCells12 2 3 4 2 6" xfId="4091"/>
    <cellStyle name="InputCells12 2 3 4 2 7" xfId="4092"/>
    <cellStyle name="InputCells12 2 3 4 2 8" xfId="4093"/>
    <cellStyle name="InputCells12 2 3 4 2 9" xfId="4094"/>
    <cellStyle name="InputCells12 2 3 4 3" xfId="4095"/>
    <cellStyle name="InputCells12 2 3 4 4" xfId="4096"/>
    <cellStyle name="InputCells12 2 3 4 5" xfId="4097"/>
    <cellStyle name="InputCells12 2 3 4 6" xfId="4098"/>
    <cellStyle name="InputCells12 2 3 4 7" xfId="4099"/>
    <cellStyle name="InputCells12 2 3 4 8" xfId="4100"/>
    <cellStyle name="InputCells12 2 3 4 9" xfId="4101"/>
    <cellStyle name="InputCells12 2 3 5" xfId="4102"/>
    <cellStyle name="InputCells12 2 3 6" xfId="4103"/>
    <cellStyle name="InputCells12 2 3 7" xfId="4104"/>
    <cellStyle name="InputCells12 2 3 8" xfId="4105"/>
    <cellStyle name="InputCells12 2 3 9" xfId="4106"/>
    <cellStyle name="InputCells12 3" xfId="4107"/>
    <cellStyle name="InputCells12 3 2" xfId="4108"/>
    <cellStyle name="InputCells12 3 2 10" xfId="4109"/>
    <cellStyle name="InputCells12 3 2 11" xfId="4110"/>
    <cellStyle name="InputCells12 3 2 12" xfId="4111"/>
    <cellStyle name="InputCells12 3 2 13" xfId="4112"/>
    <cellStyle name="InputCells12 3 2 14" xfId="4113"/>
    <cellStyle name="InputCells12 3 2 2" xfId="4114"/>
    <cellStyle name="InputCells12 3 2 2 10" xfId="4115"/>
    <cellStyle name="InputCells12 3 2 2 11" xfId="4116"/>
    <cellStyle name="InputCells12 3 2 2 12" xfId="4117"/>
    <cellStyle name="InputCells12 3 2 2 13" xfId="4118"/>
    <cellStyle name="InputCells12 3 2 2 2" xfId="4119"/>
    <cellStyle name="InputCells12 3 2 2 3" xfId="4120"/>
    <cellStyle name="InputCells12 3 2 2 4" xfId="4121"/>
    <cellStyle name="InputCells12 3 2 2 5" xfId="4122"/>
    <cellStyle name="InputCells12 3 2 2 6" xfId="4123"/>
    <cellStyle name="InputCells12 3 2 2 7" xfId="4124"/>
    <cellStyle name="InputCells12 3 2 2 8" xfId="4125"/>
    <cellStyle name="InputCells12 3 2 2 9" xfId="4126"/>
    <cellStyle name="InputCells12 3 2 3" xfId="4127"/>
    <cellStyle name="InputCells12 3 2 4" xfId="4128"/>
    <cellStyle name="InputCells12 3 2 5" xfId="4129"/>
    <cellStyle name="InputCells12 3 2 6" xfId="4130"/>
    <cellStyle name="InputCells12 3 2 7" xfId="4131"/>
    <cellStyle name="InputCells12 3 2 8" xfId="4132"/>
    <cellStyle name="InputCells12 3 2 9" xfId="4133"/>
    <cellStyle name="InputCells12 3 3" xfId="4134"/>
    <cellStyle name="InputCells12 3 3 10" xfId="4135"/>
    <cellStyle name="InputCells12 3 3 11" xfId="4136"/>
    <cellStyle name="InputCells12 3 3 12" xfId="4137"/>
    <cellStyle name="InputCells12 3 3 13" xfId="4138"/>
    <cellStyle name="InputCells12 3 3 2" xfId="4139"/>
    <cellStyle name="InputCells12 3 3 3" xfId="4140"/>
    <cellStyle name="InputCells12 3 3 4" xfId="4141"/>
    <cellStyle name="InputCells12 3 3 5" xfId="4142"/>
    <cellStyle name="InputCells12 3 3 6" xfId="4143"/>
    <cellStyle name="InputCells12 3 3 7" xfId="4144"/>
    <cellStyle name="InputCells12 3 3 8" xfId="4145"/>
    <cellStyle name="InputCells12 3 3 9" xfId="4146"/>
    <cellStyle name="InputCells12 4" xfId="4147"/>
    <cellStyle name="InputCells12 4 10" xfId="4148"/>
    <cellStyle name="InputCells12 4 11" xfId="4149"/>
    <cellStyle name="InputCells12 4 12" xfId="4150"/>
    <cellStyle name="InputCells12 4 13" xfId="4151"/>
    <cellStyle name="InputCells12 4 14" xfId="4152"/>
    <cellStyle name="InputCells12 4 15" xfId="4153"/>
    <cellStyle name="InputCells12 4 16" xfId="4154"/>
    <cellStyle name="InputCells12 4 2" xfId="4155"/>
    <cellStyle name="InputCells12 4 2 10" xfId="4156"/>
    <cellStyle name="InputCells12 4 2 11" xfId="4157"/>
    <cellStyle name="InputCells12 4 2 12" xfId="4158"/>
    <cellStyle name="InputCells12 4 2 13" xfId="4159"/>
    <cellStyle name="InputCells12 4 2 14" xfId="4160"/>
    <cellStyle name="InputCells12 4 2 2" xfId="4161"/>
    <cellStyle name="InputCells12 4 2 2 10" xfId="4162"/>
    <cellStyle name="InputCells12 4 2 2 11" xfId="4163"/>
    <cellStyle name="InputCells12 4 2 2 12" xfId="4164"/>
    <cellStyle name="InputCells12 4 2 2 13" xfId="4165"/>
    <cellStyle name="InputCells12 4 2 2 2" xfId="4166"/>
    <cellStyle name="InputCells12 4 2 2 3" xfId="4167"/>
    <cellStyle name="InputCells12 4 2 2 4" xfId="4168"/>
    <cellStyle name="InputCells12 4 2 2 5" xfId="4169"/>
    <cellStyle name="InputCells12 4 2 2 6" xfId="4170"/>
    <cellStyle name="InputCells12 4 2 2 7" xfId="4171"/>
    <cellStyle name="InputCells12 4 2 2 8" xfId="4172"/>
    <cellStyle name="InputCells12 4 2 2 9" xfId="4173"/>
    <cellStyle name="InputCells12 4 2 3" xfId="4174"/>
    <cellStyle name="InputCells12 4 2 4" xfId="4175"/>
    <cellStyle name="InputCells12 4 2 5" xfId="4176"/>
    <cellStyle name="InputCells12 4 2 6" xfId="4177"/>
    <cellStyle name="InputCells12 4 2 7" xfId="4178"/>
    <cellStyle name="InputCells12 4 2 8" xfId="4179"/>
    <cellStyle name="InputCells12 4 2 9" xfId="4180"/>
    <cellStyle name="InputCells12 4 3" xfId="4181"/>
    <cellStyle name="InputCells12 4 3 10" xfId="4182"/>
    <cellStyle name="InputCells12 4 3 11" xfId="4183"/>
    <cellStyle name="InputCells12 4 3 12" xfId="4184"/>
    <cellStyle name="InputCells12 4 3 13" xfId="4185"/>
    <cellStyle name="InputCells12 4 3 14" xfId="4186"/>
    <cellStyle name="InputCells12 4 3 2" xfId="4187"/>
    <cellStyle name="InputCells12 4 3 2 10" xfId="4188"/>
    <cellStyle name="InputCells12 4 3 2 11" xfId="4189"/>
    <cellStyle name="InputCells12 4 3 2 12" xfId="4190"/>
    <cellStyle name="InputCells12 4 3 2 13" xfId="4191"/>
    <cellStyle name="InputCells12 4 3 2 2" xfId="4192"/>
    <cellStyle name="InputCells12 4 3 2 3" xfId="4193"/>
    <cellStyle name="InputCells12 4 3 2 4" xfId="4194"/>
    <cellStyle name="InputCells12 4 3 2 5" xfId="4195"/>
    <cellStyle name="InputCells12 4 3 2 6" xfId="4196"/>
    <cellStyle name="InputCells12 4 3 2 7" xfId="4197"/>
    <cellStyle name="InputCells12 4 3 2 8" xfId="4198"/>
    <cellStyle name="InputCells12 4 3 2 9" xfId="4199"/>
    <cellStyle name="InputCells12 4 3 3" xfId="4200"/>
    <cellStyle name="InputCells12 4 3 4" xfId="4201"/>
    <cellStyle name="InputCells12 4 3 5" xfId="4202"/>
    <cellStyle name="InputCells12 4 3 6" xfId="4203"/>
    <cellStyle name="InputCells12 4 3 7" xfId="4204"/>
    <cellStyle name="InputCells12 4 3 8" xfId="4205"/>
    <cellStyle name="InputCells12 4 3 9" xfId="4206"/>
    <cellStyle name="InputCells12 4 4" xfId="4207"/>
    <cellStyle name="InputCells12 4 4 10" xfId="4208"/>
    <cellStyle name="InputCells12 4 4 11" xfId="4209"/>
    <cellStyle name="InputCells12 4 4 12" xfId="4210"/>
    <cellStyle name="InputCells12 4 4 13" xfId="4211"/>
    <cellStyle name="InputCells12 4 4 14" xfId="4212"/>
    <cellStyle name="InputCells12 4 4 2" xfId="4213"/>
    <cellStyle name="InputCells12 4 4 2 10" xfId="4214"/>
    <cellStyle name="InputCells12 4 4 2 11" xfId="4215"/>
    <cellStyle name="InputCells12 4 4 2 12" xfId="4216"/>
    <cellStyle name="InputCells12 4 4 2 13" xfId="4217"/>
    <cellStyle name="InputCells12 4 4 2 2" xfId="4218"/>
    <cellStyle name="InputCells12 4 4 2 3" xfId="4219"/>
    <cellStyle name="InputCells12 4 4 2 4" xfId="4220"/>
    <cellStyle name="InputCells12 4 4 2 5" xfId="4221"/>
    <cellStyle name="InputCells12 4 4 2 6" xfId="4222"/>
    <cellStyle name="InputCells12 4 4 2 7" xfId="4223"/>
    <cellStyle name="InputCells12 4 4 2 8" xfId="4224"/>
    <cellStyle name="InputCells12 4 4 2 9" xfId="4225"/>
    <cellStyle name="InputCells12 4 4 3" xfId="4226"/>
    <cellStyle name="InputCells12 4 4 4" xfId="4227"/>
    <cellStyle name="InputCells12 4 4 5" xfId="4228"/>
    <cellStyle name="InputCells12 4 4 6" xfId="4229"/>
    <cellStyle name="InputCells12 4 4 7" xfId="4230"/>
    <cellStyle name="InputCells12 4 4 8" xfId="4231"/>
    <cellStyle name="InputCells12 4 4 9" xfId="4232"/>
    <cellStyle name="InputCells12 4 5" xfId="4233"/>
    <cellStyle name="InputCells12 4 6" xfId="4234"/>
    <cellStyle name="InputCells12 4 7" xfId="4235"/>
    <cellStyle name="InputCells12 4 8" xfId="4236"/>
    <cellStyle name="InputCells12 4 9" xfId="4237"/>
    <cellStyle name="InputCells12 5" xfId="4238"/>
    <cellStyle name="InputCells12 5 2" xfId="4239"/>
    <cellStyle name="InputCells12 5 3" xfId="4240"/>
    <cellStyle name="InputCells12 5 4" xfId="4241"/>
    <cellStyle name="InputCells12 5 5" xfId="4242"/>
    <cellStyle name="InputCells12 5 6" xfId="4243"/>
    <cellStyle name="InputCells12_BBorder" xfId="4244"/>
    <cellStyle name="IntCells" xfId="4245"/>
    <cellStyle name="KP_thin_border_dark_grey" xfId="4246"/>
    <cellStyle name="Linked Cell 2" xfId="4247"/>
    <cellStyle name="Linked Cell 3" xfId="4248"/>
    <cellStyle name="Linked Cell 4" xfId="4249"/>
    <cellStyle name="Motif" xfId="4250"/>
    <cellStyle name="Neutral 2" xfId="4251"/>
    <cellStyle name="Neutral 3" xfId="4252"/>
    <cellStyle name="Normaali 2" xfId="4253"/>
    <cellStyle name="Normaali 2 2" xfId="4254"/>
    <cellStyle name="Normal" xfId="0" builtinId="0"/>
    <cellStyle name="Normal 10" xfId="4255"/>
    <cellStyle name="Normal 10 2" xfId="4256"/>
    <cellStyle name="Normal 11" xfId="4257"/>
    <cellStyle name="Normal 11 2" xfId="4258"/>
    <cellStyle name="Normal 12" xfId="4259"/>
    <cellStyle name="Normal 12 2" xfId="4260"/>
    <cellStyle name="Normal 13" xfId="4261"/>
    <cellStyle name="Normal 2" xfId="4262"/>
    <cellStyle name="Normal 2 2" xfId="4263"/>
    <cellStyle name="Normal 2 2 2" xfId="4264"/>
    <cellStyle name="Normal 2 3" xfId="4265"/>
    <cellStyle name="Normal 2 3 2" xfId="4266"/>
    <cellStyle name="Normal 2 4" xfId="4267"/>
    <cellStyle name="Normal 3" xfId="4268"/>
    <cellStyle name="Normal 3 2" xfId="4269"/>
    <cellStyle name="Normal 3 2 2" xfId="4270"/>
    <cellStyle name="Normal 3 3" xfId="4271"/>
    <cellStyle name="Normal 3 4" xfId="4272"/>
    <cellStyle name="Normal 4" xfId="4273"/>
    <cellStyle name="Normal 4 2" xfId="4274"/>
    <cellStyle name="Normal 4 2 2" xfId="4275"/>
    <cellStyle name="Normal 4 2 3" xfId="4276"/>
    <cellStyle name="Normal 4 3" xfId="4277"/>
    <cellStyle name="Normal 4 3 2" xfId="4278"/>
    <cellStyle name="Normal 5" xfId="4279"/>
    <cellStyle name="Normal 5 2" xfId="4280"/>
    <cellStyle name="Normal 5 2 2" xfId="4281"/>
    <cellStyle name="Normal 5 2 2 2" xfId="4282"/>
    <cellStyle name="Normal 5 2 2 2 2" xfId="4283"/>
    <cellStyle name="Normal 5 2 2 2 2 2" xfId="4284"/>
    <cellStyle name="Normal 5 2 2 2 3" xfId="4285"/>
    <cellStyle name="Normal 5 2 2 3" xfId="4286"/>
    <cellStyle name="Normal 5 2 2 3 2" xfId="4287"/>
    <cellStyle name="Normal 5 2 2 4" xfId="4288"/>
    <cellStyle name="Normal 5 2 3" xfId="4289"/>
    <cellStyle name="Normal 5 2 3 2" xfId="4290"/>
    <cellStyle name="Normal 5 2 3 2 2" xfId="4291"/>
    <cellStyle name="Normal 5 2 3 3" xfId="4292"/>
    <cellStyle name="Normal 5 2 4" xfId="4293"/>
    <cellStyle name="Normal 5 2 4 2" xfId="4294"/>
    <cellStyle name="Normal 5 2 5" xfId="4295"/>
    <cellStyle name="Normal 5 2 5 2" xfId="4296"/>
    <cellStyle name="Normal 5 2 6" xfId="4297"/>
    <cellStyle name="Normal 5 3" xfId="4298"/>
    <cellStyle name="Normal 5 3 2" xfId="4299"/>
    <cellStyle name="Normal 5 3 2 2" xfId="4300"/>
    <cellStyle name="Normal 5 3 2 2 2" xfId="4301"/>
    <cellStyle name="Normal 5 3 2 3" xfId="4302"/>
    <cellStyle name="Normal 5 3 3" xfId="4303"/>
    <cellStyle name="Normal 5 3 3 2" xfId="4304"/>
    <cellStyle name="Normal 5 3 4" xfId="4305"/>
    <cellStyle name="Normal 5 4" xfId="4306"/>
    <cellStyle name="Normal 5 4 2" xfId="4307"/>
    <cellStyle name="Normal 5 4 2 2" xfId="4308"/>
    <cellStyle name="Normal 5 4 3" xfId="4309"/>
    <cellStyle name="Normal 5 5" xfId="4310"/>
    <cellStyle name="Normal 5 5 2" xfId="4311"/>
    <cellStyle name="Normal 5 6" xfId="4312"/>
    <cellStyle name="Normal 5 7" xfId="4313"/>
    <cellStyle name="Normal 5 8" xfId="4314"/>
    <cellStyle name="Normal 6" xfId="4315"/>
    <cellStyle name="Normal 6 10" xfId="4316"/>
    <cellStyle name="Normal 6 10 2" xfId="4317"/>
    <cellStyle name="Normal 6 11" xfId="4318"/>
    <cellStyle name="Normal 6 2" xfId="4319"/>
    <cellStyle name="Normal 6 2 2" xfId="4320"/>
    <cellStyle name="Normal 6 2 2 2" xfId="4321"/>
    <cellStyle name="Normal 6 2 2 2 2" xfId="4322"/>
    <cellStyle name="Normal 6 2 2 2 2 2" xfId="4323"/>
    <cellStyle name="Normal 6 2 2 2 3" xfId="4324"/>
    <cellStyle name="Normal 6 2 2 3" xfId="4325"/>
    <cellStyle name="Normal 6 2 2 3 2" xfId="4326"/>
    <cellStyle name="Normal 6 2 2 4" xfId="4327"/>
    <cellStyle name="Normal 6 2 3" xfId="4328"/>
    <cellStyle name="Normal 6 2 3 2" xfId="4329"/>
    <cellStyle name="Normal 6 2 3 2 2" xfId="4330"/>
    <cellStyle name="Normal 6 2 3 3" xfId="4331"/>
    <cellStyle name="Normal 6 2 4" xfId="4332"/>
    <cellStyle name="Normal 6 2 4 2" xfId="4333"/>
    <cellStyle name="Normal 6 2 5" xfId="4334"/>
    <cellStyle name="Normal 6 2 5 2" xfId="4335"/>
    <cellStyle name="Normal 6 2 6" xfId="4336"/>
    <cellStyle name="Normal 6 3" xfId="4337"/>
    <cellStyle name="Normal 6 3 2" xfId="4338"/>
    <cellStyle name="Normal 6 3 2 2" xfId="4339"/>
    <cellStyle name="Normal 6 3 2 2 2" xfId="4340"/>
    <cellStyle name="Normal 6 3 2 2 2 2" xfId="4341"/>
    <cellStyle name="Normal 6 3 2 2 3" xfId="4342"/>
    <cellStyle name="Normal 6 3 2 3" xfId="4343"/>
    <cellStyle name="Normal 6 3 2 3 2" xfId="4344"/>
    <cellStyle name="Normal 6 3 2 4" xfId="4345"/>
    <cellStyle name="Normal 6 3 3" xfId="4346"/>
    <cellStyle name="Normal 6 3 3 2" xfId="4347"/>
    <cellStyle name="Normal 6 3 3 2 2" xfId="4348"/>
    <cellStyle name="Normal 6 3 3 3" xfId="4349"/>
    <cellStyle name="Normal 6 3 4" xfId="4350"/>
    <cellStyle name="Normal 6 3 4 2" xfId="4351"/>
    <cellStyle name="Normal 6 3 5" xfId="4352"/>
    <cellStyle name="Normal 6 4" xfId="4353"/>
    <cellStyle name="Normal 6 4 2" xfId="4354"/>
    <cellStyle name="Normal 6 4 2 2" xfId="4355"/>
    <cellStyle name="Normal 6 4 2 2 2" xfId="4356"/>
    <cellStyle name="Normal 6 4 2 3" xfId="4357"/>
    <cellStyle name="Normal 6 4 3" xfId="4358"/>
    <cellStyle name="Normal 6 4 3 2" xfId="4359"/>
    <cellStyle name="Normal 6 4 4" xfId="4360"/>
    <cellStyle name="Normal 6 5" xfId="4361"/>
    <cellStyle name="Normal 6 5 2" xfId="4362"/>
    <cellStyle name="Normal 6 5 2 2" xfId="4363"/>
    <cellStyle name="Normal 6 5 3" xfId="4364"/>
    <cellStyle name="Normal 6 6" xfId="4365"/>
    <cellStyle name="Normal 6 6 2" xfId="4366"/>
    <cellStyle name="Normal 6 7" xfId="4367"/>
    <cellStyle name="Normal 6 7 2" xfId="4368"/>
    <cellStyle name="Normal 6 8" xfId="4369"/>
    <cellStyle name="Normal 6 8 2" xfId="4370"/>
    <cellStyle name="Normal 6 9" xfId="4371"/>
    <cellStyle name="Normal 6 9 2" xfId="4372"/>
    <cellStyle name="Normal 7" xfId="4373"/>
    <cellStyle name="Normal 7 2" xfId="4374"/>
    <cellStyle name="Normal 7 2 2" xfId="4375"/>
    <cellStyle name="Normal 7 2 2 2" xfId="4376"/>
    <cellStyle name="Normal 7 2 2 2 2" xfId="4377"/>
    <cellStyle name="Normal 7 2 2 2 2 2" xfId="4378"/>
    <cellStyle name="Normal 7 2 2 2 3" xfId="4379"/>
    <cellStyle name="Normal 7 2 2 3" xfId="4380"/>
    <cellStyle name="Normal 7 2 2 3 2" xfId="4381"/>
    <cellStyle name="Normal 7 2 2 4" xfId="4382"/>
    <cellStyle name="Normal 7 2 3" xfId="4383"/>
    <cellStyle name="Normal 7 2 3 2" xfId="4384"/>
    <cellStyle name="Normal 7 2 3 2 2" xfId="4385"/>
    <cellStyle name="Normal 7 2 3 3" xfId="4386"/>
    <cellStyle name="Normal 7 2 4" xfId="4387"/>
    <cellStyle name="Normal 7 2 4 2" xfId="4388"/>
    <cellStyle name="Normal 7 2 5" xfId="4389"/>
    <cellStyle name="Normal 7 2 5 2" xfId="4390"/>
    <cellStyle name="Normal 7 2 6" xfId="4391"/>
    <cellStyle name="Normal 7 3" xfId="4392"/>
    <cellStyle name="Normal 7 3 2" xfId="4393"/>
    <cellStyle name="Normal 7 3 2 2" xfId="4394"/>
    <cellStyle name="Normal 7 3 2 2 2" xfId="4395"/>
    <cellStyle name="Normal 7 3 2 3" xfId="4396"/>
    <cellStyle name="Normal 7 3 3" xfId="4397"/>
    <cellStyle name="Normal 7 3 3 2" xfId="4398"/>
    <cellStyle name="Normal 7 3 4" xfId="4399"/>
    <cellStyle name="Normal 7 4" xfId="4400"/>
    <cellStyle name="Normal 7 4 2" xfId="4401"/>
    <cellStyle name="Normal 7 4 2 2" xfId="4402"/>
    <cellStyle name="Normal 7 4 3" xfId="4403"/>
    <cellStyle name="Normal 7 5" xfId="4404"/>
    <cellStyle name="Normal 7 5 2" xfId="4405"/>
    <cellStyle name="Normal 7 6" xfId="4406"/>
    <cellStyle name="Normal 7 7" xfId="4407"/>
    <cellStyle name="Normal 7 8" xfId="4408"/>
    <cellStyle name="Normal 8" xfId="4409"/>
    <cellStyle name="Normal 8 2" xfId="4410"/>
    <cellStyle name="Normal 8 3" xfId="4411"/>
    <cellStyle name="Normal 9" xfId="4412"/>
    <cellStyle name="Normal 9 2" xfId="4413"/>
    <cellStyle name="Normal GHG Numbers (0.00)" xfId="4414"/>
    <cellStyle name="Normal GHG Numbers (0.00) 2" xfId="4415"/>
    <cellStyle name="Normal GHG Numbers (0.00) 3" xfId="4416"/>
    <cellStyle name="Normal GHG Numbers (0.00) 3 2" xfId="4417"/>
    <cellStyle name="Normal GHG Numbers (0.00) 3 2 2" xfId="4418"/>
    <cellStyle name="Normal GHG Numbers (0.00) 3 2 2 10" xfId="4419"/>
    <cellStyle name="Normal GHG Numbers (0.00) 3 2 2 11" xfId="4420"/>
    <cellStyle name="Normal GHG Numbers (0.00) 3 2 2 12" xfId="4421"/>
    <cellStyle name="Normal GHG Numbers (0.00) 3 2 2 13" xfId="4422"/>
    <cellStyle name="Normal GHG Numbers (0.00) 3 2 2 14" xfId="4423"/>
    <cellStyle name="Normal GHG Numbers (0.00) 3 2 2 2" xfId="4424"/>
    <cellStyle name="Normal GHG Numbers (0.00) 3 2 2 2 10" xfId="4425"/>
    <cellStyle name="Normal GHG Numbers (0.00) 3 2 2 2 11" xfId="4426"/>
    <cellStyle name="Normal GHG Numbers (0.00) 3 2 2 2 12" xfId="4427"/>
    <cellStyle name="Normal GHG Numbers (0.00) 3 2 2 2 13" xfId="4428"/>
    <cellStyle name="Normal GHG Numbers (0.00) 3 2 2 2 2" xfId="4429"/>
    <cellStyle name="Normal GHG Numbers (0.00) 3 2 2 2 3" xfId="4430"/>
    <cellStyle name="Normal GHG Numbers (0.00) 3 2 2 2 4" xfId="4431"/>
    <cellStyle name="Normal GHG Numbers (0.00) 3 2 2 2 5" xfId="4432"/>
    <cellStyle name="Normal GHG Numbers (0.00) 3 2 2 2 6" xfId="4433"/>
    <cellStyle name="Normal GHG Numbers (0.00) 3 2 2 2 7" xfId="4434"/>
    <cellStyle name="Normal GHG Numbers (0.00) 3 2 2 2 8" xfId="4435"/>
    <cellStyle name="Normal GHG Numbers (0.00) 3 2 2 2 9" xfId="4436"/>
    <cellStyle name="Normal GHG Numbers (0.00) 3 2 2 3" xfId="4437"/>
    <cellStyle name="Normal GHG Numbers (0.00) 3 2 2 4" xfId="4438"/>
    <cellStyle name="Normal GHG Numbers (0.00) 3 2 2 5" xfId="4439"/>
    <cellStyle name="Normal GHG Numbers (0.00) 3 2 2 6" xfId="4440"/>
    <cellStyle name="Normal GHG Numbers (0.00) 3 2 2 7" xfId="4441"/>
    <cellStyle name="Normal GHG Numbers (0.00) 3 2 2 8" xfId="4442"/>
    <cellStyle name="Normal GHG Numbers (0.00) 3 2 2 9" xfId="4443"/>
    <cellStyle name="Normal GHG Numbers (0.00) 3 2 3" xfId="4444"/>
    <cellStyle name="Normal GHG Numbers (0.00) 3 2 3 10" xfId="4445"/>
    <cellStyle name="Normal GHG Numbers (0.00) 3 2 3 11" xfId="4446"/>
    <cellStyle name="Normal GHG Numbers (0.00) 3 2 3 12" xfId="4447"/>
    <cellStyle name="Normal GHG Numbers (0.00) 3 2 3 13" xfId="4448"/>
    <cellStyle name="Normal GHG Numbers (0.00) 3 2 3 2" xfId="4449"/>
    <cellStyle name="Normal GHG Numbers (0.00) 3 2 3 3" xfId="4450"/>
    <cellStyle name="Normal GHG Numbers (0.00) 3 2 3 4" xfId="4451"/>
    <cellStyle name="Normal GHG Numbers (0.00) 3 2 3 5" xfId="4452"/>
    <cellStyle name="Normal GHG Numbers (0.00) 3 2 3 6" xfId="4453"/>
    <cellStyle name="Normal GHG Numbers (0.00) 3 2 3 7" xfId="4454"/>
    <cellStyle name="Normal GHG Numbers (0.00) 3 2 3 8" xfId="4455"/>
    <cellStyle name="Normal GHG Numbers (0.00) 3 2 3 9" xfId="4456"/>
    <cellStyle name="Normal GHG Numbers (0.00) 3 3" xfId="4457"/>
    <cellStyle name="Normal GHG Numbers (0.00) 3 3 10" xfId="4458"/>
    <cellStyle name="Normal GHG Numbers (0.00) 3 3 11" xfId="4459"/>
    <cellStyle name="Normal GHG Numbers (0.00) 3 3 12" xfId="4460"/>
    <cellStyle name="Normal GHG Numbers (0.00) 3 3 13" xfId="4461"/>
    <cellStyle name="Normal GHG Numbers (0.00) 3 3 14" xfId="4462"/>
    <cellStyle name="Normal GHG Numbers (0.00) 3 3 15" xfId="4463"/>
    <cellStyle name="Normal GHG Numbers (0.00) 3 3 16" xfId="4464"/>
    <cellStyle name="Normal GHG Numbers (0.00) 3 3 2" xfId="4465"/>
    <cellStyle name="Normal GHG Numbers (0.00) 3 3 2 10" xfId="4466"/>
    <cellStyle name="Normal GHG Numbers (0.00) 3 3 2 11" xfId="4467"/>
    <cellStyle name="Normal GHG Numbers (0.00) 3 3 2 12" xfId="4468"/>
    <cellStyle name="Normal GHG Numbers (0.00) 3 3 2 13" xfId="4469"/>
    <cellStyle name="Normal GHG Numbers (0.00) 3 3 2 14" xfId="4470"/>
    <cellStyle name="Normal GHG Numbers (0.00) 3 3 2 2" xfId="4471"/>
    <cellStyle name="Normal GHG Numbers (0.00) 3 3 2 2 10" xfId="4472"/>
    <cellStyle name="Normal GHG Numbers (0.00) 3 3 2 2 11" xfId="4473"/>
    <cellStyle name="Normal GHG Numbers (0.00) 3 3 2 2 12" xfId="4474"/>
    <cellStyle name="Normal GHG Numbers (0.00) 3 3 2 2 13" xfId="4475"/>
    <cellStyle name="Normal GHG Numbers (0.00) 3 3 2 2 2" xfId="4476"/>
    <cellStyle name="Normal GHG Numbers (0.00) 3 3 2 2 3" xfId="4477"/>
    <cellStyle name="Normal GHG Numbers (0.00) 3 3 2 2 4" xfId="4478"/>
    <cellStyle name="Normal GHG Numbers (0.00) 3 3 2 2 5" xfId="4479"/>
    <cellStyle name="Normal GHG Numbers (0.00) 3 3 2 2 6" xfId="4480"/>
    <cellStyle name="Normal GHG Numbers (0.00) 3 3 2 2 7" xfId="4481"/>
    <cellStyle name="Normal GHG Numbers (0.00) 3 3 2 2 8" xfId="4482"/>
    <cellStyle name="Normal GHG Numbers (0.00) 3 3 2 2 9" xfId="4483"/>
    <cellStyle name="Normal GHG Numbers (0.00) 3 3 2 3" xfId="4484"/>
    <cellStyle name="Normal GHG Numbers (0.00) 3 3 2 4" xfId="4485"/>
    <cellStyle name="Normal GHG Numbers (0.00) 3 3 2 5" xfId="4486"/>
    <cellStyle name="Normal GHG Numbers (0.00) 3 3 2 6" xfId="4487"/>
    <cellStyle name="Normal GHG Numbers (0.00) 3 3 2 7" xfId="4488"/>
    <cellStyle name="Normal GHG Numbers (0.00) 3 3 2 8" xfId="4489"/>
    <cellStyle name="Normal GHG Numbers (0.00) 3 3 2 9" xfId="4490"/>
    <cellStyle name="Normal GHG Numbers (0.00) 3 3 3" xfId="4491"/>
    <cellStyle name="Normal GHG Numbers (0.00) 3 3 3 10" xfId="4492"/>
    <cellStyle name="Normal GHG Numbers (0.00) 3 3 3 11" xfId="4493"/>
    <cellStyle name="Normal GHG Numbers (0.00) 3 3 3 12" xfId="4494"/>
    <cellStyle name="Normal GHG Numbers (0.00) 3 3 3 13" xfId="4495"/>
    <cellStyle name="Normal GHG Numbers (0.00) 3 3 3 14" xfId="4496"/>
    <cellStyle name="Normal GHG Numbers (0.00) 3 3 3 2" xfId="4497"/>
    <cellStyle name="Normal GHG Numbers (0.00) 3 3 3 2 10" xfId="4498"/>
    <cellStyle name="Normal GHG Numbers (0.00) 3 3 3 2 11" xfId="4499"/>
    <cellStyle name="Normal GHG Numbers (0.00) 3 3 3 2 12" xfId="4500"/>
    <cellStyle name="Normal GHG Numbers (0.00) 3 3 3 2 13" xfId="4501"/>
    <cellStyle name="Normal GHG Numbers (0.00) 3 3 3 2 2" xfId="4502"/>
    <cellStyle name="Normal GHG Numbers (0.00) 3 3 3 2 3" xfId="4503"/>
    <cellStyle name="Normal GHG Numbers (0.00) 3 3 3 2 4" xfId="4504"/>
    <cellStyle name="Normal GHG Numbers (0.00) 3 3 3 2 5" xfId="4505"/>
    <cellStyle name="Normal GHG Numbers (0.00) 3 3 3 2 6" xfId="4506"/>
    <cellStyle name="Normal GHG Numbers (0.00) 3 3 3 2 7" xfId="4507"/>
    <cellStyle name="Normal GHG Numbers (0.00) 3 3 3 2 8" xfId="4508"/>
    <cellStyle name="Normal GHG Numbers (0.00) 3 3 3 2 9" xfId="4509"/>
    <cellStyle name="Normal GHG Numbers (0.00) 3 3 3 3" xfId="4510"/>
    <cellStyle name="Normal GHG Numbers (0.00) 3 3 3 4" xfId="4511"/>
    <cellStyle name="Normal GHG Numbers (0.00) 3 3 3 5" xfId="4512"/>
    <cellStyle name="Normal GHG Numbers (0.00) 3 3 3 6" xfId="4513"/>
    <cellStyle name="Normal GHG Numbers (0.00) 3 3 3 7" xfId="4514"/>
    <cellStyle name="Normal GHG Numbers (0.00) 3 3 3 8" xfId="4515"/>
    <cellStyle name="Normal GHG Numbers (0.00) 3 3 3 9" xfId="4516"/>
    <cellStyle name="Normal GHG Numbers (0.00) 3 3 4" xfId="4517"/>
    <cellStyle name="Normal GHG Numbers (0.00) 3 3 4 10" xfId="4518"/>
    <cellStyle name="Normal GHG Numbers (0.00) 3 3 4 11" xfId="4519"/>
    <cellStyle name="Normal GHG Numbers (0.00) 3 3 4 12" xfId="4520"/>
    <cellStyle name="Normal GHG Numbers (0.00) 3 3 4 13" xfId="4521"/>
    <cellStyle name="Normal GHG Numbers (0.00) 3 3 4 14" xfId="4522"/>
    <cellStyle name="Normal GHG Numbers (0.00) 3 3 4 2" xfId="4523"/>
    <cellStyle name="Normal GHG Numbers (0.00) 3 3 4 2 10" xfId="4524"/>
    <cellStyle name="Normal GHG Numbers (0.00) 3 3 4 2 11" xfId="4525"/>
    <cellStyle name="Normal GHG Numbers (0.00) 3 3 4 2 12" xfId="4526"/>
    <cellStyle name="Normal GHG Numbers (0.00) 3 3 4 2 13" xfId="4527"/>
    <cellStyle name="Normal GHG Numbers (0.00) 3 3 4 2 2" xfId="4528"/>
    <cellStyle name="Normal GHG Numbers (0.00) 3 3 4 2 3" xfId="4529"/>
    <cellStyle name="Normal GHG Numbers (0.00) 3 3 4 2 4" xfId="4530"/>
    <cellStyle name="Normal GHG Numbers (0.00) 3 3 4 2 5" xfId="4531"/>
    <cellStyle name="Normal GHG Numbers (0.00) 3 3 4 2 6" xfId="4532"/>
    <cellStyle name="Normal GHG Numbers (0.00) 3 3 4 2 7" xfId="4533"/>
    <cellStyle name="Normal GHG Numbers (0.00) 3 3 4 2 8" xfId="4534"/>
    <cellStyle name="Normal GHG Numbers (0.00) 3 3 4 2 9" xfId="4535"/>
    <cellStyle name="Normal GHG Numbers (0.00) 3 3 4 3" xfId="4536"/>
    <cellStyle name="Normal GHG Numbers (0.00) 3 3 4 4" xfId="4537"/>
    <cellStyle name="Normal GHG Numbers (0.00) 3 3 4 5" xfId="4538"/>
    <cellStyle name="Normal GHG Numbers (0.00) 3 3 4 6" xfId="4539"/>
    <cellStyle name="Normal GHG Numbers (0.00) 3 3 4 7" xfId="4540"/>
    <cellStyle name="Normal GHG Numbers (0.00) 3 3 4 8" xfId="4541"/>
    <cellStyle name="Normal GHG Numbers (0.00) 3 3 4 9" xfId="4542"/>
    <cellStyle name="Normal GHG Numbers (0.00) 3 3 5" xfId="4543"/>
    <cellStyle name="Normal GHG Numbers (0.00) 3 3 6" xfId="4544"/>
    <cellStyle name="Normal GHG Numbers (0.00) 3 3 7" xfId="4545"/>
    <cellStyle name="Normal GHG Numbers (0.00) 3 3 8" xfId="4546"/>
    <cellStyle name="Normal GHG Numbers (0.00) 3 3 9" xfId="4547"/>
    <cellStyle name="Normal GHG Numbers (0.00) 3 4" xfId="4548"/>
    <cellStyle name="Normal GHG Numbers (0.00) 3 4 2" xfId="4549"/>
    <cellStyle name="Normal GHG Numbers (0.00) 3 4 3" xfId="4550"/>
    <cellStyle name="Normal GHG Numbers (0.00) 3 4 4" xfId="4551"/>
    <cellStyle name="Normal GHG Numbers (0.00) 3 4 5" xfId="4552"/>
    <cellStyle name="Normal GHG Numbers (0.00) 3 4 6" xfId="4553"/>
    <cellStyle name="Normal GHG Textfiels Bold" xfId="4554"/>
    <cellStyle name="Normal GHG Textfiels Bold 2" xfId="4555"/>
    <cellStyle name="Normal GHG Textfiels Bold 3" xfId="4556"/>
    <cellStyle name="Normal GHG Textfiels Bold 3 2" xfId="4557"/>
    <cellStyle name="Normal GHG Textfiels Bold 3 2 2" xfId="4558"/>
    <cellStyle name="Normal GHG Textfiels Bold 3 2 2 10" xfId="4559"/>
    <cellStyle name="Normal GHG Textfiels Bold 3 2 2 11" xfId="4560"/>
    <cellStyle name="Normal GHG Textfiels Bold 3 2 2 12" xfId="4561"/>
    <cellStyle name="Normal GHG Textfiels Bold 3 2 2 13" xfId="4562"/>
    <cellStyle name="Normal GHG Textfiels Bold 3 2 2 14" xfId="4563"/>
    <cellStyle name="Normal GHG Textfiels Bold 3 2 2 2" xfId="4564"/>
    <cellStyle name="Normal GHG Textfiels Bold 3 2 2 2 10" xfId="4565"/>
    <cellStyle name="Normal GHG Textfiels Bold 3 2 2 2 11" xfId="4566"/>
    <cellStyle name="Normal GHG Textfiels Bold 3 2 2 2 12" xfId="4567"/>
    <cellStyle name="Normal GHG Textfiels Bold 3 2 2 2 13" xfId="4568"/>
    <cellStyle name="Normal GHG Textfiels Bold 3 2 2 2 2" xfId="4569"/>
    <cellStyle name="Normal GHG Textfiels Bold 3 2 2 2 3" xfId="4570"/>
    <cellStyle name="Normal GHG Textfiels Bold 3 2 2 2 4" xfId="4571"/>
    <cellStyle name="Normal GHG Textfiels Bold 3 2 2 2 5" xfId="4572"/>
    <cellStyle name="Normal GHG Textfiels Bold 3 2 2 2 6" xfId="4573"/>
    <cellStyle name="Normal GHG Textfiels Bold 3 2 2 2 7" xfId="4574"/>
    <cellStyle name="Normal GHG Textfiels Bold 3 2 2 2 8" xfId="4575"/>
    <cellStyle name="Normal GHG Textfiels Bold 3 2 2 2 9" xfId="4576"/>
    <cellStyle name="Normal GHG Textfiels Bold 3 2 2 3" xfId="4577"/>
    <cellStyle name="Normal GHG Textfiels Bold 3 2 2 4" xfId="4578"/>
    <cellStyle name="Normal GHG Textfiels Bold 3 2 2 5" xfId="4579"/>
    <cellStyle name="Normal GHG Textfiels Bold 3 2 2 6" xfId="4580"/>
    <cellStyle name="Normal GHG Textfiels Bold 3 2 2 7" xfId="4581"/>
    <cellStyle name="Normal GHG Textfiels Bold 3 2 2 8" xfId="4582"/>
    <cellStyle name="Normal GHG Textfiels Bold 3 2 2 9" xfId="4583"/>
    <cellStyle name="Normal GHG Textfiels Bold 3 2 3" xfId="4584"/>
    <cellStyle name="Normal GHG Textfiels Bold 3 2 3 10" xfId="4585"/>
    <cellStyle name="Normal GHG Textfiels Bold 3 2 3 11" xfId="4586"/>
    <cellStyle name="Normal GHG Textfiels Bold 3 2 3 12" xfId="4587"/>
    <cellStyle name="Normal GHG Textfiels Bold 3 2 3 13" xfId="4588"/>
    <cellStyle name="Normal GHG Textfiels Bold 3 2 3 2" xfId="4589"/>
    <cellStyle name="Normal GHG Textfiels Bold 3 2 3 3" xfId="4590"/>
    <cellStyle name="Normal GHG Textfiels Bold 3 2 3 4" xfId="4591"/>
    <cellStyle name="Normal GHG Textfiels Bold 3 2 3 5" xfId="4592"/>
    <cellStyle name="Normal GHG Textfiels Bold 3 2 3 6" xfId="4593"/>
    <cellStyle name="Normal GHG Textfiels Bold 3 2 3 7" xfId="4594"/>
    <cellStyle name="Normal GHG Textfiels Bold 3 2 3 8" xfId="4595"/>
    <cellStyle name="Normal GHG Textfiels Bold 3 2 3 9" xfId="4596"/>
    <cellStyle name="Normal GHG Textfiels Bold 3 3" xfId="4597"/>
    <cellStyle name="Normal GHG Textfiels Bold 3 3 10" xfId="4598"/>
    <cellStyle name="Normal GHG Textfiels Bold 3 3 11" xfId="4599"/>
    <cellStyle name="Normal GHG Textfiels Bold 3 3 12" xfId="4600"/>
    <cellStyle name="Normal GHG Textfiels Bold 3 3 13" xfId="4601"/>
    <cellStyle name="Normal GHG Textfiels Bold 3 3 14" xfId="4602"/>
    <cellStyle name="Normal GHG Textfiels Bold 3 3 15" xfId="4603"/>
    <cellStyle name="Normal GHG Textfiels Bold 3 3 16" xfId="4604"/>
    <cellStyle name="Normal GHG Textfiels Bold 3 3 2" xfId="4605"/>
    <cellStyle name="Normal GHG Textfiels Bold 3 3 2 10" xfId="4606"/>
    <cellStyle name="Normal GHG Textfiels Bold 3 3 2 11" xfId="4607"/>
    <cellStyle name="Normal GHG Textfiels Bold 3 3 2 12" xfId="4608"/>
    <cellStyle name="Normal GHG Textfiels Bold 3 3 2 13" xfId="4609"/>
    <cellStyle name="Normal GHG Textfiels Bold 3 3 2 14" xfId="4610"/>
    <cellStyle name="Normal GHG Textfiels Bold 3 3 2 2" xfId="4611"/>
    <cellStyle name="Normal GHG Textfiels Bold 3 3 2 2 10" xfId="4612"/>
    <cellStyle name="Normal GHG Textfiels Bold 3 3 2 2 11" xfId="4613"/>
    <cellStyle name="Normal GHG Textfiels Bold 3 3 2 2 12" xfId="4614"/>
    <cellStyle name="Normal GHG Textfiels Bold 3 3 2 2 13" xfId="4615"/>
    <cellStyle name="Normal GHG Textfiels Bold 3 3 2 2 2" xfId="4616"/>
    <cellStyle name="Normal GHG Textfiels Bold 3 3 2 2 3" xfId="4617"/>
    <cellStyle name="Normal GHG Textfiels Bold 3 3 2 2 4" xfId="4618"/>
    <cellStyle name="Normal GHG Textfiels Bold 3 3 2 2 5" xfId="4619"/>
    <cellStyle name="Normal GHG Textfiels Bold 3 3 2 2 6" xfId="4620"/>
    <cellStyle name="Normal GHG Textfiels Bold 3 3 2 2 7" xfId="4621"/>
    <cellStyle name="Normal GHG Textfiels Bold 3 3 2 2 8" xfId="4622"/>
    <cellStyle name="Normal GHG Textfiels Bold 3 3 2 2 9" xfId="4623"/>
    <cellStyle name="Normal GHG Textfiels Bold 3 3 2 3" xfId="4624"/>
    <cellStyle name="Normal GHG Textfiels Bold 3 3 2 4" xfId="4625"/>
    <cellStyle name="Normal GHG Textfiels Bold 3 3 2 5" xfId="4626"/>
    <cellStyle name="Normal GHG Textfiels Bold 3 3 2 6" xfId="4627"/>
    <cellStyle name="Normal GHG Textfiels Bold 3 3 2 7" xfId="4628"/>
    <cellStyle name="Normal GHG Textfiels Bold 3 3 2 8" xfId="4629"/>
    <cellStyle name="Normal GHG Textfiels Bold 3 3 2 9" xfId="4630"/>
    <cellStyle name="Normal GHG Textfiels Bold 3 3 3" xfId="4631"/>
    <cellStyle name="Normal GHG Textfiels Bold 3 3 3 10" xfId="4632"/>
    <cellStyle name="Normal GHG Textfiels Bold 3 3 3 11" xfId="4633"/>
    <cellStyle name="Normal GHG Textfiels Bold 3 3 3 12" xfId="4634"/>
    <cellStyle name="Normal GHG Textfiels Bold 3 3 3 13" xfId="4635"/>
    <cellStyle name="Normal GHG Textfiels Bold 3 3 3 14" xfId="4636"/>
    <cellStyle name="Normal GHG Textfiels Bold 3 3 3 2" xfId="4637"/>
    <cellStyle name="Normal GHG Textfiels Bold 3 3 3 2 10" xfId="4638"/>
    <cellStyle name="Normal GHG Textfiels Bold 3 3 3 2 11" xfId="4639"/>
    <cellStyle name="Normal GHG Textfiels Bold 3 3 3 2 12" xfId="4640"/>
    <cellStyle name="Normal GHG Textfiels Bold 3 3 3 2 13" xfId="4641"/>
    <cellStyle name="Normal GHG Textfiels Bold 3 3 3 2 2" xfId="4642"/>
    <cellStyle name="Normal GHG Textfiels Bold 3 3 3 2 3" xfId="4643"/>
    <cellStyle name="Normal GHG Textfiels Bold 3 3 3 2 4" xfId="4644"/>
    <cellStyle name="Normal GHG Textfiels Bold 3 3 3 2 5" xfId="4645"/>
    <cellStyle name="Normal GHG Textfiels Bold 3 3 3 2 6" xfId="4646"/>
    <cellStyle name="Normal GHG Textfiels Bold 3 3 3 2 7" xfId="4647"/>
    <cellStyle name="Normal GHG Textfiels Bold 3 3 3 2 8" xfId="4648"/>
    <cellStyle name="Normal GHG Textfiels Bold 3 3 3 2 9" xfId="4649"/>
    <cellStyle name="Normal GHG Textfiels Bold 3 3 3 3" xfId="4650"/>
    <cellStyle name="Normal GHG Textfiels Bold 3 3 3 4" xfId="4651"/>
    <cellStyle name="Normal GHG Textfiels Bold 3 3 3 5" xfId="4652"/>
    <cellStyle name="Normal GHG Textfiels Bold 3 3 3 6" xfId="4653"/>
    <cellStyle name="Normal GHG Textfiels Bold 3 3 3 7" xfId="4654"/>
    <cellStyle name="Normal GHG Textfiels Bold 3 3 3 8" xfId="4655"/>
    <cellStyle name="Normal GHG Textfiels Bold 3 3 3 9" xfId="4656"/>
    <cellStyle name="Normal GHG Textfiels Bold 3 3 4" xfId="4657"/>
    <cellStyle name="Normal GHG Textfiels Bold 3 3 4 10" xfId="4658"/>
    <cellStyle name="Normal GHG Textfiels Bold 3 3 4 11" xfId="4659"/>
    <cellStyle name="Normal GHG Textfiels Bold 3 3 4 12" xfId="4660"/>
    <cellStyle name="Normal GHG Textfiels Bold 3 3 4 13" xfId="4661"/>
    <cellStyle name="Normal GHG Textfiels Bold 3 3 4 14" xfId="4662"/>
    <cellStyle name="Normal GHG Textfiels Bold 3 3 4 2" xfId="4663"/>
    <cellStyle name="Normal GHG Textfiels Bold 3 3 4 2 10" xfId="4664"/>
    <cellStyle name="Normal GHG Textfiels Bold 3 3 4 2 11" xfId="4665"/>
    <cellStyle name="Normal GHG Textfiels Bold 3 3 4 2 12" xfId="4666"/>
    <cellStyle name="Normal GHG Textfiels Bold 3 3 4 2 13" xfId="4667"/>
    <cellStyle name="Normal GHG Textfiels Bold 3 3 4 2 2" xfId="4668"/>
    <cellStyle name="Normal GHG Textfiels Bold 3 3 4 2 3" xfId="4669"/>
    <cellStyle name="Normal GHG Textfiels Bold 3 3 4 2 4" xfId="4670"/>
    <cellStyle name="Normal GHG Textfiels Bold 3 3 4 2 5" xfId="4671"/>
    <cellStyle name="Normal GHG Textfiels Bold 3 3 4 2 6" xfId="4672"/>
    <cellStyle name="Normal GHG Textfiels Bold 3 3 4 2 7" xfId="4673"/>
    <cellStyle name="Normal GHG Textfiels Bold 3 3 4 2 8" xfId="4674"/>
    <cellStyle name="Normal GHG Textfiels Bold 3 3 4 2 9" xfId="4675"/>
    <cellStyle name="Normal GHG Textfiels Bold 3 3 4 3" xfId="4676"/>
    <cellStyle name="Normal GHG Textfiels Bold 3 3 4 4" xfId="4677"/>
    <cellStyle name="Normal GHG Textfiels Bold 3 3 4 5" xfId="4678"/>
    <cellStyle name="Normal GHG Textfiels Bold 3 3 4 6" xfId="4679"/>
    <cellStyle name="Normal GHG Textfiels Bold 3 3 4 7" xfId="4680"/>
    <cellStyle name="Normal GHG Textfiels Bold 3 3 4 8" xfId="4681"/>
    <cellStyle name="Normal GHG Textfiels Bold 3 3 4 9" xfId="4682"/>
    <cellStyle name="Normal GHG Textfiels Bold 3 3 5" xfId="4683"/>
    <cellStyle name="Normal GHG Textfiels Bold 3 3 6" xfId="4684"/>
    <cellStyle name="Normal GHG Textfiels Bold 3 3 7" xfId="4685"/>
    <cellStyle name="Normal GHG Textfiels Bold 3 3 8" xfId="4686"/>
    <cellStyle name="Normal GHG Textfiels Bold 3 3 9" xfId="4687"/>
    <cellStyle name="Normal GHG whole table" xfId="4688"/>
    <cellStyle name="Normal GHG whole table 2" xfId="4689"/>
    <cellStyle name="Normal GHG whole table 2 2" xfId="4690"/>
    <cellStyle name="Normal GHG whole table 2 2 10" xfId="4691"/>
    <cellStyle name="Normal GHG whole table 2 2 11" xfId="4692"/>
    <cellStyle name="Normal GHG whole table 2 2 12" xfId="4693"/>
    <cellStyle name="Normal GHG whole table 2 2 13" xfId="4694"/>
    <cellStyle name="Normal GHG whole table 2 2 14" xfId="4695"/>
    <cellStyle name="Normal GHG whole table 2 2 2" xfId="4696"/>
    <cellStyle name="Normal GHG whole table 2 2 2 10" xfId="4697"/>
    <cellStyle name="Normal GHG whole table 2 2 2 11" xfId="4698"/>
    <cellStyle name="Normal GHG whole table 2 2 2 12" xfId="4699"/>
    <cellStyle name="Normal GHG whole table 2 2 2 13" xfId="4700"/>
    <cellStyle name="Normal GHG whole table 2 2 2 2" xfId="4701"/>
    <cellStyle name="Normal GHG whole table 2 2 2 3" xfId="4702"/>
    <cellStyle name="Normal GHG whole table 2 2 2 4" xfId="4703"/>
    <cellStyle name="Normal GHG whole table 2 2 2 5" xfId="4704"/>
    <cellStyle name="Normal GHG whole table 2 2 2 6" xfId="4705"/>
    <cellStyle name="Normal GHG whole table 2 2 2 7" xfId="4706"/>
    <cellStyle name="Normal GHG whole table 2 2 2 8" xfId="4707"/>
    <cellStyle name="Normal GHG whole table 2 2 2 9" xfId="4708"/>
    <cellStyle name="Normal GHG whole table 2 2 3" xfId="4709"/>
    <cellStyle name="Normal GHG whole table 2 2 4" xfId="4710"/>
    <cellStyle name="Normal GHG whole table 2 2 5" xfId="4711"/>
    <cellStyle name="Normal GHG whole table 2 2 6" xfId="4712"/>
    <cellStyle name="Normal GHG whole table 2 2 7" xfId="4713"/>
    <cellStyle name="Normal GHG whole table 2 2 8" xfId="4714"/>
    <cellStyle name="Normal GHG whole table 2 2 9" xfId="4715"/>
    <cellStyle name="Normal GHG whole table 2 3" xfId="4716"/>
    <cellStyle name="Normal GHG whole table 2 3 10" xfId="4717"/>
    <cellStyle name="Normal GHG whole table 2 3 11" xfId="4718"/>
    <cellStyle name="Normal GHG whole table 2 3 12" xfId="4719"/>
    <cellStyle name="Normal GHG whole table 2 3 13" xfId="4720"/>
    <cellStyle name="Normal GHG whole table 2 3 2" xfId="4721"/>
    <cellStyle name="Normal GHG whole table 2 3 3" xfId="4722"/>
    <cellStyle name="Normal GHG whole table 2 3 4" xfId="4723"/>
    <cellStyle name="Normal GHG whole table 2 3 5" xfId="4724"/>
    <cellStyle name="Normal GHG whole table 2 3 6" xfId="4725"/>
    <cellStyle name="Normal GHG whole table 2 3 7" xfId="4726"/>
    <cellStyle name="Normal GHG whole table 2 3 8" xfId="4727"/>
    <cellStyle name="Normal GHG whole table 2 3 9" xfId="4728"/>
    <cellStyle name="Normal GHG whole table 3" xfId="4729"/>
    <cellStyle name="Normal GHG whole table 3 10" xfId="4730"/>
    <cellStyle name="Normal GHG whole table 3 11" xfId="4731"/>
    <cellStyle name="Normal GHG whole table 3 12" xfId="4732"/>
    <cellStyle name="Normal GHG whole table 3 13" xfId="4733"/>
    <cellStyle name="Normal GHG whole table 3 14" xfId="4734"/>
    <cellStyle name="Normal GHG whole table 3 15" xfId="4735"/>
    <cellStyle name="Normal GHG whole table 3 16" xfId="4736"/>
    <cellStyle name="Normal GHG whole table 3 2" xfId="4737"/>
    <cellStyle name="Normal GHG whole table 3 2 10" xfId="4738"/>
    <cellStyle name="Normal GHG whole table 3 2 11" xfId="4739"/>
    <cellStyle name="Normal GHG whole table 3 2 12" xfId="4740"/>
    <cellStyle name="Normal GHG whole table 3 2 13" xfId="4741"/>
    <cellStyle name="Normal GHG whole table 3 2 14" xfId="4742"/>
    <cellStyle name="Normal GHG whole table 3 2 2" xfId="4743"/>
    <cellStyle name="Normal GHG whole table 3 2 2 10" xfId="4744"/>
    <cellStyle name="Normal GHG whole table 3 2 2 11" xfId="4745"/>
    <cellStyle name="Normal GHG whole table 3 2 2 12" xfId="4746"/>
    <cellStyle name="Normal GHG whole table 3 2 2 13" xfId="4747"/>
    <cellStyle name="Normal GHG whole table 3 2 2 2" xfId="4748"/>
    <cellStyle name="Normal GHG whole table 3 2 2 3" xfId="4749"/>
    <cellStyle name="Normal GHG whole table 3 2 2 4" xfId="4750"/>
    <cellStyle name="Normal GHG whole table 3 2 2 5" xfId="4751"/>
    <cellStyle name="Normal GHG whole table 3 2 2 6" xfId="4752"/>
    <cellStyle name="Normal GHG whole table 3 2 2 7" xfId="4753"/>
    <cellStyle name="Normal GHG whole table 3 2 2 8" xfId="4754"/>
    <cellStyle name="Normal GHG whole table 3 2 2 9" xfId="4755"/>
    <cellStyle name="Normal GHG whole table 3 2 3" xfId="4756"/>
    <cellStyle name="Normal GHG whole table 3 2 4" xfId="4757"/>
    <cellStyle name="Normal GHG whole table 3 2 5" xfId="4758"/>
    <cellStyle name="Normal GHG whole table 3 2 6" xfId="4759"/>
    <cellStyle name="Normal GHG whole table 3 2 7" xfId="4760"/>
    <cellStyle name="Normal GHG whole table 3 2 8" xfId="4761"/>
    <cellStyle name="Normal GHG whole table 3 2 9" xfId="4762"/>
    <cellStyle name="Normal GHG whole table 3 3" xfId="4763"/>
    <cellStyle name="Normal GHG whole table 3 3 10" xfId="4764"/>
    <cellStyle name="Normal GHG whole table 3 3 11" xfId="4765"/>
    <cellStyle name="Normal GHG whole table 3 3 12" xfId="4766"/>
    <cellStyle name="Normal GHG whole table 3 3 13" xfId="4767"/>
    <cellStyle name="Normal GHG whole table 3 3 14" xfId="4768"/>
    <cellStyle name="Normal GHG whole table 3 3 2" xfId="4769"/>
    <cellStyle name="Normal GHG whole table 3 3 2 10" xfId="4770"/>
    <cellStyle name="Normal GHG whole table 3 3 2 11" xfId="4771"/>
    <cellStyle name="Normal GHG whole table 3 3 2 12" xfId="4772"/>
    <cellStyle name="Normal GHG whole table 3 3 2 13" xfId="4773"/>
    <cellStyle name="Normal GHG whole table 3 3 2 2" xfId="4774"/>
    <cellStyle name="Normal GHG whole table 3 3 2 3" xfId="4775"/>
    <cellStyle name="Normal GHG whole table 3 3 2 4" xfId="4776"/>
    <cellStyle name="Normal GHG whole table 3 3 2 5" xfId="4777"/>
    <cellStyle name="Normal GHG whole table 3 3 2 6" xfId="4778"/>
    <cellStyle name="Normal GHG whole table 3 3 2 7" xfId="4779"/>
    <cellStyle name="Normal GHG whole table 3 3 2 8" xfId="4780"/>
    <cellStyle name="Normal GHG whole table 3 3 2 9" xfId="4781"/>
    <cellStyle name="Normal GHG whole table 3 3 3" xfId="4782"/>
    <cellStyle name="Normal GHG whole table 3 3 4" xfId="4783"/>
    <cellStyle name="Normal GHG whole table 3 3 5" xfId="4784"/>
    <cellStyle name="Normal GHG whole table 3 3 6" xfId="4785"/>
    <cellStyle name="Normal GHG whole table 3 3 7" xfId="4786"/>
    <cellStyle name="Normal GHG whole table 3 3 8" xfId="4787"/>
    <cellStyle name="Normal GHG whole table 3 3 9" xfId="4788"/>
    <cellStyle name="Normal GHG whole table 3 4" xfId="4789"/>
    <cellStyle name="Normal GHG whole table 3 4 10" xfId="4790"/>
    <cellStyle name="Normal GHG whole table 3 4 11" xfId="4791"/>
    <cellStyle name="Normal GHG whole table 3 4 12" xfId="4792"/>
    <cellStyle name="Normal GHG whole table 3 4 13" xfId="4793"/>
    <cellStyle name="Normal GHG whole table 3 4 14" xfId="4794"/>
    <cellStyle name="Normal GHG whole table 3 4 2" xfId="4795"/>
    <cellStyle name="Normal GHG whole table 3 4 2 10" xfId="4796"/>
    <cellStyle name="Normal GHG whole table 3 4 2 11" xfId="4797"/>
    <cellStyle name="Normal GHG whole table 3 4 2 12" xfId="4798"/>
    <cellStyle name="Normal GHG whole table 3 4 2 13" xfId="4799"/>
    <cellStyle name="Normal GHG whole table 3 4 2 2" xfId="4800"/>
    <cellStyle name="Normal GHG whole table 3 4 2 3" xfId="4801"/>
    <cellStyle name="Normal GHG whole table 3 4 2 4" xfId="4802"/>
    <cellStyle name="Normal GHG whole table 3 4 2 5" xfId="4803"/>
    <cellStyle name="Normal GHG whole table 3 4 2 6" xfId="4804"/>
    <cellStyle name="Normal GHG whole table 3 4 2 7" xfId="4805"/>
    <cellStyle name="Normal GHG whole table 3 4 2 8" xfId="4806"/>
    <cellStyle name="Normal GHG whole table 3 4 2 9" xfId="4807"/>
    <cellStyle name="Normal GHG whole table 3 4 3" xfId="4808"/>
    <cellStyle name="Normal GHG whole table 3 4 4" xfId="4809"/>
    <cellStyle name="Normal GHG whole table 3 4 5" xfId="4810"/>
    <cellStyle name="Normal GHG whole table 3 4 6" xfId="4811"/>
    <cellStyle name="Normal GHG whole table 3 4 7" xfId="4812"/>
    <cellStyle name="Normal GHG whole table 3 4 8" xfId="4813"/>
    <cellStyle name="Normal GHG whole table 3 4 9" xfId="4814"/>
    <cellStyle name="Normal GHG whole table 3 5" xfId="4815"/>
    <cellStyle name="Normal GHG whole table 3 6" xfId="4816"/>
    <cellStyle name="Normal GHG whole table 3 7" xfId="4817"/>
    <cellStyle name="Normal GHG whole table 3 8" xfId="4818"/>
    <cellStyle name="Normal GHG whole table 3 9" xfId="4819"/>
    <cellStyle name="Normal GHG whole table 4" xfId="4820"/>
    <cellStyle name="Normal GHG whole table 4 2" xfId="4821"/>
    <cellStyle name="Normal GHG whole table 4 3" xfId="4822"/>
    <cellStyle name="Normal GHG whole table 4 4" xfId="4823"/>
    <cellStyle name="Normal GHG whole table 4 5" xfId="4824"/>
    <cellStyle name="Normal GHG whole table 4 6" xfId="4825"/>
    <cellStyle name="Normal GHG-Shade" xfId="4826"/>
    <cellStyle name="Normal GHG-Shade 2" xfId="4827"/>
    <cellStyle name="Normal GHG-Shade 2 2" xfId="4828"/>
    <cellStyle name="Normal GHG-Shade 2 3" xfId="4829"/>
    <cellStyle name="Normal GHG-Shade 2 4" xfId="4830"/>
    <cellStyle name="Normal GHG-Shade 2 5" xfId="4831"/>
    <cellStyle name="Normal GHG-Shade 3" xfId="4832"/>
    <cellStyle name="Normal GHG-Shade 3 2" xfId="4833"/>
    <cellStyle name="Normal GHG-Shade 4" xfId="4834"/>
    <cellStyle name="Normal GHG-Shade 4 2" xfId="4835"/>
    <cellStyle name="Normal_chap1_debu" xfId="5937"/>
    <cellStyle name="Normál_Munka1" xfId="4836"/>
    <cellStyle name="Note 2" xfId="4837"/>
    <cellStyle name="Note 2 10" xfId="4838"/>
    <cellStyle name="Note 2 11" xfId="4839"/>
    <cellStyle name="Note 2 12" xfId="4840"/>
    <cellStyle name="Note 2 13" xfId="4841"/>
    <cellStyle name="Note 2 14" xfId="4842"/>
    <cellStyle name="Note 2 15" xfId="4843"/>
    <cellStyle name="Note 2 16" xfId="4844"/>
    <cellStyle name="Note 2 17" xfId="4845"/>
    <cellStyle name="Note 2 2" xfId="4846"/>
    <cellStyle name="Note 2 2 10" xfId="4847"/>
    <cellStyle name="Note 2 2 11" xfId="4848"/>
    <cellStyle name="Note 2 2 12" xfId="4849"/>
    <cellStyle name="Note 2 2 13" xfId="4850"/>
    <cellStyle name="Note 2 2 14" xfId="4851"/>
    <cellStyle name="Note 2 2 2" xfId="4852"/>
    <cellStyle name="Note 2 2 2 10" xfId="4853"/>
    <cellStyle name="Note 2 2 2 11" xfId="4854"/>
    <cellStyle name="Note 2 2 2 12" xfId="4855"/>
    <cellStyle name="Note 2 2 2 13" xfId="4856"/>
    <cellStyle name="Note 2 2 2 2" xfId="4857"/>
    <cellStyle name="Note 2 2 2 3" xfId="4858"/>
    <cellStyle name="Note 2 2 2 4" xfId="4859"/>
    <cellStyle name="Note 2 2 2 5" xfId="4860"/>
    <cellStyle name="Note 2 2 2 6" xfId="4861"/>
    <cellStyle name="Note 2 2 2 7" xfId="4862"/>
    <cellStyle name="Note 2 2 2 8" xfId="4863"/>
    <cellStyle name="Note 2 2 2 9" xfId="4864"/>
    <cellStyle name="Note 2 2 3" xfId="4865"/>
    <cellStyle name="Note 2 2 4" xfId="4866"/>
    <cellStyle name="Note 2 2 5" xfId="4867"/>
    <cellStyle name="Note 2 2 6" xfId="4868"/>
    <cellStyle name="Note 2 2 7" xfId="4869"/>
    <cellStyle name="Note 2 2 8" xfId="4870"/>
    <cellStyle name="Note 2 2 9" xfId="4871"/>
    <cellStyle name="Note 2 3" xfId="4872"/>
    <cellStyle name="Note 2 3 10" xfId="4873"/>
    <cellStyle name="Note 2 3 11" xfId="4874"/>
    <cellStyle name="Note 2 3 12" xfId="4875"/>
    <cellStyle name="Note 2 3 13" xfId="4876"/>
    <cellStyle name="Note 2 3 14" xfId="4877"/>
    <cellStyle name="Note 2 3 2" xfId="4878"/>
    <cellStyle name="Note 2 3 2 10" xfId="4879"/>
    <cellStyle name="Note 2 3 2 11" xfId="4880"/>
    <cellStyle name="Note 2 3 2 12" xfId="4881"/>
    <cellStyle name="Note 2 3 2 13" xfId="4882"/>
    <cellStyle name="Note 2 3 2 2" xfId="4883"/>
    <cellStyle name="Note 2 3 2 3" xfId="4884"/>
    <cellStyle name="Note 2 3 2 4" xfId="4885"/>
    <cellStyle name="Note 2 3 2 5" xfId="4886"/>
    <cellStyle name="Note 2 3 2 6" xfId="4887"/>
    <cellStyle name="Note 2 3 2 7" xfId="4888"/>
    <cellStyle name="Note 2 3 2 8" xfId="4889"/>
    <cellStyle name="Note 2 3 2 9" xfId="4890"/>
    <cellStyle name="Note 2 3 3" xfId="4891"/>
    <cellStyle name="Note 2 3 4" xfId="4892"/>
    <cellStyle name="Note 2 3 5" xfId="4893"/>
    <cellStyle name="Note 2 3 6" xfId="4894"/>
    <cellStyle name="Note 2 3 7" xfId="4895"/>
    <cellStyle name="Note 2 3 8" xfId="4896"/>
    <cellStyle name="Note 2 3 9" xfId="4897"/>
    <cellStyle name="Note 2 4" xfId="4898"/>
    <cellStyle name="Note 2 4 10" xfId="4899"/>
    <cellStyle name="Note 2 4 11" xfId="4900"/>
    <cellStyle name="Note 2 4 12" xfId="4901"/>
    <cellStyle name="Note 2 4 13" xfId="4902"/>
    <cellStyle name="Note 2 4 14" xfId="4903"/>
    <cellStyle name="Note 2 4 2" xfId="4904"/>
    <cellStyle name="Note 2 4 2 10" xfId="4905"/>
    <cellStyle name="Note 2 4 2 11" xfId="4906"/>
    <cellStyle name="Note 2 4 2 12" xfId="4907"/>
    <cellStyle name="Note 2 4 2 13" xfId="4908"/>
    <cellStyle name="Note 2 4 2 2" xfId="4909"/>
    <cellStyle name="Note 2 4 2 3" xfId="4910"/>
    <cellStyle name="Note 2 4 2 4" xfId="4911"/>
    <cellStyle name="Note 2 4 2 5" xfId="4912"/>
    <cellStyle name="Note 2 4 2 6" xfId="4913"/>
    <cellStyle name="Note 2 4 2 7" xfId="4914"/>
    <cellStyle name="Note 2 4 2 8" xfId="4915"/>
    <cellStyle name="Note 2 4 2 9" xfId="4916"/>
    <cellStyle name="Note 2 4 3" xfId="4917"/>
    <cellStyle name="Note 2 4 4" xfId="4918"/>
    <cellStyle name="Note 2 4 5" xfId="4919"/>
    <cellStyle name="Note 2 4 6" xfId="4920"/>
    <cellStyle name="Note 2 4 7" xfId="4921"/>
    <cellStyle name="Note 2 4 8" xfId="4922"/>
    <cellStyle name="Note 2 4 9" xfId="4923"/>
    <cellStyle name="Note 2 5" xfId="4924"/>
    <cellStyle name="Note 2 5 10" xfId="4925"/>
    <cellStyle name="Note 2 5 11" xfId="4926"/>
    <cellStyle name="Note 2 5 12" xfId="4927"/>
    <cellStyle name="Note 2 5 13" xfId="4928"/>
    <cellStyle name="Note 2 5 2" xfId="4929"/>
    <cellStyle name="Note 2 5 3" xfId="4930"/>
    <cellStyle name="Note 2 5 4" xfId="4931"/>
    <cellStyle name="Note 2 5 5" xfId="4932"/>
    <cellStyle name="Note 2 5 6" xfId="4933"/>
    <cellStyle name="Note 2 5 7" xfId="4934"/>
    <cellStyle name="Note 2 5 8" xfId="4935"/>
    <cellStyle name="Note 2 5 9" xfId="4936"/>
    <cellStyle name="Note 2 6" xfId="4937"/>
    <cellStyle name="Note 2 7" xfId="4938"/>
    <cellStyle name="Note 2 8" xfId="4939"/>
    <cellStyle name="Note 2 9" xfId="4940"/>
    <cellStyle name="Note 3" xfId="4941"/>
    <cellStyle name="Note 3 10" xfId="4942"/>
    <cellStyle name="Note 3 11" xfId="4943"/>
    <cellStyle name="Note 3 12" xfId="4944"/>
    <cellStyle name="Note 3 13" xfId="4945"/>
    <cellStyle name="Note 3 14" xfId="4946"/>
    <cellStyle name="Note 3 15" xfId="4947"/>
    <cellStyle name="Note 3 16" xfId="4948"/>
    <cellStyle name="Note 3 17" xfId="4949"/>
    <cellStyle name="Note 3 2" xfId="4950"/>
    <cellStyle name="Note 3 2 10" xfId="4951"/>
    <cellStyle name="Note 3 2 11" xfId="4952"/>
    <cellStyle name="Note 3 2 12" xfId="4953"/>
    <cellStyle name="Note 3 2 13" xfId="4954"/>
    <cellStyle name="Note 3 2 14" xfId="4955"/>
    <cellStyle name="Note 3 2 2" xfId="4956"/>
    <cellStyle name="Note 3 2 2 10" xfId="4957"/>
    <cellStyle name="Note 3 2 2 11" xfId="4958"/>
    <cellStyle name="Note 3 2 2 12" xfId="4959"/>
    <cellStyle name="Note 3 2 2 13" xfId="4960"/>
    <cellStyle name="Note 3 2 2 2" xfId="4961"/>
    <cellStyle name="Note 3 2 2 3" xfId="4962"/>
    <cellStyle name="Note 3 2 2 4" xfId="4963"/>
    <cellStyle name="Note 3 2 2 5" xfId="4964"/>
    <cellStyle name="Note 3 2 2 6" xfId="4965"/>
    <cellStyle name="Note 3 2 2 7" xfId="4966"/>
    <cellStyle name="Note 3 2 2 8" xfId="4967"/>
    <cellStyle name="Note 3 2 2 9" xfId="4968"/>
    <cellStyle name="Note 3 2 3" xfId="4969"/>
    <cellStyle name="Note 3 2 4" xfId="4970"/>
    <cellStyle name="Note 3 2 5" xfId="4971"/>
    <cellStyle name="Note 3 2 6" xfId="4972"/>
    <cellStyle name="Note 3 2 7" xfId="4973"/>
    <cellStyle name="Note 3 2 8" xfId="4974"/>
    <cellStyle name="Note 3 2 9" xfId="4975"/>
    <cellStyle name="Note 3 3" xfId="4976"/>
    <cellStyle name="Note 3 3 10" xfId="4977"/>
    <cellStyle name="Note 3 3 11" xfId="4978"/>
    <cellStyle name="Note 3 3 12" xfId="4979"/>
    <cellStyle name="Note 3 3 13" xfId="4980"/>
    <cellStyle name="Note 3 3 14" xfId="4981"/>
    <cellStyle name="Note 3 3 2" xfId="4982"/>
    <cellStyle name="Note 3 3 2 10" xfId="4983"/>
    <cellStyle name="Note 3 3 2 11" xfId="4984"/>
    <cellStyle name="Note 3 3 2 12" xfId="4985"/>
    <cellStyle name="Note 3 3 2 13" xfId="4986"/>
    <cellStyle name="Note 3 3 2 2" xfId="4987"/>
    <cellStyle name="Note 3 3 2 3" xfId="4988"/>
    <cellStyle name="Note 3 3 2 4" xfId="4989"/>
    <cellStyle name="Note 3 3 2 5" xfId="4990"/>
    <cellStyle name="Note 3 3 2 6" xfId="4991"/>
    <cellStyle name="Note 3 3 2 7" xfId="4992"/>
    <cellStyle name="Note 3 3 2 8" xfId="4993"/>
    <cellStyle name="Note 3 3 2 9" xfId="4994"/>
    <cellStyle name="Note 3 3 3" xfId="4995"/>
    <cellStyle name="Note 3 3 4" xfId="4996"/>
    <cellStyle name="Note 3 3 5" xfId="4997"/>
    <cellStyle name="Note 3 3 6" xfId="4998"/>
    <cellStyle name="Note 3 3 7" xfId="4999"/>
    <cellStyle name="Note 3 3 8" xfId="5000"/>
    <cellStyle name="Note 3 3 9" xfId="5001"/>
    <cellStyle name="Note 3 4" xfId="5002"/>
    <cellStyle name="Note 3 4 10" xfId="5003"/>
    <cellStyle name="Note 3 4 11" xfId="5004"/>
    <cellStyle name="Note 3 4 12" xfId="5005"/>
    <cellStyle name="Note 3 4 13" xfId="5006"/>
    <cellStyle name="Note 3 4 14" xfId="5007"/>
    <cellStyle name="Note 3 4 2" xfId="5008"/>
    <cellStyle name="Note 3 4 2 10" xfId="5009"/>
    <cellStyle name="Note 3 4 2 11" xfId="5010"/>
    <cellStyle name="Note 3 4 2 12" xfId="5011"/>
    <cellStyle name="Note 3 4 2 13" xfId="5012"/>
    <cellStyle name="Note 3 4 2 2" xfId="5013"/>
    <cellStyle name="Note 3 4 2 3" xfId="5014"/>
    <cellStyle name="Note 3 4 2 4" xfId="5015"/>
    <cellStyle name="Note 3 4 2 5" xfId="5016"/>
    <cellStyle name="Note 3 4 2 6" xfId="5017"/>
    <cellStyle name="Note 3 4 2 7" xfId="5018"/>
    <cellStyle name="Note 3 4 2 8" xfId="5019"/>
    <cellStyle name="Note 3 4 2 9" xfId="5020"/>
    <cellStyle name="Note 3 4 3" xfId="5021"/>
    <cellStyle name="Note 3 4 4" xfId="5022"/>
    <cellStyle name="Note 3 4 5" xfId="5023"/>
    <cellStyle name="Note 3 4 6" xfId="5024"/>
    <cellStyle name="Note 3 4 7" xfId="5025"/>
    <cellStyle name="Note 3 4 8" xfId="5026"/>
    <cellStyle name="Note 3 4 9" xfId="5027"/>
    <cellStyle name="Note 3 5" xfId="5028"/>
    <cellStyle name="Note 3 5 10" xfId="5029"/>
    <cellStyle name="Note 3 5 11" xfId="5030"/>
    <cellStyle name="Note 3 5 12" xfId="5031"/>
    <cellStyle name="Note 3 5 13" xfId="5032"/>
    <cellStyle name="Note 3 5 2" xfId="5033"/>
    <cellStyle name="Note 3 5 3" xfId="5034"/>
    <cellStyle name="Note 3 5 4" xfId="5035"/>
    <cellStyle name="Note 3 5 5" xfId="5036"/>
    <cellStyle name="Note 3 5 6" xfId="5037"/>
    <cellStyle name="Note 3 5 7" xfId="5038"/>
    <cellStyle name="Note 3 5 8" xfId="5039"/>
    <cellStyle name="Note 3 5 9" xfId="5040"/>
    <cellStyle name="Note 3 6" xfId="5041"/>
    <cellStyle name="Note 3 7" xfId="5042"/>
    <cellStyle name="Note 3 8" xfId="5043"/>
    <cellStyle name="Note 3 9" xfId="5044"/>
    <cellStyle name="Notiz" xfId="5045"/>
    <cellStyle name="Notiz 10" xfId="5046"/>
    <cellStyle name="Notiz 11" xfId="5047"/>
    <cellStyle name="Notiz 12" xfId="5048"/>
    <cellStyle name="Notiz 13" xfId="5049"/>
    <cellStyle name="Notiz 14" xfId="5050"/>
    <cellStyle name="Notiz 15" xfId="5051"/>
    <cellStyle name="Notiz 16" xfId="5052"/>
    <cellStyle name="Notiz 17" xfId="5053"/>
    <cellStyle name="Notiz 2" xfId="5054"/>
    <cellStyle name="Notiz 2 10" xfId="5055"/>
    <cellStyle name="Notiz 2 11" xfId="5056"/>
    <cellStyle name="Notiz 2 12" xfId="5057"/>
    <cellStyle name="Notiz 2 13" xfId="5058"/>
    <cellStyle name="Notiz 2 14" xfId="5059"/>
    <cellStyle name="Notiz 2 2" xfId="5060"/>
    <cellStyle name="Notiz 2 2 10" xfId="5061"/>
    <cellStyle name="Notiz 2 2 11" xfId="5062"/>
    <cellStyle name="Notiz 2 2 12" xfId="5063"/>
    <cellStyle name="Notiz 2 2 13" xfId="5064"/>
    <cellStyle name="Notiz 2 2 2" xfId="5065"/>
    <cellStyle name="Notiz 2 2 3" xfId="5066"/>
    <cellStyle name="Notiz 2 2 4" xfId="5067"/>
    <cellStyle name="Notiz 2 2 5" xfId="5068"/>
    <cellStyle name="Notiz 2 2 6" xfId="5069"/>
    <cellStyle name="Notiz 2 2 7" xfId="5070"/>
    <cellStyle name="Notiz 2 2 8" xfId="5071"/>
    <cellStyle name="Notiz 2 2 9" xfId="5072"/>
    <cellStyle name="Notiz 2 3" xfId="5073"/>
    <cellStyle name="Notiz 2 4" xfId="5074"/>
    <cellStyle name="Notiz 2 5" xfId="5075"/>
    <cellStyle name="Notiz 2 6" xfId="5076"/>
    <cellStyle name="Notiz 2 7" xfId="5077"/>
    <cellStyle name="Notiz 2 8" xfId="5078"/>
    <cellStyle name="Notiz 2 9" xfId="5079"/>
    <cellStyle name="Notiz 3" xfId="5080"/>
    <cellStyle name="Notiz 3 10" xfId="5081"/>
    <cellStyle name="Notiz 3 11" xfId="5082"/>
    <cellStyle name="Notiz 3 12" xfId="5083"/>
    <cellStyle name="Notiz 3 13" xfId="5084"/>
    <cellStyle name="Notiz 3 14" xfId="5085"/>
    <cellStyle name="Notiz 3 2" xfId="5086"/>
    <cellStyle name="Notiz 3 2 10" xfId="5087"/>
    <cellStyle name="Notiz 3 2 11" xfId="5088"/>
    <cellStyle name="Notiz 3 2 12" xfId="5089"/>
    <cellStyle name="Notiz 3 2 13" xfId="5090"/>
    <cellStyle name="Notiz 3 2 2" xfId="5091"/>
    <cellStyle name="Notiz 3 2 3" xfId="5092"/>
    <cellStyle name="Notiz 3 2 4" xfId="5093"/>
    <cellStyle name="Notiz 3 2 5" xfId="5094"/>
    <cellStyle name="Notiz 3 2 6" xfId="5095"/>
    <cellStyle name="Notiz 3 2 7" xfId="5096"/>
    <cellStyle name="Notiz 3 2 8" xfId="5097"/>
    <cellStyle name="Notiz 3 2 9" xfId="5098"/>
    <cellStyle name="Notiz 3 3" xfId="5099"/>
    <cellStyle name="Notiz 3 4" xfId="5100"/>
    <cellStyle name="Notiz 3 5" xfId="5101"/>
    <cellStyle name="Notiz 3 6" xfId="5102"/>
    <cellStyle name="Notiz 3 7" xfId="5103"/>
    <cellStyle name="Notiz 3 8" xfId="5104"/>
    <cellStyle name="Notiz 3 9" xfId="5105"/>
    <cellStyle name="Notiz 4" xfId="5106"/>
    <cellStyle name="Notiz 4 10" xfId="5107"/>
    <cellStyle name="Notiz 4 11" xfId="5108"/>
    <cellStyle name="Notiz 4 12" xfId="5109"/>
    <cellStyle name="Notiz 4 13" xfId="5110"/>
    <cellStyle name="Notiz 4 14" xfId="5111"/>
    <cellStyle name="Notiz 4 2" xfId="5112"/>
    <cellStyle name="Notiz 4 2 10" xfId="5113"/>
    <cellStyle name="Notiz 4 2 11" xfId="5114"/>
    <cellStyle name="Notiz 4 2 12" xfId="5115"/>
    <cellStyle name="Notiz 4 2 13" xfId="5116"/>
    <cellStyle name="Notiz 4 2 2" xfId="5117"/>
    <cellStyle name="Notiz 4 2 3" xfId="5118"/>
    <cellStyle name="Notiz 4 2 4" xfId="5119"/>
    <cellStyle name="Notiz 4 2 5" xfId="5120"/>
    <cellStyle name="Notiz 4 2 6" xfId="5121"/>
    <cellStyle name="Notiz 4 2 7" xfId="5122"/>
    <cellStyle name="Notiz 4 2 8" xfId="5123"/>
    <cellStyle name="Notiz 4 2 9" xfId="5124"/>
    <cellStyle name="Notiz 4 3" xfId="5125"/>
    <cellStyle name="Notiz 4 4" xfId="5126"/>
    <cellStyle name="Notiz 4 5" xfId="5127"/>
    <cellStyle name="Notiz 4 6" xfId="5128"/>
    <cellStyle name="Notiz 4 7" xfId="5129"/>
    <cellStyle name="Notiz 4 8" xfId="5130"/>
    <cellStyle name="Notiz 4 9" xfId="5131"/>
    <cellStyle name="Notiz 5" xfId="5132"/>
    <cellStyle name="Notiz 5 10" xfId="5133"/>
    <cellStyle name="Notiz 5 11" xfId="5134"/>
    <cellStyle name="Notiz 5 12" xfId="5135"/>
    <cellStyle name="Notiz 5 13" xfId="5136"/>
    <cellStyle name="Notiz 5 2" xfId="5137"/>
    <cellStyle name="Notiz 5 3" xfId="5138"/>
    <cellStyle name="Notiz 5 4" xfId="5139"/>
    <cellStyle name="Notiz 5 5" xfId="5140"/>
    <cellStyle name="Notiz 5 6" xfId="5141"/>
    <cellStyle name="Notiz 5 7" xfId="5142"/>
    <cellStyle name="Notiz 5 8" xfId="5143"/>
    <cellStyle name="Notiz 5 9" xfId="5144"/>
    <cellStyle name="Notiz 6" xfId="5145"/>
    <cellStyle name="Notiz 7" xfId="5146"/>
    <cellStyle name="Notiz 8" xfId="5147"/>
    <cellStyle name="Notiz 9" xfId="5148"/>
    <cellStyle name="Output 2" xfId="5149"/>
    <cellStyle name="Output 2 10" xfId="5150"/>
    <cellStyle name="Output 2 11" xfId="5151"/>
    <cellStyle name="Output 2 12" xfId="5152"/>
    <cellStyle name="Output 2 13" xfId="5153"/>
    <cellStyle name="Output 2 2" xfId="5154"/>
    <cellStyle name="Output 2 2 10" xfId="5155"/>
    <cellStyle name="Output 2 2 11" xfId="5156"/>
    <cellStyle name="Output 2 2 12" xfId="5157"/>
    <cellStyle name="Output 2 2 13" xfId="5158"/>
    <cellStyle name="Output 2 2 14" xfId="5159"/>
    <cellStyle name="Output 2 2 2" xfId="5160"/>
    <cellStyle name="Output 2 2 2 10" xfId="5161"/>
    <cellStyle name="Output 2 2 2 11" xfId="5162"/>
    <cellStyle name="Output 2 2 2 12" xfId="5163"/>
    <cellStyle name="Output 2 2 2 13" xfId="5164"/>
    <cellStyle name="Output 2 2 2 2" xfId="5165"/>
    <cellStyle name="Output 2 2 2 3" xfId="5166"/>
    <cellStyle name="Output 2 2 2 4" xfId="5167"/>
    <cellStyle name="Output 2 2 2 5" xfId="5168"/>
    <cellStyle name="Output 2 2 2 6" xfId="5169"/>
    <cellStyle name="Output 2 2 2 7" xfId="5170"/>
    <cellStyle name="Output 2 2 2 8" xfId="5171"/>
    <cellStyle name="Output 2 2 2 9" xfId="5172"/>
    <cellStyle name="Output 2 2 3" xfId="5173"/>
    <cellStyle name="Output 2 2 4" xfId="5174"/>
    <cellStyle name="Output 2 2 5" xfId="5175"/>
    <cellStyle name="Output 2 2 6" xfId="5176"/>
    <cellStyle name="Output 2 2 7" xfId="5177"/>
    <cellStyle name="Output 2 2 8" xfId="5178"/>
    <cellStyle name="Output 2 2 9" xfId="5179"/>
    <cellStyle name="Output 2 3" xfId="5180"/>
    <cellStyle name="Output 2 3 10" xfId="5181"/>
    <cellStyle name="Output 2 3 11" xfId="5182"/>
    <cellStyle name="Output 2 3 12" xfId="5183"/>
    <cellStyle name="Output 2 3 13" xfId="5184"/>
    <cellStyle name="Output 2 3 14" xfId="5185"/>
    <cellStyle name="Output 2 3 2" xfId="5186"/>
    <cellStyle name="Output 2 3 2 10" xfId="5187"/>
    <cellStyle name="Output 2 3 2 11" xfId="5188"/>
    <cellStyle name="Output 2 3 2 12" xfId="5189"/>
    <cellStyle name="Output 2 3 2 13" xfId="5190"/>
    <cellStyle name="Output 2 3 2 2" xfId="5191"/>
    <cellStyle name="Output 2 3 2 3" xfId="5192"/>
    <cellStyle name="Output 2 3 2 4" xfId="5193"/>
    <cellStyle name="Output 2 3 2 5" xfId="5194"/>
    <cellStyle name="Output 2 3 2 6" xfId="5195"/>
    <cellStyle name="Output 2 3 2 7" xfId="5196"/>
    <cellStyle name="Output 2 3 2 8" xfId="5197"/>
    <cellStyle name="Output 2 3 2 9" xfId="5198"/>
    <cellStyle name="Output 2 3 3" xfId="5199"/>
    <cellStyle name="Output 2 3 4" xfId="5200"/>
    <cellStyle name="Output 2 3 5" xfId="5201"/>
    <cellStyle name="Output 2 3 6" xfId="5202"/>
    <cellStyle name="Output 2 3 7" xfId="5203"/>
    <cellStyle name="Output 2 3 8" xfId="5204"/>
    <cellStyle name="Output 2 3 9" xfId="5205"/>
    <cellStyle name="Output 2 4" xfId="5206"/>
    <cellStyle name="Output 2 4 10" xfId="5207"/>
    <cellStyle name="Output 2 4 11" xfId="5208"/>
    <cellStyle name="Output 2 4 12" xfId="5209"/>
    <cellStyle name="Output 2 4 13" xfId="5210"/>
    <cellStyle name="Output 2 4 2" xfId="5211"/>
    <cellStyle name="Output 2 4 3" xfId="5212"/>
    <cellStyle name="Output 2 4 4" xfId="5213"/>
    <cellStyle name="Output 2 4 5" xfId="5214"/>
    <cellStyle name="Output 2 4 6" xfId="5215"/>
    <cellStyle name="Output 2 4 7" xfId="5216"/>
    <cellStyle name="Output 2 4 8" xfId="5217"/>
    <cellStyle name="Output 2 4 9" xfId="5218"/>
    <cellStyle name="Output 2 5" xfId="5219"/>
    <cellStyle name="Output 2 6" xfId="5220"/>
    <cellStyle name="Output 2 7" xfId="5221"/>
    <cellStyle name="Output 2 8" xfId="5222"/>
    <cellStyle name="Output 2 9" xfId="5223"/>
    <cellStyle name="Output 3" xfId="5224"/>
    <cellStyle name="Output 3 10" xfId="5225"/>
    <cellStyle name="Output 3 11" xfId="5226"/>
    <cellStyle name="Output 3 12" xfId="5227"/>
    <cellStyle name="Output 3 13" xfId="5228"/>
    <cellStyle name="Output 3 2" xfId="5229"/>
    <cellStyle name="Output 3 2 10" xfId="5230"/>
    <cellStyle name="Output 3 2 11" xfId="5231"/>
    <cellStyle name="Output 3 2 12" xfId="5232"/>
    <cellStyle name="Output 3 2 13" xfId="5233"/>
    <cellStyle name="Output 3 2 14" xfId="5234"/>
    <cellStyle name="Output 3 2 2" xfId="5235"/>
    <cellStyle name="Output 3 2 2 10" xfId="5236"/>
    <cellStyle name="Output 3 2 2 11" xfId="5237"/>
    <cellStyle name="Output 3 2 2 12" xfId="5238"/>
    <cellStyle name="Output 3 2 2 13" xfId="5239"/>
    <cellStyle name="Output 3 2 2 2" xfId="5240"/>
    <cellStyle name="Output 3 2 2 3" xfId="5241"/>
    <cellStyle name="Output 3 2 2 4" xfId="5242"/>
    <cellStyle name="Output 3 2 2 5" xfId="5243"/>
    <cellStyle name="Output 3 2 2 6" xfId="5244"/>
    <cellStyle name="Output 3 2 2 7" xfId="5245"/>
    <cellStyle name="Output 3 2 2 8" xfId="5246"/>
    <cellStyle name="Output 3 2 2 9" xfId="5247"/>
    <cellStyle name="Output 3 2 3" xfId="5248"/>
    <cellStyle name="Output 3 2 4" xfId="5249"/>
    <cellStyle name="Output 3 2 5" xfId="5250"/>
    <cellStyle name="Output 3 2 6" xfId="5251"/>
    <cellStyle name="Output 3 2 7" xfId="5252"/>
    <cellStyle name="Output 3 2 8" xfId="5253"/>
    <cellStyle name="Output 3 2 9" xfId="5254"/>
    <cellStyle name="Output 3 3" xfId="5255"/>
    <cellStyle name="Output 3 3 10" xfId="5256"/>
    <cellStyle name="Output 3 3 11" xfId="5257"/>
    <cellStyle name="Output 3 3 12" xfId="5258"/>
    <cellStyle name="Output 3 3 13" xfId="5259"/>
    <cellStyle name="Output 3 3 14" xfId="5260"/>
    <cellStyle name="Output 3 3 2" xfId="5261"/>
    <cellStyle name="Output 3 3 2 10" xfId="5262"/>
    <cellStyle name="Output 3 3 2 11" xfId="5263"/>
    <cellStyle name="Output 3 3 2 12" xfId="5264"/>
    <cellStyle name="Output 3 3 2 13" xfId="5265"/>
    <cellStyle name="Output 3 3 2 2" xfId="5266"/>
    <cellStyle name="Output 3 3 2 3" xfId="5267"/>
    <cellStyle name="Output 3 3 2 4" xfId="5268"/>
    <cellStyle name="Output 3 3 2 5" xfId="5269"/>
    <cellStyle name="Output 3 3 2 6" xfId="5270"/>
    <cellStyle name="Output 3 3 2 7" xfId="5271"/>
    <cellStyle name="Output 3 3 2 8" xfId="5272"/>
    <cellStyle name="Output 3 3 2 9" xfId="5273"/>
    <cellStyle name="Output 3 3 3" xfId="5274"/>
    <cellStyle name="Output 3 3 4" xfId="5275"/>
    <cellStyle name="Output 3 3 5" xfId="5276"/>
    <cellStyle name="Output 3 3 6" xfId="5277"/>
    <cellStyle name="Output 3 3 7" xfId="5278"/>
    <cellStyle name="Output 3 3 8" xfId="5279"/>
    <cellStyle name="Output 3 3 9" xfId="5280"/>
    <cellStyle name="Output 3 4" xfId="5281"/>
    <cellStyle name="Output 3 4 10" xfId="5282"/>
    <cellStyle name="Output 3 4 11" xfId="5283"/>
    <cellStyle name="Output 3 4 12" xfId="5284"/>
    <cellStyle name="Output 3 4 13" xfId="5285"/>
    <cellStyle name="Output 3 4 2" xfId="5286"/>
    <cellStyle name="Output 3 4 3" xfId="5287"/>
    <cellStyle name="Output 3 4 4" xfId="5288"/>
    <cellStyle name="Output 3 4 5" xfId="5289"/>
    <cellStyle name="Output 3 4 6" xfId="5290"/>
    <cellStyle name="Output 3 4 7" xfId="5291"/>
    <cellStyle name="Output 3 4 8" xfId="5292"/>
    <cellStyle name="Output 3 4 9" xfId="5293"/>
    <cellStyle name="Output 3 5" xfId="5294"/>
    <cellStyle name="Output 3 6" xfId="5295"/>
    <cellStyle name="Output 3 7" xfId="5296"/>
    <cellStyle name="Output 3 8" xfId="5297"/>
    <cellStyle name="Output 3 9" xfId="5298"/>
    <cellStyle name="Pattern" xfId="5299"/>
    <cellStyle name="Pattern 2" xfId="5300"/>
    <cellStyle name="Pattern 2 2" xfId="5301"/>
    <cellStyle name="Pattern 2 2 10" xfId="5302"/>
    <cellStyle name="Pattern 2 2 11" xfId="5303"/>
    <cellStyle name="Pattern 2 2 12" xfId="5304"/>
    <cellStyle name="Pattern 2 2 13" xfId="5305"/>
    <cellStyle name="Pattern 2 2 14" xfId="5306"/>
    <cellStyle name="Pattern 2 2 2" xfId="5307"/>
    <cellStyle name="Pattern 2 2 2 10" xfId="5308"/>
    <cellStyle name="Pattern 2 2 2 11" xfId="5309"/>
    <cellStyle name="Pattern 2 2 2 12" xfId="5310"/>
    <cellStyle name="Pattern 2 2 2 13" xfId="5311"/>
    <cellStyle name="Pattern 2 2 2 2" xfId="5312"/>
    <cellStyle name="Pattern 2 2 2 3" xfId="5313"/>
    <cellStyle name="Pattern 2 2 2 4" xfId="5314"/>
    <cellStyle name="Pattern 2 2 2 5" xfId="5315"/>
    <cellStyle name="Pattern 2 2 2 6" xfId="5316"/>
    <cellStyle name="Pattern 2 2 2 7" xfId="5317"/>
    <cellStyle name="Pattern 2 2 2 8" xfId="5318"/>
    <cellStyle name="Pattern 2 2 2 9" xfId="5319"/>
    <cellStyle name="Pattern 2 2 3" xfId="5320"/>
    <cellStyle name="Pattern 2 2 4" xfId="5321"/>
    <cellStyle name="Pattern 2 2 5" xfId="5322"/>
    <cellStyle name="Pattern 2 2 6" xfId="5323"/>
    <cellStyle name="Pattern 2 2 7" xfId="5324"/>
    <cellStyle name="Pattern 2 2 8" xfId="5325"/>
    <cellStyle name="Pattern 2 2 9" xfId="5326"/>
    <cellStyle name="Pattern 2 3" xfId="5327"/>
    <cellStyle name="Pattern 2 3 10" xfId="5328"/>
    <cellStyle name="Pattern 2 3 11" xfId="5329"/>
    <cellStyle name="Pattern 2 3 12" xfId="5330"/>
    <cellStyle name="Pattern 2 3 13" xfId="5331"/>
    <cellStyle name="Pattern 2 3 2" xfId="5332"/>
    <cellStyle name="Pattern 2 3 3" xfId="5333"/>
    <cellStyle name="Pattern 2 3 4" xfId="5334"/>
    <cellStyle name="Pattern 2 3 5" xfId="5335"/>
    <cellStyle name="Pattern 2 3 6" xfId="5336"/>
    <cellStyle name="Pattern 2 3 7" xfId="5337"/>
    <cellStyle name="Pattern 2 3 8" xfId="5338"/>
    <cellStyle name="Pattern 2 3 9" xfId="5339"/>
    <cellStyle name="Pattern 3" xfId="5340"/>
    <cellStyle name="Pattern 3 10" xfId="5341"/>
    <cellStyle name="Pattern 3 11" xfId="5342"/>
    <cellStyle name="Pattern 3 12" xfId="5343"/>
    <cellStyle name="Pattern 3 13" xfId="5344"/>
    <cellStyle name="Pattern 3 14" xfId="5345"/>
    <cellStyle name="Pattern 3 15" xfId="5346"/>
    <cellStyle name="Pattern 3 16" xfId="5347"/>
    <cellStyle name="Pattern 3 2" xfId="5348"/>
    <cellStyle name="Pattern 3 2 10" xfId="5349"/>
    <cellStyle name="Pattern 3 2 11" xfId="5350"/>
    <cellStyle name="Pattern 3 2 12" xfId="5351"/>
    <cellStyle name="Pattern 3 2 13" xfId="5352"/>
    <cellStyle name="Pattern 3 2 14" xfId="5353"/>
    <cellStyle name="Pattern 3 2 2" xfId="5354"/>
    <cellStyle name="Pattern 3 2 2 10" xfId="5355"/>
    <cellStyle name="Pattern 3 2 2 11" xfId="5356"/>
    <cellStyle name="Pattern 3 2 2 12" xfId="5357"/>
    <cellStyle name="Pattern 3 2 2 13" xfId="5358"/>
    <cellStyle name="Pattern 3 2 2 2" xfId="5359"/>
    <cellStyle name="Pattern 3 2 2 3" xfId="5360"/>
    <cellStyle name="Pattern 3 2 2 4" xfId="5361"/>
    <cellStyle name="Pattern 3 2 2 5" xfId="5362"/>
    <cellStyle name="Pattern 3 2 2 6" xfId="5363"/>
    <cellStyle name="Pattern 3 2 2 7" xfId="5364"/>
    <cellStyle name="Pattern 3 2 2 8" xfId="5365"/>
    <cellStyle name="Pattern 3 2 2 9" xfId="5366"/>
    <cellStyle name="Pattern 3 2 3" xfId="5367"/>
    <cellStyle name="Pattern 3 2 4" xfId="5368"/>
    <cellStyle name="Pattern 3 2 5" xfId="5369"/>
    <cellStyle name="Pattern 3 2 6" xfId="5370"/>
    <cellStyle name="Pattern 3 2 7" xfId="5371"/>
    <cellStyle name="Pattern 3 2 8" xfId="5372"/>
    <cellStyle name="Pattern 3 2 9" xfId="5373"/>
    <cellStyle name="Pattern 3 3" xfId="5374"/>
    <cellStyle name="Pattern 3 3 10" xfId="5375"/>
    <cellStyle name="Pattern 3 3 11" xfId="5376"/>
    <cellStyle name="Pattern 3 3 12" xfId="5377"/>
    <cellStyle name="Pattern 3 3 13" xfId="5378"/>
    <cellStyle name="Pattern 3 3 14" xfId="5379"/>
    <cellStyle name="Pattern 3 3 2" xfId="5380"/>
    <cellStyle name="Pattern 3 3 2 10" xfId="5381"/>
    <cellStyle name="Pattern 3 3 2 11" xfId="5382"/>
    <cellStyle name="Pattern 3 3 2 12" xfId="5383"/>
    <cellStyle name="Pattern 3 3 2 13" xfId="5384"/>
    <cellStyle name="Pattern 3 3 2 2" xfId="5385"/>
    <cellStyle name="Pattern 3 3 2 3" xfId="5386"/>
    <cellStyle name="Pattern 3 3 2 4" xfId="5387"/>
    <cellStyle name="Pattern 3 3 2 5" xfId="5388"/>
    <cellStyle name="Pattern 3 3 2 6" xfId="5389"/>
    <cellStyle name="Pattern 3 3 2 7" xfId="5390"/>
    <cellStyle name="Pattern 3 3 2 8" xfId="5391"/>
    <cellStyle name="Pattern 3 3 2 9" xfId="5392"/>
    <cellStyle name="Pattern 3 3 3" xfId="5393"/>
    <cellStyle name="Pattern 3 3 4" xfId="5394"/>
    <cellStyle name="Pattern 3 3 5" xfId="5395"/>
    <cellStyle name="Pattern 3 3 6" xfId="5396"/>
    <cellStyle name="Pattern 3 3 7" xfId="5397"/>
    <cellStyle name="Pattern 3 3 8" xfId="5398"/>
    <cellStyle name="Pattern 3 3 9" xfId="5399"/>
    <cellStyle name="Pattern 3 4" xfId="5400"/>
    <cellStyle name="Pattern 3 4 10" xfId="5401"/>
    <cellStyle name="Pattern 3 4 11" xfId="5402"/>
    <cellStyle name="Pattern 3 4 12" xfId="5403"/>
    <cellStyle name="Pattern 3 4 13" xfId="5404"/>
    <cellStyle name="Pattern 3 4 14" xfId="5405"/>
    <cellStyle name="Pattern 3 4 2" xfId="5406"/>
    <cellStyle name="Pattern 3 4 2 10" xfId="5407"/>
    <cellStyle name="Pattern 3 4 2 11" xfId="5408"/>
    <cellStyle name="Pattern 3 4 2 12" xfId="5409"/>
    <cellStyle name="Pattern 3 4 2 13" xfId="5410"/>
    <cellStyle name="Pattern 3 4 2 2" xfId="5411"/>
    <cellStyle name="Pattern 3 4 2 3" xfId="5412"/>
    <cellStyle name="Pattern 3 4 2 4" xfId="5413"/>
    <cellStyle name="Pattern 3 4 2 5" xfId="5414"/>
    <cellStyle name="Pattern 3 4 2 6" xfId="5415"/>
    <cellStyle name="Pattern 3 4 2 7" xfId="5416"/>
    <cellStyle name="Pattern 3 4 2 8" xfId="5417"/>
    <cellStyle name="Pattern 3 4 2 9" xfId="5418"/>
    <cellStyle name="Pattern 3 4 3" xfId="5419"/>
    <cellStyle name="Pattern 3 4 4" xfId="5420"/>
    <cellStyle name="Pattern 3 4 5" xfId="5421"/>
    <cellStyle name="Pattern 3 4 6" xfId="5422"/>
    <cellStyle name="Pattern 3 4 7" xfId="5423"/>
    <cellStyle name="Pattern 3 4 8" xfId="5424"/>
    <cellStyle name="Pattern 3 4 9" xfId="5425"/>
    <cellStyle name="Pattern 3 5" xfId="5426"/>
    <cellStyle name="Pattern 3 6" xfId="5427"/>
    <cellStyle name="Pattern 3 7" xfId="5428"/>
    <cellStyle name="Pattern 3 8" xfId="5429"/>
    <cellStyle name="Pattern 3 9" xfId="5430"/>
    <cellStyle name="Percent 2" xfId="5431"/>
    <cellStyle name="Percent 2 2" xfId="5432"/>
    <cellStyle name="RowLevel_1 2" xfId="5433"/>
    <cellStyle name="Schlecht" xfId="5434"/>
    <cellStyle name="Shade" xfId="5435"/>
    <cellStyle name="Shade 2" xfId="5436"/>
    <cellStyle name="Shade 2 2" xfId="5437"/>
    <cellStyle name="Shade 2 2 2" xfId="5438"/>
    <cellStyle name="Shade 2 2 2 10" xfId="5439"/>
    <cellStyle name="Shade 2 2 2 11" xfId="5440"/>
    <cellStyle name="Shade 2 2 2 12" xfId="5441"/>
    <cellStyle name="Shade 2 2 2 13" xfId="5442"/>
    <cellStyle name="Shade 2 2 2 14" xfId="5443"/>
    <cellStyle name="Shade 2 2 2 2" xfId="5444"/>
    <cellStyle name="Shade 2 2 2 2 10" xfId="5445"/>
    <cellStyle name="Shade 2 2 2 2 11" xfId="5446"/>
    <cellStyle name="Shade 2 2 2 2 12" xfId="5447"/>
    <cellStyle name="Shade 2 2 2 2 13" xfId="5448"/>
    <cellStyle name="Shade 2 2 2 2 2" xfId="5449"/>
    <cellStyle name="Shade 2 2 2 2 3" xfId="5450"/>
    <cellStyle name="Shade 2 2 2 2 4" xfId="5451"/>
    <cellStyle name="Shade 2 2 2 2 5" xfId="5452"/>
    <cellStyle name="Shade 2 2 2 2 6" xfId="5453"/>
    <cellStyle name="Shade 2 2 2 2 7" xfId="5454"/>
    <cellStyle name="Shade 2 2 2 2 8" xfId="5455"/>
    <cellStyle name="Shade 2 2 2 2 9" xfId="5456"/>
    <cellStyle name="Shade 2 2 2 3" xfId="5457"/>
    <cellStyle name="Shade 2 2 2 4" xfId="5458"/>
    <cellStyle name="Shade 2 2 2 5" xfId="5459"/>
    <cellStyle name="Shade 2 2 2 6" xfId="5460"/>
    <cellStyle name="Shade 2 2 2 7" xfId="5461"/>
    <cellStyle name="Shade 2 2 2 8" xfId="5462"/>
    <cellStyle name="Shade 2 2 2 9" xfId="5463"/>
    <cellStyle name="Shade 2 2 3" xfId="5464"/>
    <cellStyle name="Shade 2 2 3 10" xfId="5465"/>
    <cellStyle name="Shade 2 2 3 11" xfId="5466"/>
    <cellStyle name="Shade 2 2 3 12" xfId="5467"/>
    <cellStyle name="Shade 2 2 3 13" xfId="5468"/>
    <cellStyle name="Shade 2 2 3 2" xfId="5469"/>
    <cellStyle name="Shade 2 2 3 3" xfId="5470"/>
    <cellStyle name="Shade 2 2 3 4" xfId="5471"/>
    <cellStyle name="Shade 2 2 3 5" xfId="5472"/>
    <cellStyle name="Shade 2 2 3 6" xfId="5473"/>
    <cellStyle name="Shade 2 2 3 7" xfId="5474"/>
    <cellStyle name="Shade 2 2 3 8" xfId="5475"/>
    <cellStyle name="Shade 2 2 3 9" xfId="5476"/>
    <cellStyle name="Shade 2 3" xfId="5477"/>
    <cellStyle name="Shade 2 3 10" xfId="5478"/>
    <cellStyle name="Shade 2 3 11" xfId="5479"/>
    <cellStyle name="Shade 2 3 12" xfId="5480"/>
    <cellStyle name="Shade 2 3 13" xfId="5481"/>
    <cellStyle name="Shade 2 3 14" xfId="5482"/>
    <cellStyle name="Shade 2 3 15" xfId="5483"/>
    <cellStyle name="Shade 2 3 16" xfId="5484"/>
    <cellStyle name="Shade 2 3 2" xfId="5485"/>
    <cellStyle name="Shade 2 3 2 10" xfId="5486"/>
    <cellStyle name="Shade 2 3 2 11" xfId="5487"/>
    <cellStyle name="Shade 2 3 2 12" xfId="5488"/>
    <cellStyle name="Shade 2 3 2 13" xfId="5489"/>
    <cellStyle name="Shade 2 3 2 14" xfId="5490"/>
    <cellStyle name="Shade 2 3 2 2" xfId="5491"/>
    <cellStyle name="Shade 2 3 2 2 10" xfId="5492"/>
    <cellStyle name="Shade 2 3 2 2 11" xfId="5493"/>
    <cellStyle name="Shade 2 3 2 2 12" xfId="5494"/>
    <cellStyle name="Shade 2 3 2 2 13" xfId="5495"/>
    <cellStyle name="Shade 2 3 2 2 2" xfId="5496"/>
    <cellStyle name="Shade 2 3 2 2 3" xfId="5497"/>
    <cellStyle name="Shade 2 3 2 2 4" xfId="5498"/>
    <cellStyle name="Shade 2 3 2 2 5" xfId="5499"/>
    <cellStyle name="Shade 2 3 2 2 6" xfId="5500"/>
    <cellStyle name="Shade 2 3 2 2 7" xfId="5501"/>
    <cellStyle name="Shade 2 3 2 2 8" xfId="5502"/>
    <cellStyle name="Shade 2 3 2 2 9" xfId="5503"/>
    <cellStyle name="Shade 2 3 2 3" xfId="5504"/>
    <cellStyle name="Shade 2 3 2 4" xfId="5505"/>
    <cellStyle name="Shade 2 3 2 5" xfId="5506"/>
    <cellStyle name="Shade 2 3 2 6" xfId="5507"/>
    <cellStyle name="Shade 2 3 2 7" xfId="5508"/>
    <cellStyle name="Shade 2 3 2 8" xfId="5509"/>
    <cellStyle name="Shade 2 3 2 9" xfId="5510"/>
    <cellStyle name="Shade 2 3 3" xfId="5511"/>
    <cellStyle name="Shade 2 3 3 10" xfId="5512"/>
    <cellStyle name="Shade 2 3 3 11" xfId="5513"/>
    <cellStyle name="Shade 2 3 3 12" xfId="5514"/>
    <cellStyle name="Shade 2 3 3 13" xfId="5515"/>
    <cellStyle name="Shade 2 3 3 14" xfId="5516"/>
    <cellStyle name="Shade 2 3 3 2" xfId="5517"/>
    <cellStyle name="Shade 2 3 3 2 10" xfId="5518"/>
    <cellStyle name="Shade 2 3 3 2 11" xfId="5519"/>
    <cellStyle name="Shade 2 3 3 2 12" xfId="5520"/>
    <cellStyle name="Shade 2 3 3 2 13" xfId="5521"/>
    <cellStyle name="Shade 2 3 3 2 2" xfId="5522"/>
    <cellStyle name="Shade 2 3 3 2 3" xfId="5523"/>
    <cellStyle name="Shade 2 3 3 2 4" xfId="5524"/>
    <cellStyle name="Shade 2 3 3 2 5" xfId="5525"/>
    <cellStyle name="Shade 2 3 3 2 6" xfId="5526"/>
    <cellStyle name="Shade 2 3 3 2 7" xfId="5527"/>
    <cellStyle name="Shade 2 3 3 2 8" xfId="5528"/>
    <cellStyle name="Shade 2 3 3 2 9" xfId="5529"/>
    <cellStyle name="Shade 2 3 3 3" xfId="5530"/>
    <cellStyle name="Shade 2 3 3 4" xfId="5531"/>
    <cellStyle name="Shade 2 3 3 5" xfId="5532"/>
    <cellStyle name="Shade 2 3 3 6" xfId="5533"/>
    <cellStyle name="Shade 2 3 3 7" xfId="5534"/>
    <cellStyle name="Shade 2 3 3 8" xfId="5535"/>
    <cellStyle name="Shade 2 3 3 9" xfId="5536"/>
    <cellStyle name="Shade 2 3 4" xfId="5537"/>
    <cellStyle name="Shade 2 3 4 10" xfId="5538"/>
    <cellStyle name="Shade 2 3 4 11" xfId="5539"/>
    <cellStyle name="Shade 2 3 4 12" xfId="5540"/>
    <cellStyle name="Shade 2 3 4 13" xfId="5541"/>
    <cellStyle name="Shade 2 3 4 14" xfId="5542"/>
    <cellStyle name="Shade 2 3 4 2" xfId="5543"/>
    <cellStyle name="Shade 2 3 4 2 10" xfId="5544"/>
    <cellStyle name="Shade 2 3 4 2 11" xfId="5545"/>
    <cellStyle name="Shade 2 3 4 2 12" xfId="5546"/>
    <cellStyle name="Shade 2 3 4 2 13" xfId="5547"/>
    <cellStyle name="Shade 2 3 4 2 2" xfId="5548"/>
    <cellStyle name="Shade 2 3 4 2 3" xfId="5549"/>
    <cellStyle name="Shade 2 3 4 2 4" xfId="5550"/>
    <cellStyle name="Shade 2 3 4 2 5" xfId="5551"/>
    <cellStyle name="Shade 2 3 4 2 6" xfId="5552"/>
    <cellStyle name="Shade 2 3 4 2 7" xfId="5553"/>
    <cellStyle name="Shade 2 3 4 2 8" xfId="5554"/>
    <cellStyle name="Shade 2 3 4 2 9" xfId="5555"/>
    <cellStyle name="Shade 2 3 4 3" xfId="5556"/>
    <cellStyle name="Shade 2 3 4 4" xfId="5557"/>
    <cellStyle name="Shade 2 3 4 5" xfId="5558"/>
    <cellStyle name="Shade 2 3 4 6" xfId="5559"/>
    <cellStyle name="Shade 2 3 4 7" xfId="5560"/>
    <cellStyle name="Shade 2 3 4 8" xfId="5561"/>
    <cellStyle name="Shade 2 3 4 9" xfId="5562"/>
    <cellStyle name="Shade 2 3 5" xfId="5563"/>
    <cellStyle name="Shade 2 3 6" xfId="5564"/>
    <cellStyle name="Shade 2 3 7" xfId="5565"/>
    <cellStyle name="Shade 2 3 8" xfId="5566"/>
    <cellStyle name="Shade 2 3 9" xfId="5567"/>
    <cellStyle name="Shade 3" xfId="5568"/>
    <cellStyle name="Shade 3 2" xfId="5569"/>
    <cellStyle name="Shade 3 2 10" xfId="5570"/>
    <cellStyle name="Shade 3 2 11" xfId="5571"/>
    <cellStyle name="Shade 3 2 12" xfId="5572"/>
    <cellStyle name="Shade 3 2 13" xfId="5573"/>
    <cellStyle name="Shade 3 2 14" xfId="5574"/>
    <cellStyle name="Shade 3 2 2" xfId="5575"/>
    <cellStyle name="Shade 3 2 2 10" xfId="5576"/>
    <cellStyle name="Shade 3 2 2 11" xfId="5577"/>
    <cellStyle name="Shade 3 2 2 12" xfId="5578"/>
    <cellStyle name="Shade 3 2 2 13" xfId="5579"/>
    <cellStyle name="Shade 3 2 2 2" xfId="5580"/>
    <cellStyle name="Shade 3 2 2 3" xfId="5581"/>
    <cellStyle name="Shade 3 2 2 4" xfId="5582"/>
    <cellStyle name="Shade 3 2 2 5" xfId="5583"/>
    <cellStyle name="Shade 3 2 2 6" xfId="5584"/>
    <cellStyle name="Shade 3 2 2 7" xfId="5585"/>
    <cellStyle name="Shade 3 2 2 8" xfId="5586"/>
    <cellStyle name="Shade 3 2 2 9" xfId="5587"/>
    <cellStyle name="Shade 3 2 3" xfId="5588"/>
    <cellStyle name="Shade 3 2 4" xfId="5589"/>
    <cellStyle name="Shade 3 2 5" xfId="5590"/>
    <cellStyle name="Shade 3 2 6" xfId="5591"/>
    <cellStyle name="Shade 3 2 7" xfId="5592"/>
    <cellStyle name="Shade 3 2 8" xfId="5593"/>
    <cellStyle name="Shade 3 2 9" xfId="5594"/>
    <cellStyle name="Shade 3 3" xfId="5595"/>
    <cellStyle name="Shade 3 3 10" xfId="5596"/>
    <cellStyle name="Shade 3 3 11" xfId="5597"/>
    <cellStyle name="Shade 3 3 12" xfId="5598"/>
    <cellStyle name="Shade 3 3 13" xfId="5599"/>
    <cellStyle name="Shade 3 3 2" xfId="5600"/>
    <cellStyle name="Shade 3 3 3" xfId="5601"/>
    <cellStyle name="Shade 3 3 4" xfId="5602"/>
    <cellStyle name="Shade 3 3 5" xfId="5603"/>
    <cellStyle name="Shade 3 3 6" xfId="5604"/>
    <cellStyle name="Shade 3 3 7" xfId="5605"/>
    <cellStyle name="Shade 3 3 8" xfId="5606"/>
    <cellStyle name="Shade 3 3 9" xfId="5607"/>
    <cellStyle name="Shade 4" xfId="5608"/>
    <cellStyle name="Shade 4 10" xfId="5609"/>
    <cellStyle name="Shade 4 11" xfId="5610"/>
    <cellStyle name="Shade 4 12" xfId="5611"/>
    <cellStyle name="Shade 4 13" xfId="5612"/>
    <cellStyle name="Shade 4 14" xfId="5613"/>
    <cellStyle name="Shade 4 15" xfId="5614"/>
    <cellStyle name="Shade 4 16" xfId="5615"/>
    <cellStyle name="Shade 4 2" xfId="5616"/>
    <cellStyle name="Shade 4 2 2" xfId="5617"/>
    <cellStyle name="Shade 4 2 2 10" xfId="5618"/>
    <cellStyle name="Shade 4 2 2 11" xfId="5619"/>
    <cellStyle name="Shade 4 2 2 12" xfId="5620"/>
    <cellStyle name="Shade 4 2 2 13" xfId="5621"/>
    <cellStyle name="Shade 4 2 2 2" xfId="5622"/>
    <cellStyle name="Shade 4 2 2 3" xfId="5623"/>
    <cellStyle name="Shade 4 2 2 4" xfId="5624"/>
    <cellStyle name="Shade 4 2 2 5" xfId="5625"/>
    <cellStyle name="Shade 4 2 2 6" xfId="5626"/>
    <cellStyle name="Shade 4 2 2 7" xfId="5627"/>
    <cellStyle name="Shade 4 2 2 8" xfId="5628"/>
    <cellStyle name="Shade 4 2 2 9" xfId="5629"/>
    <cellStyle name="Shade 4 2 3" xfId="5630"/>
    <cellStyle name="Shade 4 2 3 10" xfId="5631"/>
    <cellStyle name="Shade 4 2 3 11" xfId="5632"/>
    <cellStyle name="Shade 4 2 3 12" xfId="5633"/>
    <cellStyle name="Shade 4 2 3 13" xfId="5634"/>
    <cellStyle name="Shade 4 2 3 2" xfId="5635"/>
    <cellStyle name="Shade 4 2 3 3" xfId="5636"/>
    <cellStyle name="Shade 4 2 3 4" xfId="5637"/>
    <cellStyle name="Shade 4 2 3 5" xfId="5638"/>
    <cellStyle name="Shade 4 2 3 6" xfId="5639"/>
    <cellStyle name="Shade 4 2 3 7" xfId="5640"/>
    <cellStyle name="Shade 4 2 3 8" xfId="5641"/>
    <cellStyle name="Shade 4 2 3 9" xfId="5642"/>
    <cellStyle name="Shade 4 3" xfId="5643"/>
    <cellStyle name="Shade 4 3 10" xfId="5644"/>
    <cellStyle name="Shade 4 3 11" xfId="5645"/>
    <cellStyle name="Shade 4 3 12" xfId="5646"/>
    <cellStyle name="Shade 4 3 13" xfId="5647"/>
    <cellStyle name="Shade 4 3 14" xfId="5648"/>
    <cellStyle name="Shade 4 3 2" xfId="5649"/>
    <cellStyle name="Shade 4 3 2 10" xfId="5650"/>
    <cellStyle name="Shade 4 3 2 11" xfId="5651"/>
    <cellStyle name="Shade 4 3 2 12" xfId="5652"/>
    <cellStyle name="Shade 4 3 2 13" xfId="5653"/>
    <cellStyle name="Shade 4 3 2 2" xfId="5654"/>
    <cellStyle name="Shade 4 3 2 3" xfId="5655"/>
    <cellStyle name="Shade 4 3 2 4" xfId="5656"/>
    <cellStyle name="Shade 4 3 2 5" xfId="5657"/>
    <cellStyle name="Shade 4 3 2 6" xfId="5658"/>
    <cellStyle name="Shade 4 3 2 7" xfId="5659"/>
    <cellStyle name="Shade 4 3 2 8" xfId="5660"/>
    <cellStyle name="Shade 4 3 2 9" xfId="5661"/>
    <cellStyle name="Shade 4 3 3" xfId="5662"/>
    <cellStyle name="Shade 4 3 4" xfId="5663"/>
    <cellStyle name="Shade 4 3 5" xfId="5664"/>
    <cellStyle name="Shade 4 3 6" xfId="5665"/>
    <cellStyle name="Shade 4 3 7" xfId="5666"/>
    <cellStyle name="Shade 4 3 8" xfId="5667"/>
    <cellStyle name="Shade 4 3 9" xfId="5668"/>
    <cellStyle name="Shade 4 4" xfId="5669"/>
    <cellStyle name="Shade 4 4 10" xfId="5670"/>
    <cellStyle name="Shade 4 4 11" xfId="5671"/>
    <cellStyle name="Shade 4 4 12" xfId="5672"/>
    <cellStyle name="Shade 4 4 13" xfId="5673"/>
    <cellStyle name="Shade 4 4 14" xfId="5674"/>
    <cellStyle name="Shade 4 4 2" xfId="5675"/>
    <cellStyle name="Shade 4 4 2 10" xfId="5676"/>
    <cellStyle name="Shade 4 4 2 11" xfId="5677"/>
    <cellStyle name="Shade 4 4 2 12" xfId="5678"/>
    <cellStyle name="Shade 4 4 2 13" xfId="5679"/>
    <cellStyle name="Shade 4 4 2 2" xfId="5680"/>
    <cellStyle name="Shade 4 4 2 3" xfId="5681"/>
    <cellStyle name="Shade 4 4 2 4" xfId="5682"/>
    <cellStyle name="Shade 4 4 2 5" xfId="5683"/>
    <cellStyle name="Shade 4 4 2 6" xfId="5684"/>
    <cellStyle name="Shade 4 4 2 7" xfId="5685"/>
    <cellStyle name="Shade 4 4 2 8" xfId="5686"/>
    <cellStyle name="Shade 4 4 2 9" xfId="5687"/>
    <cellStyle name="Shade 4 4 3" xfId="5688"/>
    <cellStyle name="Shade 4 4 4" xfId="5689"/>
    <cellStyle name="Shade 4 4 5" xfId="5690"/>
    <cellStyle name="Shade 4 4 6" xfId="5691"/>
    <cellStyle name="Shade 4 4 7" xfId="5692"/>
    <cellStyle name="Shade 4 4 8" xfId="5693"/>
    <cellStyle name="Shade 4 4 9" xfId="5694"/>
    <cellStyle name="Shade 4 5" xfId="5695"/>
    <cellStyle name="Shade 4 6" xfId="5696"/>
    <cellStyle name="Shade 4 7" xfId="5697"/>
    <cellStyle name="Shade 4 8" xfId="5698"/>
    <cellStyle name="Shade 4 9" xfId="5699"/>
    <cellStyle name="Shade 5" xfId="5700"/>
    <cellStyle name="Shade 5 2" xfId="5701"/>
    <cellStyle name="Shade 5 3" xfId="5702"/>
    <cellStyle name="Shade 5 4" xfId="5703"/>
    <cellStyle name="Shade 5 5" xfId="5704"/>
    <cellStyle name="Shade 5 6" xfId="5705"/>
    <cellStyle name="Shade_B_border2" xfId="5706"/>
    <cellStyle name="Standard 2" xfId="5707"/>
    <cellStyle name="Standard 2 2" xfId="5708"/>
    <cellStyle name="Standard 2 2 2" xfId="5709"/>
    <cellStyle name="Standard 2 3" xfId="5710"/>
    <cellStyle name="Title 2" xfId="5711"/>
    <cellStyle name="Title 3" xfId="5712"/>
    <cellStyle name="Total 2" xfId="5713"/>
    <cellStyle name="Total 2 10" xfId="5714"/>
    <cellStyle name="Total 2 11" xfId="5715"/>
    <cellStyle name="Total 2 12" xfId="5716"/>
    <cellStyle name="Total 2 13" xfId="5717"/>
    <cellStyle name="Total 2 14" xfId="5718"/>
    <cellStyle name="Total 2 15" xfId="5719"/>
    <cellStyle name="Total 2 16" xfId="5720"/>
    <cellStyle name="Total 2 17" xfId="5721"/>
    <cellStyle name="Total 2 2" xfId="5722"/>
    <cellStyle name="Total 2 2 10" xfId="5723"/>
    <cellStyle name="Total 2 2 11" xfId="5724"/>
    <cellStyle name="Total 2 2 12" xfId="5725"/>
    <cellStyle name="Total 2 2 13" xfId="5726"/>
    <cellStyle name="Total 2 2 14" xfId="5727"/>
    <cellStyle name="Total 2 2 2" xfId="5728"/>
    <cellStyle name="Total 2 2 2 10" xfId="5729"/>
    <cellStyle name="Total 2 2 2 11" xfId="5730"/>
    <cellStyle name="Total 2 2 2 12" xfId="5731"/>
    <cellStyle name="Total 2 2 2 13" xfId="5732"/>
    <cellStyle name="Total 2 2 2 2" xfId="5733"/>
    <cellStyle name="Total 2 2 2 3" xfId="5734"/>
    <cellStyle name="Total 2 2 2 4" xfId="5735"/>
    <cellStyle name="Total 2 2 2 5" xfId="5736"/>
    <cellStyle name="Total 2 2 2 6" xfId="5737"/>
    <cellStyle name="Total 2 2 2 7" xfId="5738"/>
    <cellStyle name="Total 2 2 2 8" xfId="5739"/>
    <cellStyle name="Total 2 2 2 9" xfId="5740"/>
    <cellStyle name="Total 2 2 3" xfId="5741"/>
    <cellStyle name="Total 2 2 4" xfId="5742"/>
    <cellStyle name="Total 2 2 5" xfId="5743"/>
    <cellStyle name="Total 2 2 6" xfId="5744"/>
    <cellStyle name="Total 2 2 7" xfId="5745"/>
    <cellStyle name="Total 2 2 8" xfId="5746"/>
    <cellStyle name="Total 2 2 9" xfId="5747"/>
    <cellStyle name="Total 2 3" xfId="5748"/>
    <cellStyle name="Total 2 3 10" xfId="5749"/>
    <cellStyle name="Total 2 3 11" xfId="5750"/>
    <cellStyle name="Total 2 3 12" xfId="5751"/>
    <cellStyle name="Total 2 3 13" xfId="5752"/>
    <cellStyle name="Total 2 3 14" xfId="5753"/>
    <cellStyle name="Total 2 3 2" xfId="5754"/>
    <cellStyle name="Total 2 3 2 10" xfId="5755"/>
    <cellStyle name="Total 2 3 2 11" xfId="5756"/>
    <cellStyle name="Total 2 3 2 12" xfId="5757"/>
    <cellStyle name="Total 2 3 2 13" xfId="5758"/>
    <cellStyle name="Total 2 3 2 2" xfId="5759"/>
    <cellStyle name="Total 2 3 2 3" xfId="5760"/>
    <cellStyle name="Total 2 3 2 4" xfId="5761"/>
    <cellStyle name="Total 2 3 2 5" xfId="5762"/>
    <cellStyle name="Total 2 3 2 6" xfId="5763"/>
    <cellStyle name="Total 2 3 2 7" xfId="5764"/>
    <cellStyle name="Total 2 3 2 8" xfId="5765"/>
    <cellStyle name="Total 2 3 2 9" xfId="5766"/>
    <cellStyle name="Total 2 3 3" xfId="5767"/>
    <cellStyle name="Total 2 3 4" xfId="5768"/>
    <cellStyle name="Total 2 3 5" xfId="5769"/>
    <cellStyle name="Total 2 3 6" xfId="5770"/>
    <cellStyle name="Total 2 3 7" xfId="5771"/>
    <cellStyle name="Total 2 3 8" xfId="5772"/>
    <cellStyle name="Total 2 3 9" xfId="5773"/>
    <cellStyle name="Total 2 4" xfId="5774"/>
    <cellStyle name="Total 2 4 10" xfId="5775"/>
    <cellStyle name="Total 2 4 11" xfId="5776"/>
    <cellStyle name="Total 2 4 12" xfId="5777"/>
    <cellStyle name="Total 2 4 13" xfId="5778"/>
    <cellStyle name="Total 2 4 14" xfId="5779"/>
    <cellStyle name="Total 2 4 2" xfId="5780"/>
    <cellStyle name="Total 2 4 2 10" xfId="5781"/>
    <cellStyle name="Total 2 4 2 11" xfId="5782"/>
    <cellStyle name="Total 2 4 2 12" xfId="5783"/>
    <cellStyle name="Total 2 4 2 13" xfId="5784"/>
    <cellStyle name="Total 2 4 2 2" xfId="5785"/>
    <cellStyle name="Total 2 4 2 3" xfId="5786"/>
    <cellStyle name="Total 2 4 2 4" xfId="5787"/>
    <cellStyle name="Total 2 4 2 5" xfId="5788"/>
    <cellStyle name="Total 2 4 2 6" xfId="5789"/>
    <cellStyle name="Total 2 4 2 7" xfId="5790"/>
    <cellStyle name="Total 2 4 2 8" xfId="5791"/>
    <cellStyle name="Total 2 4 2 9" xfId="5792"/>
    <cellStyle name="Total 2 4 3" xfId="5793"/>
    <cellStyle name="Total 2 4 4" xfId="5794"/>
    <cellStyle name="Total 2 4 5" xfId="5795"/>
    <cellStyle name="Total 2 4 6" xfId="5796"/>
    <cellStyle name="Total 2 4 7" xfId="5797"/>
    <cellStyle name="Total 2 4 8" xfId="5798"/>
    <cellStyle name="Total 2 4 9" xfId="5799"/>
    <cellStyle name="Total 2 5" xfId="5800"/>
    <cellStyle name="Total 2 5 10" xfId="5801"/>
    <cellStyle name="Total 2 5 11" xfId="5802"/>
    <cellStyle name="Total 2 5 12" xfId="5803"/>
    <cellStyle name="Total 2 5 13" xfId="5804"/>
    <cellStyle name="Total 2 5 2" xfId="5805"/>
    <cellStyle name="Total 2 5 3" xfId="5806"/>
    <cellStyle name="Total 2 5 4" xfId="5807"/>
    <cellStyle name="Total 2 5 5" xfId="5808"/>
    <cellStyle name="Total 2 5 6" xfId="5809"/>
    <cellStyle name="Total 2 5 7" xfId="5810"/>
    <cellStyle name="Total 2 5 8" xfId="5811"/>
    <cellStyle name="Total 2 5 9" xfId="5812"/>
    <cellStyle name="Total 2 6" xfId="5813"/>
    <cellStyle name="Total 2 7" xfId="5814"/>
    <cellStyle name="Total 2 8" xfId="5815"/>
    <cellStyle name="Total 2 9" xfId="5816"/>
    <cellStyle name="Total 3" xfId="5817"/>
    <cellStyle name="Total 3 10" xfId="5818"/>
    <cellStyle name="Total 3 11" xfId="5819"/>
    <cellStyle name="Total 3 12" xfId="5820"/>
    <cellStyle name="Total 3 13" xfId="5821"/>
    <cellStyle name="Total 3 14" xfId="5822"/>
    <cellStyle name="Total 3 15" xfId="5823"/>
    <cellStyle name="Total 3 16" xfId="5824"/>
    <cellStyle name="Total 3 17" xfId="5825"/>
    <cellStyle name="Total 3 2" xfId="5826"/>
    <cellStyle name="Total 3 2 10" xfId="5827"/>
    <cellStyle name="Total 3 2 11" xfId="5828"/>
    <cellStyle name="Total 3 2 12" xfId="5829"/>
    <cellStyle name="Total 3 2 13" xfId="5830"/>
    <cellStyle name="Total 3 2 14" xfId="5831"/>
    <cellStyle name="Total 3 2 2" xfId="5832"/>
    <cellStyle name="Total 3 2 2 10" xfId="5833"/>
    <cellStyle name="Total 3 2 2 11" xfId="5834"/>
    <cellStyle name="Total 3 2 2 12" xfId="5835"/>
    <cellStyle name="Total 3 2 2 13" xfId="5836"/>
    <cellStyle name="Total 3 2 2 2" xfId="5837"/>
    <cellStyle name="Total 3 2 2 3" xfId="5838"/>
    <cellStyle name="Total 3 2 2 4" xfId="5839"/>
    <cellStyle name="Total 3 2 2 5" xfId="5840"/>
    <cellStyle name="Total 3 2 2 6" xfId="5841"/>
    <cellStyle name="Total 3 2 2 7" xfId="5842"/>
    <cellStyle name="Total 3 2 2 8" xfId="5843"/>
    <cellStyle name="Total 3 2 2 9" xfId="5844"/>
    <cellStyle name="Total 3 2 3" xfId="5845"/>
    <cellStyle name="Total 3 2 4" xfId="5846"/>
    <cellStyle name="Total 3 2 5" xfId="5847"/>
    <cellStyle name="Total 3 2 6" xfId="5848"/>
    <cellStyle name="Total 3 2 7" xfId="5849"/>
    <cellStyle name="Total 3 2 8" xfId="5850"/>
    <cellStyle name="Total 3 2 9" xfId="5851"/>
    <cellStyle name="Total 3 3" xfId="5852"/>
    <cellStyle name="Total 3 3 10" xfId="5853"/>
    <cellStyle name="Total 3 3 11" xfId="5854"/>
    <cellStyle name="Total 3 3 12" xfId="5855"/>
    <cellStyle name="Total 3 3 13" xfId="5856"/>
    <cellStyle name="Total 3 3 14" xfId="5857"/>
    <cellStyle name="Total 3 3 2" xfId="5858"/>
    <cellStyle name="Total 3 3 2 10" xfId="5859"/>
    <cellStyle name="Total 3 3 2 11" xfId="5860"/>
    <cellStyle name="Total 3 3 2 12" xfId="5861"/>
    <cellStyle name="Total 3 3 2 13" xfId="5862"/>
    <cellStyle name="Total 3 3 2 2" xfId="5863"/>
    <cellStyle name="Total 3 3 2 3" xfId="5864"/>
    <cellStyle name="Total 3 3 2 4" xfId="5865"/>
    <cellStyle name="Total 3 3 2 5" xfId="5866"/>
    <cellStyle name="Total 3 3 2 6" xfId="5867"/>
    <cellStyle name="Total 3 3 2 7" xfId="5868"/>
    <cellStyle name="Total 3 3 2 8" xfId="5869"/>
    <cellStyle name="Total 3 3 2 9" xfId="5870"/>
    <cellStyle name="Total 3 3 3" xfId="5871"/>
    <cellStyle name="Total 3 3 4" xfId="5872"/>
    <cellStyle name="Total 3 3 5" xfId="5873"/>
    <cellStyle name="Total 3 3 6" xfId="5874"/>
    <cellStyle name="Total 3 3 7" xfId="5875"/>
    <cellStyle name="Total 3 3 8" xfId="5876"/>
    <cellStyle name="Total 3 3 9" xfId="5877"/>
    <cellStyle name="Total 3 4" xfId="5878"/>
    <cellStyle name="Total 3 4 10" xfId="5879"/>
    <cellStyle name="Total 3 4 11" xfId="5880"/>
    <cellStyle name="Total 3 4 12" xfId="5881"/>
    <cellStyle name="Total 3 4 13" xfId="5882"/>
    <cellStyle name="Total 3 4 14" xfId="5883"/>
    <cellStyle name="Total 3 4 2" xfId="5884"/>
    <cellStyle name="Total 3 4 2 10" xfId="5885"/>
    <cellStyle name="Total 3 4 2 11" xfId="5886"/>
    <cellStyle name="Total 3 4 2 12" xfId="5887"/>
    <cellStyle name="Total 3 4 2 13" xfId="5888"/>
    <cellStyle name="Total 3 4 2 2" xfId="5889"/>
    <cellStyle name="Total 3 4 2 3" xfId="5890"/>
    <cellStyle name="Total 3 4 2 4" xfId="5891"/>
    <cellStyle name="Total 3 4 2 5" xfId="5892"/>
    <cellStyle name="Total 3 4 2 6" xfId="5893"/>
    <cellStyle name="Total 3 4 2 7" xfId="5894"/>
    <cellStyle name="Total 3 4 2 8" xfId="5895"/>
    <cellStyle name="Total 3 4 2 9" xfId="5896"/>
    <cellStyle name="Total 3 4 3" xfId="5897"/>
    <cellStyle name="Total 3 4 4" xfId="5898"/>
    <cellStyle name="Total 3 4 5" xfId="5899"/>
    <cellStyle name="Total 3 4 6" xfId="5900"/>
    <cellStyle name="Total 3 4 7" xfId="5901"/>
    <cellStyle name="Total 3 4 8" xfId="5902"/>
    <cellStyle name="Total 3 4 9" xfId="5903"/>
    <cellStyle name="Total 3 5" xfId="5904"/>
    <cellStyle name="Total 3 5 10" xfId="5905"/>
    <cellStyle name="Total 3 5 11" xfId="5906"/>
    <cellStyle name="Total 3 5 12" xfId="5907"/>
    <cellStyle name="Total 3 5 13" xfId="5908"/>
    <cellStyle name="Total 3 5 2" xfId="5909"/>
    <cellStyle name="Total 3 5 3" xfId="5910"/>
    <cellStyle name="Total 3 5 4" xfId="5911"/>
    <cellStyle name="Total 3 5 5" xfId="5912"/>
    <cellStyle name="Total 3 5 6" xfId="5913"/>
    <cellStyle name="Total 3 5 7" xfId="5914"/>
    <cellStyle name="Total 3 5 8" xfId="5915"/>
    <cellStyle name="Total 3 5 9" xfId="5916"/>
    <cellStyle name="Total 3 6" xfId="5917"/>
    <cellStyle name="Total 3 7" xfId="5918"/>
    <cellStyle name="Total 3 8" xfId="5919"/>
    <cellStyle name="Total 3 9" xfId="5920"/>
    <cellStyle name="Überschrift" xfId="5921"/>
    <cellStyle name="Überschrift 1" xfId="5922"/>
    <cellStyle name="Überschrift 2" xfId="5923"/>
    <cellStyle name="Überschrift 3" xfId="5924"/>
    <cellStyle name="Überschrift 4" xfId="5925"/>
    <cellStyle name="Verknüpfte Zelle" xfId="5926"/>
    <cellStyle name="Warnender Text 2" xfId="5927"/>
    <cellStyle name="Warnender Text 3" xfId="5928"/>
    <cellStyle name="Warning Text 2" xfId="5929"/>
    <cellStyle name="Warning Text 3" xfId="5930"/>
    <cellStyle name="Zelle überprüfen" xfId="5931"/>
    <cellStyle name="Гиперссылка" xfId="5932"/>
    <cellStyle name="Гиперссылка 2" xfId="5933"/>
    <cellStyle name="Гиперссылка 3" xfId="5934"/>
    <cellStyle name="Гиперссылка 4" xfId="5935"/>
    <cellStyle name="Обычный_2++" xfId="59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23489024478761E-2"/>
          <c:y val="3.0847889246709604E-2"/>
          <c:w val="0.92410857247772227"/>
          <c:h val="0.86963626260151217"/>
        </c:manualLayout>
      </c:layout>
      <c:lineChart>
        <c:grouping val="stacked"/>
        <c:varyColors val="0"/>
        <c:ser>
          <c:idx val="0"/>
          <c:order val="0"/>
          <c:marker>
            <c:symbol val="circle"/>
            <c:size val="7"/>
          </c:marker>
          <c:dPt>
            <c:idx val="27"/>
            <c:marker>
              <c:spPr>
                <a:solidFill>
                  <a:schemeClr val="accent2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spPr>
              <a:ln>
                <a:solidFill>
                  <a:schemeClr val="accent2"/>
                </a:solidFill>
              </a:ln>
            </c:spPr>
          </c:dPt>
          <c:cat>
            <c:numRef>
              <c:f>'[1]Territorial Emissions GCB'!$IG$48:$IG$75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'[1]Territorial Emissions GCB'!$IK$48:$IK$75</c:f>
              <c:numCache>
                <c:formatCode>General</c:formatCode>
                <c:ptCount val="28"/>
                <c:pt idx="0">
                  <c:v>100</c:v>
                </c:pt>
                <c:pt idx="1">
                  <c:v>101.12875153435054</c:v>
                </c:pt>
                <c:pt idx="2">
                  <c:v>100.11775285813343</c:v>
                </c:pt>
                <c:pt idx="3">
                  <c:v>99.969223105563813</c:v>
                </c:pt>
                <c:pt idx="4">
                  <c:v>101.70886355811949</c:v>
                </c:pt>
                <c:pt idx="5">
                  <c:v>103.88165230972625</c:v>
                </c:pt>
                <c:pt idx="6">
                  <c:v>106.22631328962915</c:v>
                </c:pt>
                <c:pt idx="7">
                  <c:v>107.98879393775036</c:v>
                </c:pt>
                <c:pt idx="8">
                  <c:v>108.30667292228749</c:v>
                </c:pt>
                <c:pt idx="9">
                  <c:v>108.0636990600228</c:v>
                </c:pt>
                <c:pt idx="10">
                  <c:v>110.88971572189224</c:v>
                </c:pt>
                <c:pt idx="11">
                  <c:v>113.54200794609082</c:v>
                </c:pt>
                <c:pt idx="12">
                  <c:v>115.2028575925296</c:v>
                </c:pt>
                <c:pt idx="13">
                  <c:v>121.48910725027959</c:v>
                </c:pt>
                <c:pt idx="14">
                  <c:v>127.52615970472579</c:v>
                </c:pt>
                <c:pt idx="15">
                  <c:v>132.45562750761059</c:v>
                </c:pt>
                <c:pt idx="16">
                  <c:v>137.25639992957369</c:v>
                </c:pt>
                <c:pt idx="17">
                  <c:v>140.0087629142399</c:v>
                </c:pt>
                <c:pt idx="18">
                  <c:v>144.55404277863047</c:v>
                </c:pt>
                <c:pt idx="19">
                  <c:v>143.2788369277354</c:v>
                </c:pt>
                <c:pt idx="20">
                  <c:v>150.39824217281057</c:v>
                </c:pt>
                <c:pt idx="21">
                  <c:v>156.57386978271322</c:v>
                </c:pt>
                <c:pt idx="22">
                  <c:v>159.40222067325328</c:v>
                </c:pt>
                <c:pt idx="23">
                  <c:v>161.01990248757102</c:v>
                </c:pt>
                <c:pt idx="24">
                  <c:v>162.38018655888933</c:v>
                </c:pt>
                <c:pt idx="25">
                  <c:v>162.10006079606103</c:v>
                </c:pt>
                <c:pt idx="26">
                  <c:v>162.83546996709546</c:v>
                </c:pt>
                <c:pt idx="27">
                  <c:v>165.61406098342698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12000"/>
        <c:axId val="104913536"/>
      </c:lineChart>
      <c:catAx>
        <c:axId val="104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13536"/>
        <c:crosses val="autoZero"/>
        <c:auto val="1"/>
        <c:lblAlgn val="ctr"/>
        <c:lblOffset val="100"/>
        <c:noMultiLvlLbl val="0"/>
      </c:catAx>
      <c:valAx>
        <c:axId val="10491353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1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 20'!$A$6</c:f>
              <c:strCache>
                <c:ptCount val="1"/>
                <c:pt idx="0">
                  <c:v>Population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 20'!$B$5:$AK$5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20'!$B$6:$AK$6</c:f>
              <c:numCache>
                <c:formatCode>#,##0</c:formatCode>
                <c:ptCount val="36"/>
                <c:pt idx="0">
                  <c:v>66.424960999999996</c:v>
                </c:pt>
                <c:pt idx="1">
                  <c:v>66.696759</c:v>
                </c:pt>
                <c:pt idx="2">
                  <c:v>66.987103000000005</c:v>
                </c:pt>
                <c:pt idx="3">
                  <c:v>67.270809</c:v>
                </c:pt>
                <c:pt idx="4">
                  <c:v>67.548017999999999</c:v>
                </c:pt>
                <c:pt idx="5">
                  <c:v>67.818997999999993</c:v>
                </c:pt>
                <c:pt idx="6">
                  <c:v>68.084048999999993</c:v>
                </c:pt>
                <c:pt idx="7">
                  <c:v>68.343547000000001</c:v>
                </c:pt>
                <c:pt idx="8">
                  <c:v>68.597858000000002</c:v>
                </c:pt>
                <c:pt idx="9">
                  <c:v>68.847391000000002</c:v>
                </c:pt>
                <c:pt idx="10">
                  <c:v>69.092775000000003</c:v>
                </c:pt>
                <c:pt idx="11">
                  <c:v>69.334839000000002</c:v>
                </c:pt>
                <c:pt idx="12">
                  <c:v>69.574319000000003</c:v>
                </c:pt>
                <c:pt idx="13">
                  <c:v>69.811685999999995</c:v>
                </c:pt>
                <c:pt idx="14">
                  <c:v>70.047163999999995</c:v>
                </c:pt>
                <c:pt idx="15">
                  <c:v>70.280912999999998</c:v>
                </c:pt>
                <c:pt idx="16">
                  <c:v>70.513087999999996</c:v>
                </c:pt>
                <c:pt idx="17">
                  <c:v>70.743480000000005</c:v>
                </c:pt>
                <c:pt idx="18">
                  <c:v>70.971541999999999</c:v>
                </c:pt>
                <c:pt idx="19">
                  <c:v>71.196545999999998</c:v>
                </c:pt>
                <c:pt idx="20">
                  <c:v>71.417859000000007</c:v>
                </c:pt>
                <c:pt idx="21">
                  <c:v>71.635058000000001</c:v>
                </c:pt>
                <c:pt idx="22">
                  <c:v>71.847605999999999</c:v>
                </c:pt>
                <c:pt idx="23">
                  <c:v>72.054826000000006</c:v>
                </c:pt>
                <c:pt idx="24">
                  <c:v>72.255977999999999</c:v>
                </c:pt>
                <c:pt idx="25">
                  <c:v>72.450546000000003</c:v>
                </c:pt>
                <c:pt idx="26">
                  <c:v>72.638177999999996</c:v>
                </c:pt>
                <c:pt idx="27">
                  <c:v>72.818329000000006</c:v>
                </c:pt>
                <c:pt idx="28">
                  <c:v>72.990823000000006</c:v>
                </c:pt>
                <c:pt idx="29">
                  <c:v>73.155816000000002</c:v>
                </c:pt>
                <c:pt idx="30">
                  <c:v>73.313899000000006</c:v>
                </c:pt>
                <c:pt idx="31">
                  <c:v>73.465868</c:v>
                </c:pt>
                <c:pt idx="32">
                  <c:v>73.612363000000002</c:v>
                </c:pt>
                <c:pt idx="33">
                  <c:v>73.753950000000003</c:v>
                </c:pt>
                <c:pt idx="34">
                  <c:v>73.891154999999998</c:v>
                </c:pt>
                <c:pt idx="35">
                  <c:v>74.024500000000003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4288"/>
        <c:axId val="114125824"/>
      </c:lineChart>
      <c:catAx>
        <c:axId val="1141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125824"/>
        <c:crosses val="autoZero"/>
        <c:auto val="1"/>
        <c:lblAlgn val="ctr"/>
        <c:lblOffset val="100"/>
        <c:noMultiLvlLbl val="0"/>
      </c:catAx>
      <c:valAx>
        <c:axId val="1141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Population (millions de personnes)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14124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'Fig 21'!$A$7</c:f>
              <c:strCache>
                <c:ptCount val="1"/>
                <c:pt idx="0">
                  <c:v>PIB (Mds € 2017)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21'!$C$5:$AK$5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'Fig 21'!$C$7:$AK$7</c:f>
              <c:numCache>
                <c:formatCode>#,##0</c:formatCode>
                <c:ptCount val="35"/>
                <c:pt idx="0">
                  <c:v>2076.4348803669632</c:v>
                </c:pt>
                <c:pt idx="1">
                  <c:v>2102.1758745630345</c:v>
                </c:pt>
                <c:pt idx="2">
                  <c:v>2128.235972810221</c:v>
                </c:pt>
                <c:pt idx="3">
                  <c:v>2154.619130953999</c:v>
                </c:pt>
                <c:pt idx="4">
                  <c:v>2181.329353879376</c:v>
                </c:pt>
                <c:pt idx="5">
                  <c:v>2209.6134979160993</c:v>
                </c:pt>
                <c:pt idx="6">
                  <c:v>2238.2643874891937</c:v>
                </c:pt>
                <c:pt idx="7">
                  <c:v>2267.2867779940589</c:v>
                </c:pt>
                <c:pt idx="8">
                  <c:v>2296.6854864867923</c:v>
                </c:pt>
                <c:pt idx="9">
                  <c:v>2326.4653924837098</c:v>
                </c:pt>
                <c:pt idx="10">
                  <c:v>2359.6035688402503</c:v>
                </c:pt>
                <c:pt idx="11">
                  <c:v>2393.2137654279045</c:v>
                </c:pt>
                <c:pt idx="12">
                  <c:v>2427.3027057035142</c:v>
                </c:pt>
                <c:pt idx="13">
                  <c:v>2461.8772088928517</c:v>
                </c:pt>
                <c:pt idx="14">
                  <c:v>2496.9441913547507</c:v>
                </c:pt>
                <c:pt idx="15">
                  <c:v>2538.2842582647731</c:v>
                </c:pt>
                <c:pt idx="16">
                  <c:v>2580.3087622311155</c:v>
                </c:pt>
                <c:pt idx="17">
                  <c:v>2623.0290349742868</c:v>
                </c:pt>
                <c:pt idx="18">
                  <c:v>2666.4565958257513</c:v>
                </c:pt>
                <c:pt idx="19">
                  <c:v>2710.6031548340661</c:v>
                </c:pt>
                <c:pt idx="20">
                  <c:v>2759.1480540511507</c:v>
                </c:pt>
                <c:pt idx="21">
                  <c:v>2808.5623565358414</c:v>
                </c:pt>
                <c:pt idx="22">
                  <c:v>2858.8616326581241</c:v>
                </c:pt>
                <c:pt idx="23">
                  <c:v>2910.0617316418038</c:v>
                </c:pt>
                <c:pt idx="24">
                  <c:v>2962.1787865585698</c:v>
                </c:pt>
                <c:pt idx="25">
                  <c:v>3013.6924280143808</c:v>
                </c:pt>
                <c:pt idx="26">
                  <c:v>3066.1019152132239</c:v>
                </c:pt>
                <c:pt idx="27">
                  <c:v>3119.4228273215608</c:v>
                </c:pt>
                <c:pt idx="28">
                  <c:v>3173.6710144346712</c:v>
                </c:pt>
                <c:pt idx="29">
                  <c:v>3228.8626022882258</c:v>
                </c:pt>
                <c:pt idx="30">
                  <c:v>3287.0253728500097</c:v>
                </c:pt>
                <c:pt idx="31">
                  <c:v>3346.2358522480336</c:v>
                </c:pt>
                <c:pt idx="32">
                  <c:v>3406.5129132731731</c:v>
                </c:pt>
                <c:pt idx="33">
                  <c:v>3467.8757686792997</c:v>
                </c:pt>
                <c:pt idx="34">
                  <c:v>3530.3439773071682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2560"/>
        <c:axId val="114564096"/>
      </c:lineChart>
      <c:lineChart>
        <c:grouping val="standard"/>
        <c:varyColors val="0"/>
        <c:ser>
          <c:idx val="0"/>
          <c:order val="0"/>
          <c:tx>
            <c:strRef>
              <c:f>'Fig 21'!$A$6:$B$6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 21'!$C$5:$AK$5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'Fig 21'!$C$6:$AK$6</c:f>
              <c:numCache>
                <c:formatCode>0.0%</c:formatCode>
                <c:ptCount val="35"/>
                <c:pt idx="0">
                  <c:v>1.2396725964997302E-2</c:v>
                </c:pt>
                <c:pt idx="1">
                  <c:v>1.2396725964997302E-2</c:v>
                </c:pt>
                <c:pt idx="2">
                  <c:v>1.2396725964997302E-2</c:v>
                </c:pt>
                <c:pt idx="3">
                  <c:v>1.2396725964997302E-2</c:v>
                </c:pt>
                <c:pt idx="4">
                  <c:v>1.2396725964997302E-2</c:v>
                </c:pt>
                <c:pt idx="5">
                  <c:v>1.2966471104614019E-2</c:v>
                </c:pt>
                <c:pt idx="6">
                  <c:v>1.2966471104614019E-2</c:v>
                </c:pt>
                <c:pt idx="7">
                  <c:v>1.2966471104614019E-2</c:v>
                </c:pt>
                <c:pt idx="8">
                  <c:v>1.2966471104614019E-2</c:v>
                </c:pt>
                <c:pt idx="9">
                  <c:v>1.2966471104614241E-2</c:v>
                </c:pt>
                <c:pt idx="10">
                  <c:v>1.4244001421040986E-2</c:v>
                </c:pt>
                <c:pt idx="11">
                  <c:v>1.4244001421040986E-2</c:v>
                </c:pt>
                <c:pt idx="12">
                  <c:v>1.4244001421040986E-2</c:v>
                </c:pt>
                <c:pt idx="13">
                  <c:v>1.4244001421040986E-2</c:v>
                </c:pt>
                <c:pt idx="14">
                  <c:v>1.4244001421041208E-2</c:v>
                </c:pt>
                <c:pt idx="15">
                  <c:v>1.6556263873720445E-2</c:v>
                </c:pt>
                <c:pt idx="16">
                  <c:v>1.6556263873720445E-2</c:v>
                </c:pt>
                <c:pt idx="17">
                  <c:v>1.6556263873720445E-2</c:v>
                </c:pt>
                <c:pt idx="18">
                  <c:v>1.6556263873720445E-2</c:v>
                </c:pt>
                <c:pt idx="19">
                  <c:v>1.6556263873720889E-2</c:v>
                </c:pt>
                <c:pt idx="20">
                  <c:v>1.790926094456502E-2</c:v>
                </c:pt>
                <c:pt idx="21">
                  <c:v>1.790926094456502E-2</c:v>
                </c:pt>
                <c:pt idx="22">
                  <c:v>1.790926094456502E-2</c:v>
                </c:pt>
                <c:pt idx="23">
                  <c:v>1.790926094456502E-2</c:v>
                </c:pt>
                <c:pt idx="24">
                  <c:v>1.790926094456502E-2</c:v>
                </c:pt>
                <c:pt idx="25">
                  <c:v>1.7390456541503729E-2</c:v>
                </c:pt>
                <c:pt idx="26">
                  <c:v>1.7390456541503729E-2</c:v>
                </c:pt>
                <c:pt idx="27">
                  <c:v>1.7390456541503729E-2</c:v>
                </c:pt>
                <c:pt idx="28">
                  <c:v>1.7390456541503729E-2</c:v>
                </c:pt>
                <c:pt idx="29">
                  <c:v>1.7390456541503285E-2</c:v>
                </c:pt>
                <c:pt idx="30">
                  <c:v>1.8013392864894673E-2</c:v>
                </c:pt>
                <c:pt idx="31">
                  <c:v>1.8013392864894673E-2</c:v>
                </c:pt>
                <c:pt idx="32">
                  <c:v>1.8013392864894673E-2</c:v>
                </c:pt>
                <c:pt idx="33">
                  <c:v>1.8013392864894673E-2</c:v>
                </c:pt>
                <c:pt idx="34">
                  <c:v>1.8013392864894673E-2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8672"/>
        <c:axId val="114586752"/>
      </c:lineChart>
      <c:catAx>
        <c:axId val="1145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64096"/>
        <c:crosses val="autoZero"/>
        <c:auto val="1"/>
        <c:lblAlgn val="ctr"/>
        <c:lblOffset val="100"/>
        <c:noMultiLvlLbl val="0"/>
      </c:catAx>
      <c:valAx>
        <c:axId val="114564096"/>
        <c:scaling>
          <c:orientation val="minMax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PIB (en milliards d'euros 2017)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4562560"/>
        <c:crosses val="autoZero"/>
        <c:crossBetween val="midCat"/>
      </c:valAx>
      <c:valAx>
        <c:axId val="114586752"/>
        <c:scaling>
          <c:orientation val="minMax"/>
          <c:min val="1.0000000000000002E-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Taux de croissance annuel du PIB (en %)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4588672"/>
        <c:crosses val="max"/>
        <c:crossBetween val="between"/>
      </c:valAx>
      <c:catAx>
        <c:axId val="11458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867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22'!$B$1</c:f>
              <c:strCache>
                <c:ptCount val="1"/>
                <c:pt idx="0">
                  <c:v>TIMES*</c:v>
                </c:pt>
              </c:strCache>
            </c:strRef>
          </c:tx>
          <c:cat>
            <c:numRef>
              <c:f>'Fig 22'!$A$2:$A$37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22'!$B$2:$B$37</c:f>
              <c:numCache>
                <c:formatCode>#,##0</c:formatCode>
                <c:ptCount val="36"/>
                <c:pt idx="0">
                  <c:v>100</c:v>
                </c:pt>
                <c:pt idx="5">
                  <c:v>92.951674297877062</c:v>
                </c:pt>
                <c:pt idx="10">
                  <c:v>87.763833123116328</c:v>
                </c:pt>
                <c:pt idx="15">
                  <c:v>83.268331752190278</c:v>
                </c:pt>
                <c:pt idx="20">
                  <c:v>78.138038279584947</c:v>
                </c:pt>
                <c:pt idx="25">
                  <c:v>73.538751541996064</c:v>
                </c:pt>
                <c:pt idx="30">
                  <c:v>70.780843621970533</c:v>
                </c:pt>
                <c:pt idx="35">
                  <c:v>68.28934880700902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22'!$C$1</c:f>
              <c:strCache>
                <c:ptCount val="1"/>
                <c:pt idx="0">
                  <c:v>POLES</c:v>
                </c:pt>
              </c:strCache>
            </c:strRef>
          </c:tx>
          <c:cat>
            <c:numRef>
              <c:f>'Fig 22'!$A$2:$A$37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22'!$C$2:$C$37</c:f>
              <c:numCache>
                <c:formatCode>#,##0</c:formatCode>
                <c:ptCount val="36"/>
                <c:pt idx="0">
                  <c:v>100</c:v>
                </c:pt>
                <c:pt idx="1">
                  <c:v>98.749451236664839</c:v>
                </c:pt>
                <c:pt idx="2">
                  <c:v>97.765523540754216</c:v>
                </c:pt>
                <c:pt idx="3">
                  <c:v>96.395056667460139</c:v>
                </c:pt>
                <c:pt idx="4">
                  <c:v>94.979298632577084</c:v>
                </c:pt>
                <c:pt idx="5">
                  <c:v>93.579998934208092</c:v>
                </c:pt>
                <c:pt idx="6">
                  <c:v>92.159450717606163</c:v>
                </c:pt>
                <c:pt idx="7">
                  <c:v>90.805746590369822</c:v>
                </c:pt>
                <c:pt idx="8">
                  <c:v>89.399405841154874</c:v>
                </c:pt>
                <c:pt idx="9">
                  <c:v>87.885470437006077</c:v>
                </c:pt>
                <c:pt idx="10">
                  <c:v>86.292281749414528</c:v>
                </c:pt>
                <c:pt idx="11">
                  <c:v>84.623309006507242</c:v>
                </c:pt>
                <c:pt idx="12">
                  <c:v>83.011497374754086</c:v>
                </c:pt>
                <c:pt idx="13">
                  <c:v>81.48108141960779</c:v>
                </c:pt>
                <c:pt idx="14">
                  <c:v>80.02229396503499</c:v>
                </c:pt>
                <c:pt idx="15">
                  <c:v>78.618834517382368</c:v>
                </c:pt>
                <c:pt idx="16">
                  <c:v>77.189469272225566</c:v>
                </c:pt>
                <c:pt idx="17">
                  <c:v>75.817334319239635</c:v>
                </c:pt>
                <c:pt idx="18">
                  <c:v>74.517327692331506</c:v>
                </c:pt>
                <c:pt idx="19">
                  <c:v>73.286999934396448</c:v>
                </c:pt>
                <c:pt idx="20">
                  <c:v>72.109115305290601</c:v>
                </c:pt>
                <c:pt idx="21">
                  <c:v>70.926247831753358</c:v>
                </c:pt>
                <c:pt idx="22">
                  <c:v>69.777711371948044</c:v>
                </c:pt>
                <c:pt idx="23">
                  <c:v>68.67316002811063</c:v>
                </c:pt>
                <c:pt idx="24">
                  <c:v>67.603598344904398</c:v>
                </c:pt>
                <c:pt idx="25">
                  <c:v>66.563582895317879</c:v>
                </c:pt>
                <c:pt idx="26">
                  <c:v>65.567228559223238</c:v>
                </c:pt>
                <c:pt idx="27">
                  <c:v>64.605904560439726</c:v>
                </c:pt>
                <c:pt idx="28">
                  <c:v>63.676712982385553</c:v>
                </c:pt>
                <c:pt idx="29">
                  <c:v>62.777624370331054</c:v>
                </c:pt>
                <c:pt idx="30">
                  <c:v>61.908827577808282</c:v>
                </c:pt>
                <c:pt idx="31">
                  <c:v>61.04577047788694</c:v>
                </c:pt>
                <c:pt idx="32">
                  <c:v>60.174169388273825</c:v>
                </c:pt>
                <c:pt idx="33">
                  <c:v>59.318119116320176</c:v>
                </c:pt>
                <c:pt idx="34">
                  <c:v>58.491210017654652</c:v>
                </c:pt>
                <c:pt idx="35">
                  <c:v>57.683401276127675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22'!$D$1</c:f>
              <c:strCache>
                <c:ptCount val="1"/>
                <c:pt idx="0">
                  <c:v>IMACLIM</c:v>
                </c:pt>
              </c:strCache>
            </c:strRef>
          </c:tx>
          <c:cat>
            <c:numRef>
              <c:f>'Fig 22'!$A$2:$A$37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22'!$D$2:$D$37</c:f>
              <c:numCache>
                <c:formatCode>#,##0</c:formatCode>
                <c:ptCount val="36"/>
                <c:pt idx="0">
                  <c:v>100</c:v>
                </c:pt>
                <c:pt idx="1">
                  <c:v>98.763978972359297</c:v>
                </c:pt>
                <c:pt idx="2">
                  <c:v>97.658790529357248</c:v>
                </c:pt>
                <c:pt idx="3">
                  <c:v>96.511596634354973</c:v>
                </c:pt>
                <c:pt idx="4">
                  <c:v>95.24449555438224</c:v>
                </c:pt>
                <c:pt idx="5">
                  <c:v>94.007840711602043</c:v>
                </c:pt>
                <c:pt idx="6">
                  <c:v>92.633440781786476</c:v>
                </c:pt>
                <c:pt idx="7">
                  <c:v>91.29291338434416</c:v>
                </c:pt>
                <c:pt idx="8">
                  <c:v>90.009302554655932</c:v>
                </c:pt>
                <c:pt idx="9">
                  <c:v>88.851058294902955</c:v>
                </c:pt>
                <c:pt idx="10">
                  <c:v>87.669490598948485</c:v>
                </c:pt>
                <c:pt idx="11">
                  <c:v>86.3878617744042</c:v>
                </c:pt>
                <c:pt idx="12">
                  <c:v>85.052756811739542</c:v>
                </c:pt>
                <c:pt idx="13">
                  <c:v>83.881091281410136</c:v>
                </c:pt>
                <c:pt idx="14">
                  <c:v>82.838884772122114</c:v>
                </c:pt>
                <c:pt idx="15">
                  <c:v>81.489630733982182</c:v>
                </c:pt>
                <c:pt idx="16">
                  <c:v>80.090952394992499</c:v>
                </c:pt>
                <c:pt idx="17">
                  <c:v>78.712884951408938</c:v>
                </c:pt>
                <c:pt idx="18">
                  <c:v>77.393518854063288</c:v>
                </c:pt>
                <c:pt idx="19">
                  <c:v>76.188384988319029</c:v>
                </c:pt>
                <c:pt idx="20">
                  <c:v>75.054878695583355</c:v>
                </c:pt>
                <c:pt idx="21">
                  <c:v>73.866810560325291</c:v>
                </c:pt>
                <c:pt idx="22">
                  <c:v>72.762220824740652</c:v>
                </c:pt>
                <c:pt idx="23">
                  <c:v>71.649496707814038</c:v>
                </c:pt>
                <c:pt idx="24">
                  <c:v>70.536620903866748</c:v>
                </c:pt>
                <c:pt idx="25">
                  <c:v>69.341308252163657</c:v>
                </c:pt>
                <c:pt idx="26">
                  <c:v>68.430905434533443</c:v>
                </c:pt>
                <c:pt idx="27">
                  <c:v>67.713376049413782</c:v>
                </c:pt>
                <c:pt idx="28">
                  <c:v>66.892569269440088</c:v>
                </c:pt>
                <c:pt idx="29">
                  <c:v>66.193832811371351</c:v>
                </c:pt>
                <c:pt idx="30">
                  <c:v>65.473478277104363</c:v>
                </c:pt>
                <c:pt idx="31">
                  <c:v>64.812989162407135</c:v>
                </c:pt>
                <c:pt idx="32">
                  <c:v>64.11968780679841</c:v>
                </c:pt>
                <c:pt idx="33">
                  <c:v>63.486858551428668</c:v>
                </c:pt>
                <c:pt idx="34">
                  <c:v>62.857409602556814</c:v>
                </c:pt>
                <c:pt idx="35">
                  <c:v>62.319215927868612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22'!$E$1</c:f>
              <c:strCache>
                <c:ptCount val="1"/>
                <c:pt idx="0">
                  <c:v>THREEME</c:v>
                </c:pt>
              </c:strCache>
            </c:strRef>
          </c:tx>
          <c:cat>
            <c:numRef>
              <c:f>'Fig 22'!$A$2:$A$37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22'!$E$2:$E$37</c:f>
              <c:numCache>
                <c:formatCode>#,##0</c:formatCode>
                <c:ptCount val="36"/>
                <c:pt idx="0">
                  <c:v>100</c:v>
                </c:pt>
                <c:pt idx="1">
                  <c:v>93.328521711101899</c:v>
                </c:pt>
                <c:pt idx="2">
                  <c:v>91.81453573934219</c:v>
                </c:pt>
                <c:pt idx="3">
                  <c:v>90.53249758723058</c:v>
                </c:pt>
                <c:pt idx="4">
                  <c:v>89.689485211645632</c:v>
                </c:pt>
                <c:pt idx="5">
                  <c:v>88.158217358177396</c:v>
                </c:pt>
                <c:pt idx="6">
                  <c:v>86.509285605796222</c:v>
                </c:pt>
                <c:pt idx="7">
                  <c:v>84.91655434416235</c:v>
                </c:pt>
                <c:pt idx="8">
                  <c:v>83.414460903423333</c:v>
                </c:pt>
                <c:pt idx="9">
                  <c:v>81.998924581357514</c:v>
                </c:pt>
                <c:pt idx="10">
                  <c:v>80.656208538645998</c:v>
                </c:pt>
                <c:pt idx="11">
                  <c:v>79.407216410587083</c:v>
                </c:pt>
                <c:pt idx="12">
                  <c:v>78.236968113510756</c:v>
                </c:pt>
                <c:pt idx="13">
                  <c:v>77.12589863410436</c:v>
                </c:pt>
                <c:pt idx="14">
                  <c:v>76.058267811365894</c:v>
                </c:pt>
                <c:pt idx="15">
                  <c:v>75.022323780034114</c:v>
                </c:pt>
                <c:pt idx="16">
                  <c:v>74.044163027685556</c:v>
                </c:pt>
                <c:pt idx="17">
                  <c:v>73.128679553072502</c:v>
                </c:pt>
                <c:pt idx="18">
                  <c:v>72.266263658447656</c:v>
                </c:pt>
                <c:pt idx="19">
                  <c:v>71.447249796411697</c:v>
                </c:pt>
                <c:pt idx="20">
                  <c:v>70.663489335935481</c:v>
                </c:pt>
                <c:pt idx="21">
                  <c:v>69.904093241638435</c:v>
                </c:pt>
                <c:pt idx="22">
                  <c:v>69.161507124131148</c:v>
                </c:pt>
                <c:pt idx="23">
                  <c:v>68.433673930303556</c:v>
                </c:pt>
                <c:pt idx="24">
                  <c:v>67.718949534236899</c:v>
                </c:pt>
                <c:pt idx="25">
                  <c:v>67.016103303435258</c:v>
                </c:pt>
                <c:pt idx="26">
                  <c:v>66.35852080311561</c:v>
                </c:pt>
                <c:pt idx="27">
                  <c:v>65.753283052540255</c:v>
                </c:pt>
                <c:pt idx="28">
                  <c:v>65.192139386390053</c:v>
                </c:pt>
                <c:pt idx="29">
                  <c:v>64.667683631381522</c:v>
                </c:pt>
                <c:pt idx="30">
                  <c:v>64.171799439789183</c:v>
                </c:pt>
                <c:pt idx="31">
                  <c:v>63.687340451170435</c:v>
                </c:pt>
                <c:pt idx="32">
                  <c:v>63.214991444117416</c:v>
                </c:pt>
                <c:pt idx="33">
                  <c:v>62.756219264386637</c:v>
                </c:pt>
                <c:pt idx="34">
                  <c:v>62.308916060169928</c:v>
                </c:pt>
                <c:pt idx="35">
                  <c:v>61.869345458943194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22'!$F$1</c:f>
              <c:strCache>
                <c:ptCount val="1"/>
                <c:pt idx="0">
                  <c:v>NEMESIS</c:v>
                </c:pt>
              </c:strCache>
            </c:strRef>
          </c:tx>
          <c:cat>
            <c:numRef>
              <c:f>'Fig 22'!$A$2:$A$37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22'!$F$2:$F$37</c:f>
              <c:numCache>
                <c:formatCode>#,##0</c:formatCode>
                <c:ptCount val="36"/>
                <c:pt idx="0">
                  <c:v>100</c:v>
                </c:pt>
                <c:pt idx="1">
                  <c:v>99.657565101225316</c:v>
                </c:pt>
                <c:pt idx="2">
                  <c:v>96.275952097245664</c:v>
                </c:pt>
                <c:pt idx="3">
                  <c:v>93.731700442021662</c:v>
                </c:pt>
                <c:pt idx="4">
                  <c:v>91.333972230810033</c:v>
                </c:pt>
                <c:pt idx="5">
                  <c:v>89.08664617652056</c:v>
                </c:pt>
                <c:pt idx="6">
                  <c:v>87.535257758350397</c:v>
                </c:pt>
                <c:pt idx="7">
                  <c:v>86.041577617705585</c:v>
                </c:pt>
                <c:pt idx="8">
                  <c:v>84.589047030884018</c:v>
                </c:pt>
                <c:pt idx="9">
                  <c:v>83.19360797292552</c:v>
                </c:pt>
                <c:pt idx="10">
                  <c:v>81.872572538916103</c:v>
                </c:pt>
                <c:pt idx="11">
                  <c:v>80.627440182903626</c:v>
                </c:pt>
                <c:pt idx="12">
                  <c:v>79.406182645063282</c:v>
                </c:pt>
                <c:pt idx="13">
                  <c:v>78.263336796763767</c:v>
                </c:pt>
                <c:pt idx="14">
                  <c:v>77.139567039472112</c:v>
                </c:pt>
                <c:pt idx="15">
                  <c:v>75.989678984795859</c:v>
                </c:pt>
                <c:pt idx="16">
                  <c:v>74.133836226131152</c:v>
                </c:pt>
                <c:pt idx="17">
                  <c:v>72.365964735210156</c:v>
                </c:pt>
                <c:pt idx="18">
                  <c:v>70.660259980144232</c:v>
                </c:pt>
                <c:pt idx="19">
                  <c:v>69.026988098261526</c:v>
                </c:pt>
                <c:pt idx="20">
                  <c:v>67.464682931263937</c:v>
                </c:pt>
                <c:pt idx="21">
                  <c:v>65.924122687832266</c:v>
                </c:pt>
                <c:pt idx="22">
                  <c:v>64.407350704146324</c:v>
                </c:pt>
                <c:pt idx="23">
                  <c:v>63.027936409655062</c:v>
                </c:pt>
                <c:pt idx="24">
                  <c:v>61.619468536648228</c:v>
                </c:pt>
                <c:pt idx="25">
                  <c:v>60.305895068099069</c:v>
                </c:pt>
                <c:pt idx="26">
                  <c:v>59.050403967564378</c:v>
                </c:pt>
                <c:pt idx="27">
                  <c:v>57.825650542024768</c:v>
                </c:pt>
                <c:pt idx="28">
                  <c:v>56.647502596647094</c:v>
                </c:pt>
                <c:pt idx="29">
                  <c:v>55.49875171356522</c:v>
                </c:pt>
                <c:pt idx="30">
                  <c:v>54.387890600317292</c:v>
                </c:pt>
                <c:pt idx="31">
                  <c:v>53.355815287120969</c:v>
                </c:pt>
                <c:pt idx="32">
                  <c:v>52.374672884243182</c:v>
                </c:pt>
                <c:pt idx="33">
                  <c:v>51.426165799380016</c:v>
                </c:pt>
                <c:pt idx="34">
                  <c:v>50.502474994356319</c:v>
                </c:pt>
                <c:pt idx="35">
                  <c:v>49.602359958916423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4960"/>
        <c:axId val="115159040"/>
      </c:lineChart>
      <c:catAx>
        <c:axId val="115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fr-FR"/>
          </a:p>
        </c:txPr>
        <c:crossAx val="115159040"/>
        <c:crosses val="autoZero"/>
        <c:auto val="1"/>
        <c:lblAlgn val="ctr"/>
        <c:lblOffset val="100"/>
        <c:noMultiLvlLbl val="0"/>
      </c:catAx>
      <c:valAx>
        <c:axId val="115159040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Intensité énergétique du PIB (indice</a:t>
                </a:r>
                <a:r>
                  <a:rPr lang="fr-FR" baseline="0"/>
                  <a:t> 100 en 2015)</a:t>
                </a:r>
                <a:endParaRPr lang="fr-FR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5144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23'!$B$1</c:f>
              <c:strCache>
                <c:ptCount val="1"/>
                <c:pt idx="0">
                  <c:v>TIMES*</c:v>
                </c:pt>
              </c:strCache>
            </c:strRef>
          </c:tx>
          <c:cat>
            <c:numRef>
              <c:f>'Fig 23'!$A$2:$A$37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23'!$B$2:$B$37</c:f>
              <c:numCache>
                <c:formatCode>#,##0</c:formatCode>
                <c:ptCount val="36"/>
                <c:pt idx="0">
                  <c:v>307.03815128427698</c:v>
                </c:pt>
                <c:pt idx="5">
                  <c:v>319.637842537631</c:v>
                </c:pt>
                <c:pt idx="10">
                  <c:v>387.03392181902404</c:v>
                </c:pt>
                <c:pt idx="15">
                  <c:v>403.83790003426697</c:v>
                </c:pt>
                <c:pt idx="20">
                  <c:v>442.495409137293</c:v>
                </c:pt>
                <c:pt idx="25">
                  <c:v>437.96287571724702</c:v>
                </c:pt>
                <c:pt idx="30">
                  <c:v>500.808261420002</c:v>
                </c:pt>
                <c:pt idx="35">
                  <c:v>524.57488778265804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23'!$C$1</c:f>
              <c:strCache>
                <c:ptCount val="1"/>
                <c:pt idx="0">
                  <c:v>POLES</c:v>
                </c:pt>
              </c:strCache>
            </c:strRef>
          </c:tx>
          <c:cat>
            <c:numRef>
              <c:f>'Fig 23'!$A$2:$A$37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23'!$C$2:$C$37</c:f>
              <c:numCache>
                <c:formatCode>#,##0</c:formatCode>
                <c:ptCount val="36"/>
                <c:pt idx="0">
                  <c:v>303.67436458333333</c:v>
                </c:pt>
                <c:pt idx="1">
                  <c:v>312.40051562500003</c:v>
                </c:pt>
                <c:pt idx="2">
                  <c:v>295.10439062500001</c:v>
                </c:pt>
                <c:pt idx="3">
                  <c:v>280.66182031250003</c:v>
                </c:pt>
                <c:pt idx="4">
                  <c:v>272.730734375</c:v>
                </c:pt>
                <c:pt idx="5">
                  <c:v>269.29128645833333</c:v>
                </c:pt>
                <c:pt idx="6">
                  <c:v>266.26233333333329</c:v>
                </c:pt>
                <c:pt idx="7">
                  <c:v>263.49251041666668</c:v>
                </c:pt>
                <c:pt idx="8">
                  <c:v>260.50844531249999</c:v>
                </c:pt>
                <c:pt idx="9">
                  <c:v>257.16327083333334</c:v>
                </c:pt>
                <c:pt idx="10">
                  <c:v>253.65077604166666</c:v>
                </c:pt>
                <c:pt idx="11">
                  <c:v>250.25312239583334</c:v>
                </c:pt>
                <c:pt idx="12">
                  <c:v>247.09818489583336</c:v>
                </c:pt>
                <c:pt idx="13">
                  <c:v>244.19770833333334</c:v>
                </c:pt>
                <c:pt idx="14">
                  <c:v>241.50554427083335</c:v>
                </c:pt>
                <c:pt idx="15">
                  <c:v>238.97664713541667</c:v>
                </c:pt>
                <c:pt idx="16">
                  <c:v>236.92951562499999</c:v>
                </c:pt>
                <c:pt idx="17">
                  <c:v>235.007953125</c:v>
                </c:pt>
                <c:pt idx="18">
                  <c:v>233.23723958333335</c:v>
                </c:pt>
                <c:pt idx="19">
                  <c:v>231.61498307291666</c:v>
                </c:pt>
                <c:pt idx="20">
                  <c:v>230.12466927083335</c:v>
                </c:pt>
                <c:pt idx="21">
                  <c:v>228.88010807291667</c:v>
                </c:pt>
                <c:pt idx="22">
                  <c:v>227.70436848958335</c:v>
                </c:pt>
                <c:pt idx="23">
                  <c:v>226.64219531250001</c:v>
                </c:pt>
                <c:pt idx="24">
                  <c:v>225.68784505208333</c:v>
                </c:pt>
                <c:pt idx="25">
                  <c:v>224.82007682291666</c:v>
                </c:pt>
                <c:pt idx="26">
                  <c:v>223.94730989583334</c:v>
                </c:pt>
                <c:pt idx="27">
                  <c:v>223.26317578125</c:v>
                </c:pt>
                <c:pt idx="28">
                  <c:v>222.77220052083334</c:v>
                </c:pt>
                <c:pt idx="29">
                  <c:v>222.58063151041665</c:v>
                </c:pt>
                <c:pt idx="30">
                  <c:v>222.67335807291667</c:v>
                </c:pt>
                <c:pt idx="31">
                  <c:v>222.99734244791665</c:v>
                </c:pt>
                <c:pt idx="32">
                  <c:v>223.37158593749999</c:v>
                </c:pt>
                <c:pt idx="33">
                  <c:v>224.00165104166666</c:v>
                </c:pt>
                <c:pt idx="34">
                  <c:v>224.92633854166667</c:v>
                </c:pt>
                <c:pt idx="35">
                  <c:v>226.13486328125001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23'!$D$1</c:f>
              <c:strCache>
                <c:ptCount val="1"/>
                <c:pt idx="0">
                  <c:v>IMACLIM</c:v>
                </c:pt>
              </c:strCache>
            </c:strRef>
          </c:tx>
          <c:cat>
            <c:numRef>
              <c:f>'Fig 23'!$A$2:$A$37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23'!$D$2:$D$37</c:f>
              <c:numCache>
                <c:formatCode>#,##0</c:formatCode>
                <c:ptCount val="36"/>
                <c:pt idx="0">
                  <c:v>327.03199999999998</c:v>
                </c:pt>
                <c:pt idx="1">
                  <c:v>328.89499999999998</c:v>
                </c:pt>
                <c:pt idx="2">
                  <c:v>330.20400000000001</c:v>
                </c:pt>
                <c:pt idx="3">
                  <c:v>329.71600000000001</c:v>
                </c:pt>
                <c:pt idx="4">
                  <c:v>329.291</c:v>
                </c:pt>
                <c:pt idx="5">
                  <c:v>327.99599999999998</c:v>
                </c:pt>
                <c:pt idx="6">
                  <c:v>327.59100000000001</c:v>
                </c:pt>
                <c:pt idx="7">
                  <c:v>324.18700000000001</c:v>
                </c:pt>
                <c:pt idx="8">
                  <c:v>320.99</c:v>
                </c:pt>
                <c:pt idx="9">
                  <c:v>318.24799999999999</c:v>
                </c:pt>
                <c:pt idx="10">
                  <c:v>315.35700000000003</c:v>
                </c:pt>
                <c:pt idx="11">
                  <c:v>312.69400000000002</c:v>
                </c:pt>
                <c:pt idx="12">
                  <c:v>309.59800000000001</c:v>
                </c:pt>
                <c:pt idx="13">
                  <c:v>307.35899999999998</c:v>
                </c:pt>
                <c:pt idx="14">
                  <c:v>305.73599999999999</c:v>
                </c:pt>
                <c:pt idx="15">
                  <c:v>302.59800000000001</c:v>
                </c:pt>
                <c:pt idx="16">
                  <c:v>300.19799999999998</c:v>
                </c:pt>
                <c:pt idx="17">
                  <c:v>297.37299999999999</c:v>
                </c:pt>
                <c:pt idx="18">
                  <c:v>294.61</c:v>
                </c:pt>
                <c:pt idx="19">
                  <c:v>291.88200000000001</c:v>
                </c:pt>
                <c:pt idx="20">
                  <c:v>289.57</c:v>
                </c:pt>
                <c:pt idx="21">
                  <c:v>285.596</c:v>
                </c:pt>
                <c:pt idx="22">
                  <c:v>283.09199999999998</c:v>
                </c:pt>
                <c:pt idx="23">
                  <c:v>280.16399999999999</c:v>
                </c:pt>
                <c:pt idx="24">
                  <c:v>277.72800000000001</c:v>
                </c:pt>
                <c:pt idx="25">
                  <c:v>273.91899999999998</c:v>
                </c:pt>
                <c:pt idx="26">
                  <c:v>272.52699999999999</c:v>
                </c:pt>
                <c:pt idx="27">
                  <c:v>273.69200000000001</c:v>
                </c:pt>
                <c:pt idx="28">
                  <c:v>275.09100000000001</c:v>
                </c:pt>
                <c:pt idx="29">
                  <c:v>280.25700000000001</c:v>
                </c:pt>
                <c:pt idx="30">
                  <c:v>283.54500000000002</c:v>
                </c:pt>
                <c:pt idx="31">
                  <c:v>289.20299999999997</c:v>
                </c:pt>
                <c:pt idx="32">
                  <c:v>293.702</c:v>
                </c:pt>
                <c:pt idx="33">
                  <c:v>302.80099999999999</c:v>
                </c:pt>
                <c:pt idx="34">
                  <c:v>312.238</c:v>
                </c:pt>
                <c:pt idx="35">
                  <c:v>323.00099999999998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23'!$E$1</c:f>
              <c:strCache>
                <c:ptCount val="1"/>
                <c:pt idx="0">
                  <c:v>THREEME</c:v>
                </c:pt>
              </c:strCache>
            </c:strRef>
          </c:tx>
          <c:cat>
            <c:numRef>
              <c:f>'Fig 23'!$A$2:$A$37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23'!$E$2:$E$37</c:f>
              <c:numCache>
                <c:formatCode>#,##0</c:formatCode>
                <c:ptCount val="36"/>
                <c:pt idx="0">
                  <c:v>320.12176289999996</c:v>
                </c:pt>
                <c:pt idx="1">
                  <c:v>309.2732456</c:v>
                </c:pt>
                <c:pt idx="2">
                  <c:v>311.51718069999998</c:v>
                </c:pt>
                <c:pt idx="3">
                  <c:v>314.32078839999997</c:v>
                </c:pt>
                <c:pt idx="4">
                  <c:v>318.1093027</c:v>
                </c:pt>
                <c:pt idx="5">
                  <c:v>317.83365280000004</c:v>
                </c:pt>
                <c:pt idx="6">
                  <c:v>317.57432899999998</c:v>
                </c:pt>
                <c:pt idx="7">
                  <c:v>316.85130380000004</c:v>
                </c:pt>
                <c:pt idx="8">
                  <c:v>316.11816750000003</c:v>
                </c:pt>
                <c:pt idx="9">
                  <c:v>315.48948489999998</c:v>
                </c:pt>
                <c:pt idx="10">
                  <c:v>315.00478810000004</c:v>
                </c:pt>
                <c:pt idx="11">
                  <c:v>314.96835910000004</c:v>
                </c:pt>
                <c:pt idx="12">
                  <c:v>315.27883410000004</c:v>
                </c:pt>
                <c:pt idx="13">
                  <c:v>315.8863571</c:v>
                </c:pt>
                <c:pt idx="14">
                  <c:v>316.75822219999998</c:v>
                </c:pt>
                <c:pt idx="15">
                  <c:v>317.86712310000001</c:v>
                </c:pt>
                <c:pt idx="16">
                  <c:v>319.14049869999997</c:v>
                </c:pt>
                <c:pt idx="17">
                  <c:v>320.67456449999997</c:v>
                </c:pt>
                <c:pt idx="18">
                  <c:v>322.48851710000002</c:v>
                </c:pt>
                <c:pt idx="19">
                  <c:v>324.54648800000001</c:v>
                </c:pt>
                <c:pt idx="20">
                  <c:v>326.81275099999999</c:v>
                </c:pt>
                <c:pt idx="21">
                  <c:v>328.96255669999999</c:v>
                </c:pt>
                <c:pt idx="22">
                  <c:v>331.14248250000003</c:v>
                </c:pt>
                <c:pt idx="23">
                  <c:v>333.39686260000002</c:v>
                </c:pt>
                <c:pt idx="24">
                  <c:v>335.71466420000002</c:v>
                </c:pt>
                <c:pt idx="25">
                  <c:v>338.08497019999999</c:v>
                </c:pt>
                <c:pt idx="26">
                  <c:v>340.75347299999999</c:v>
                </c:pt>
                <c:pt idx="27">
                  <c:v>343.68877850000001</c:v>
                </c:pt>
                <c:pt idx="28">
                  <c:v>346.85534030000002</c:v>
                </c:pt>
                <c:pt idx="29">
                  <c:v>350.21017849999998</c:v>
                </c:pt>
                <c:pt idx="30">
                  <c:v>353.71907830000004</c:v>
                </c:pt>
                <c:pt idx="31">
                  <c:v>357.38929639999998</c:v>
                </c:pt>
                <c:pt idx="32">
                  <c:v>361.19718969999997</c:v>
                </c:pt>
                <c:pt idx="33">
                  <c:v>365.10306800000001</c:v>
                </c:pt>
                <c:pt idx="34">
                  <c:v>369.13511089999997</c:v>
                </c:pt>
                <c:pt idx="35">
                  <c:v>373.26973730000003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23'!$F$1</c:f>
              <c:strCache>
                <c:ptCount val="1"/>
                <c:pt idx="0">
                  <c:v>NEMESIS</c:v>
                </c:pt>
              </c:strCache>
            </c:strRef>
          </c:tx>
          <c:cat>
            <c:numRef>
              <c:f>'Fig 23'!$A$2:$A$37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23'!$F$2:$F$37</c:f>
              <c:numCache>
                <c:formatCode>#,##0</c:formatCode>
                <c:ptCount val="36"/>
                <c:pt idx="0">
                  <c:v>325.358123132125</c:v>
                </c:pt>
                <c:pt idx="1">
                  <c:v>323.35739585353889</c:v>
                </c:pt>
                <c:pt idx="2">
                  <c:v>311.32927412827354</c:v>
                </c:pt>
                <c:pt idx="3">
                  <c:v>303.717641488266</c:v>
                </c:pt>
                <c:pt idx="4">
                  <c:v>296.10925641747639</c:v>
                </c:pt>
                <c:pt idx="5">
                  <c:v>289.49493956322198</c:v>
                </c:pt>
                <c:pt idx="6">
                  <c:v>289.79260554330205</c:v>
                </c:pt>
                <c:pt idx="7">
                  <c:v>289.48802170802503</c:v>
                </c:pt>
                <c:pt idx="8">
                  <c:v>288.93641038764798</c:v>
                </c:pt>
                <c:pt idx="9">
                  <c:v>288.35101574070404</c:v>
                </c:pt>
                <c:pt idx="10">
                  <c:v>287.78867154687799</c:v>
                </c:pt>
                <c:pt idx="11">
                  <c:v>288.58296665939901</c:v>
                </c:pt>
                <c:pt idx="12">
                  <c:v>289.39477637937398</c:v>
                </c:pt>
                <c:pt idx="13">
                  <c:v>290.702566850469</c:v>
                </c:pt>
                <c:pt idx="14">
                  <c:v>292.11964973788702</c:v>
                </c:pt>
                <c:pt idx="15">
                  <c:v>293.79098255568499</c:v>
                </c:pt>
                <c:pt idx="16">
                  <c:v>292.57862756055903</c:v>
                </c:pt>
                <c:pt idx="17">
                  <c:v>291.65085138244001</c:v>
                </c:pt>
                <c:pt idx="18">
                  <c:v>290.87819357055895</c:v>
                </c:pt>
                <c:pt idx="19">
                  <c:v>290.35559391165003</c:v>
                </c:pt>
                <c:pt idx="20">
                  <c:v>290.08223412558499</c:v>
                </c:pt>
                <c:pt idx="21">
                  <c:v>287.74098383301299</c:v>
                </c:pt>
                <c:pt idx="22">
                  <c:v>285.49527841758697</c:v>
                </c:pt>
                <c:pt idx="23">
                  <c:v>283.89951811569</c:v>
                </c:pt>
                <c:pt idx="24">
                  <c:v>282.072510524579</c:v>
                </c:pt>
                <c:pt idx="25">
                  <c:v>280.65617579149801</c:v>
                </c:pt>
                <c:pt idx="26">
                  <c:v>279.647085777732</c:v>
                </c:pt>
                <c:pt idx="27">
                  <c:v>278.60815321796997</c:v>
                </c:pt>
                <c:pt idx="28">
                  <c:v>277.64821225983104</c:v>
                </c:pt>
                <c:pt idx="29">
                  <c:v>276.66565863910103</c:v>
                </c:pt>
                <c:pt idx="30">
                  <c:v>275.73770385149101</c:v>
                </c:pt>
                <c:pt idx="31">
                  <c:v>275.13118938703298</c:v>
                </c:pt>
                <c:pt idx="32">
                  <c:v>274.80512890365202</c:v>
                </c:pt>
                <c:pt idx="33">
                  <c:v>274.67153737428299</c:v>
                </c:pt>
                <c:pt idx="34">
                  <c:v>274.70429315281899</c:v>
                </c:pt>
                <c:pt idx="35">
                  <c:v>274.90854157357501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07552"/>
        <c:axId val="115278976"/>
      </c:lineChart>
      <c:catAx>
        <c:axId val="1152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fr-FR"/>
          </a:p>
        </c:txPr>
        <c:crossAx val="115278976"/>
        <c:crosses val="autoZero"/>
        <c:auto val="1"/>
        <c:lblAlgn val="ctr"/>
        <c:lblOffset val="100"/>
        <c:noMultiLvlLbl val="0"/>
      </c:catAx>
      <c:valAx>
        <c:axId val="11527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Emissions</a:t>
                </a:r>
                <a:r>
                  <a:rPr lang="fr-FR" baseline="0"/>
                  <a:t> de CO</a:t>
                </a:r>
                <a:r>
                  <a:rPr lang="fr-FR" baseline="-25000"/>
                  <a:t>2</a:t>
                </a:r>
                <a:r>
                  <a:rPr lang="fr-FR" baseline="0"/>
                  <a:t> </a:t>
                </a:r>
              </a:p>
              <a:p>
                <a:pPr>
                  <a:defRPr/>
                </a:pPr>
                <a:r>
                  <a:rPr lang="fr-FR" baseline="0"/>
                  <a:t>millions de tonnes de CO</a:t>
                </a:r>
                <a:r>
                  <a:rPr lang="fr-FR" baseline="-25000"/>
                  <a:t>2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52075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24'!$B$1</c:f>
              <c:strCache>
                <c:ptCount val="1"/>
                <c:pt idx="0">
                  <c:v>TIMES*</c:v>
                </c:pt>
              </c:strCache>
            </c:strRef>
          </c:tx>
          <c:cat>
            <c:numRef>
              <c:f>'Fig 24'!$A$2:$A$37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24'!$B$2:$B$37</c:f>
              <c:numCache>
                <c:formatCode>#,##0</c:formatCode>
                <c:ptCount val="36"/>
                <c:pt idx="0">
                  <c:v>100</c:v>
                </c:pt>
                <c:pt idx="5">
                  <c:v>97.884108142741852</c:v>
                </c:pt>
                <c:pt idx="10">
                  <c:v>111.12906882717648</c:v>
                </c:pt>
                <c:pt idx="15">
                  <c:v>108.0372398953094</c:v>
                </c:pt>
                <c:pt idx="20">
                  <c:v>109.04809195012048</c:v>
                </c:pt>
                <c:pt idx="25">
                  <c:v>98.764591653285379</c:v>
                </c:pt>
                <c:pt idx="30">
                  <c:v>103.60892334493441</c:v>
                </c:pt>
                <c:pt idx="35">
                  <c:v>99.25804450458611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24'!$C$1</c:f>
              <c:strCache>
                <c:ptCount val="1"/>
                <c:pt idx="0">
                  <c:v>POLES</c:v>
                </c:pt>
              </c:strCache>
            </c:strRef>
          </c:tx>
          <c:cat>
            <c:numRef>
              <c:f>'Fig 24'!$A$2:$A$37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24'!$C$2:$C$37</c:f>
              <c:numCache>
                <c:formatCode>#,##0</c:formatCode>
                <c:ptCount val="36"/>
                <c:pt idx="0">
                  <c:v>100</c:v>
                </c:pt>
                <c:pt idx="1">
                  <c:v>101.61384347830402</c:v>
                </c:pt>
                <c:pt idx="2">
                  <c:v>94.81260424536255</c:v>
                </c:pt>
                <c:pt idx="3">
                  <c:v>89.068268608736275</c:v>
                </c:pt>
                <c:pt idx="4">
                  <c:v>85.491516800228567</c:v>
                </c:pt>
                <c:pt idx="5">
                  <c:v>83.37973482356152</c:v>
                </c:pt>
                <c:pt idx="6">
                  <c:v>81.386593571425706</c:v>
                </c:pt>
                <c:pt idx="7">
                  <c:v>79.509009396453948</c:v>
                </c:pt>
                <c:pt idx="8">
                  <c:v>77.6023376474256</c:v>
                </c:pt>
                <c:pt idx="9">
                  <c:v>75.625257621539049</c:v>
                </c:pt>
                <c:pt idx="10">
                  <c:v>73.637502592907836</c:v>
                </c:pt>
                <c:pt idx="11">
                  <c:v>71.630818331881102</c:v>
                </c:pt>
                <c:pt idx="12">
                  <c:v>69.73447172528104</c:v>
                </c:pt>
                <c:pt idx="13">
                  <c:v>67.948065412514609</c:v>
                </c:pt>
                <c:pt idx="14">
                  <c:v>66.255230578553665</c:v>
                </c:pt>
                <c:pt idx="15">
                  <c:v>64.640704375189074</c:v>
                </c:pt>
                <c:pt idx="16">
                  <c:v>63.043216408244888</c:v>
                </c:pt>
                <c:pt idx="17">
                  <c:v>61.513485364165966</c:v>
                </c:pt>
                <c:pt idx="18">
                  <c:v>60.055701889448279</c:v>
                </c:pt>
                <c:pt idx="19">
                  <c:v>58.666689724663748</c:v>
                </c:pt>
                <c:pt idx="20">
                  <c:v>57.339868165605942</c:v>
                </c:pt>
                <c:pt idx="21">
                  <c:v>56.026371543255195</c:v>
                </c:pt>
                <c:pt idx="22">
                  <c:v>54.757894934998809</c:v>
                </c:pt>
                <c:pt idx="23">
                  <c:v>53.543540399048204</c:v>
                </c:pt>
                <c:pt idx="24">
                  <c:v>52.379991077507441</c:v>
                </c:pt>
                <c:pt idx="25">
                  <c:v>51.260551770270681</c:v>
                </c:pt>
                <c:pt idx="26">
                  <c:v>50.188749531924046</c:v>
                </c:pt>
                <c:pt idx="27">
                  <c:v>49.180162998939878</c:v>
                </c:pt>
                <c:pt idx="28">
                  <c:v>48.233213906643954</c:v>
                </c:pt>
                <c:pt idx="29">
                  <c:v>47.367985711180452</c:v>
                </c:pt>
                <c:pt idx="30">
                  <c:v>46.577711435024185</c:v>
                </c:pt>
                <c:pt idx="31">
                  <c:v>45.820105325437552</c:v>
                </c:pt>
                <c:pt idx="32">
                  <c:v>45.084871052733121</c:v>
                </c:pt>
                <c:pt idx="33">
                  <c:v>44.412030766334539</c:v>
                </c:pt>
                <c:pt idx="34">
                  <c:v>43.806265874050375</c:v>
                </c:pt>
                <c:pt idx="35">
                  <c:v>43.262334638485164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24'!$D$1</c:f>
              <c:strCache>
                <c:ptCount val="1"/>
                <c:pt idx="0">
                  <c:v>IMACLIM</c:v>
                </c:pt>
              </c:strCache>
            </c:strRef>
          </c:tx>
          <c:cat>
            <c:numRef>
              <c:f>'Fig 24'!$A$2:$A$37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24'!$D$2:$D$37</c:f>
              <c:numCache>
                <c:formatCode>#,##0</c:formatCode>
                <c:ptCount val="36"/>
                <c:pt idx="0">
                  <c:v>100</c:v>
                </c:pt>
                <c:pt idx="1">
                  <c:v>99.189353672669256</c:v>
                </c:pt>
                <c:pt idx="2">
                  <c:v>98.69338265263265</c:v>
                </c:pt>
                <c:pt idx="3">
                  <c:v>97.648256806519399</c:v>
                </c:pt>
                <c:pt idx="4">
                  <c:v>96.615416450547585</c:v>
                </c:pt>
                <c:pt idx="5">
                  <c:v>95.402722444435483</c:v>
                </c:pt>
                <c:pt idx="6">
                  <c:v>94.15017349338892</c:v>
                </c:pt>
                <c:pt idx="7">
                  <c:v>91.982808996243648</c:v>
                </c:pt>
                <c:pt idx="8">
                  <c:v>89.977161559044575</c:v>
                </c:pt>
                <c:pt idx="9">
                  <c:v>88.141020159964185</c:v>
                </c:pt>
                <c:pt idx="10">
                  <c:v>86.345186881906471</c:v>
                </c:pt>
                <c:pt idx="11">
                  <c:v>84.477400798082144</c:v>
                </c:pt>
                <c:pt idx="12">
                  <c:v>82.53540672859917</c:v>
                </c:pt>
                <c:pt idx="13">
                  <c:v>80.816852604373707</c:v>
                </c:pt>
                <c:pt idx="14">
                  <c:v>79.246257528539289</c:v>
                </c:pt>
                <c:pt idx="15">
                  <c:v>77.385084872950159</c:v>
                </c:pt>
                <c:pt idx="16">
                  <c:v>75.499433288307287</c:v>
                </c:pt>
                <c:pt idx="17">
                  <c:v>73.5153467400865</c:v>
                </c:pt>
                <c:pt idx="18">
                  <c:v>71.581962810741402</c:v>
                </c:pt>
                <c:pt idx="19">
                  <c:v>69.757609043698181</c:v>
                </c:pt>
                <c:pt idx="20">
                  <c:v>68.064363143338255</c:v>
                </c:pt>
                <c:pt idx="21">
                  <c:v>66.06605502769095</c:v>
                </c:pt>
                <c:pt idx="22">
                  <c:v>64.366230310924919</c:v>
                </c:pt>
                <c:pt idx="23">
                  <c:v>62.643696385796069</c:v>
                </c:pt>
                <c:pt idx="24">
                  <c:v>60.983464082518054</c:v>
                </c:pt>
                <c:pt idx="25">
                  <c:v>59.259959409559116</c:v>
                </c:pt>
                <c:pt idx="26">
                  <c:v>57.953075854217452</c:v>
                </c:pt>
                <c:pt idx="27">
                  <c:v>57.186547399125985</c:v>
                </c:pt>
                <c:pt idx="28">
                  <c:v>56.457376970339766</c:v>
                </c:pt>
                <c:pt idx="29">
                  <c:v>56.495123196352978</c:v>
                </c:pt>
                <c:pt idx="30">
                  <c:v>56.224664591514248</c:v>
                </c:pt>
                <c:pt idx="31">
                  <c:v>56.263954906666527</c:v>
                </c:pt>
                <c:pt idx="32">
                  <c:v>56.160239867303574</c:v>
                </c:pt>
                <c:pt idx="33">
                  <c:v>56.928581961745216</c:v>
                </c:pt>
                <c:pt idx="34">
                  <c:v>57.730282118705844</c:v>
                </c:pt>
                <c:pt idx="35">
                  <c:v>58.690315745389341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24'!$E$1</c:f>
              <c:strCache>
                <c:ptCount val="1"/>
                <c:pt idx="0">
                  <c:v>THREEME</c:v>
                </c:pt>
              </c:strCache>
            </c:strRef>
          </c:tx>
          <c:cat>
            <c:numRef>
              <c:f>'Fig 24'!$A$2:$A$37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24'!$E$2:$E$37</c:f>
              <c:numCache>
                <c:formatCode>#,##0</c:formatCode>
                <c:ptCount val="36"/>
                <c:pt idx="0">
                  <c:v>100</c:v>
                </c:pt>
                <c:pt idx="1">
                  <c:v>92.702799522590254</c:v>
                </c:pt>
                <c:pt idx="2">
                  <c:v>91.239829582640738</c:v>
                </c:pt>
                <c:pt idx="3">
                  <c:v>89.968661391541843</c:v>
                </c:pt>
                <c:pt idx="4">
                  <c:v>89.293803677794713</c:v>
                </c:pt>
                <c:pt idx="5">
                  <c:v>87.612369262182867</c:v>
                </c:pt>
                <c:pt idx="6">
                  <c:v>86.071648716137872</c:v>
                </c:pt>
                <c:pt idx="7">
                  <c:v>84.54284483338013</c:v>
                </c:pt>
                <c:pt idx="8">
                  <c:v>83.129245502991282</c:v>
                </c:pt>
                <c:pt idx="9">
                  <c:v>81.828191581716183</c:v>
                </c:pt>
                <c:pt idx="10">
                  <c:v>80.619904105482064</c:v>
                </c:pt>
                <c:pt idx="11">
                  <c:v>79.555111298763336</c:v>
                </c:pt>
                <c:pt idx="12">
                  <c:v>78.587019759449419</c:v>
                </c:pt>
                <c:pt idx="13">
                  <c:v>77.686523484243324</c:v>
                </c:pt>
                <c:pt idx="14">
                  <c:v>76.834344596231247</c:v>
                </c:pt>
                <c:pt idx="15">
                  <c:v>76.017078777121753</c:v>
                </c:pt>
                <c:pt idx="16">
                  <c:v>75.214218537258034</c:v>
                </c:pt>
                <c:pt idx="17">
                  <c:v>74.448550481257897</c:v>
                </c:pt>
                <c:pt idx="18">
                  <c:v>73.723861555354489</c:v>
                </c:pt>
                <c:pt idx="19">
                  <c:v>73.033375564836021</c:v>
                </c:pt>
                <c:pt idx="20">
                  <c:v>72.370920259175691</c:v>
                </c:pt>
                <c:pt idx="21">
                  <c:v>71.671246993101349</c:v>
                </c:pt>
                <c:pt idx="22">
                  <c:v>70.968563754088649</c:v>
                </c:pt>
                <c:pt idx="23">
                  <c:v>70.275582078270205</c:v>
                </c:pt>
                <c:pt idx="24">
                  <c:v>69.592027438605982</c:v>
                </c:pt>
                <c:pt idx="25">
                  <c:v>68.917297021683638</c:v>
                </c:pt>
                <c:pt idx="26">
                  <c:v>68.297520531179842</c:v>
                </c:pt>
                <c:pt idx="27">
                  <c:v>67.72732729040159</c:v>
                </c:pt>
                <c:pt idx="28">
                  <c:v>67.198006476586414</c:v>
                </c:pt>
                <c:pt idx="29">
                  <c:v>66.702212273324889</c:v>
                </c:pt>
                <c:pt idx="30">
                  <c:v>66.232332087744084</c:v>
                </c:pt>
                <c:pt idx="31">
                  <c:v>65.771073266480656</c:v>
                </c:pt>
                <c:pt idx="32">
                  <c:v>65.320088632081436</c:v>
                </c:pt>
                <c:pt idx="33">
                  <c:v>64.873528599855206</c:v>
                </c:pt>
                <c:pt idx="34">
                  <c:v>64.439023023029776</c:v>
                </c:pt>
                <c:pt idx="35">
                  <c:v>64.013789826549385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24'!$F$1</c:f>
              <c:strCache>
                <c:ptCount val="1"/>
                <c:pt idx="0">
                  <c:v>NEMESIS</c:v>
                </c:pt>
              </c:strCache>
            </c:strRef>
          </c:tx>
          <c:cat>
            <c:numRef>
              <c:f>'Fig 24'!$A$2:$A$37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24'!$F$2:$F$37</c:f>
              <c:numCache>
                <c:formatCode>#,##0</c:formatCode>
                <c:ptCount val="36"/>
                <c:pt idx="0">
                  <c:v>100</c:v>
                </c:pt>
                <c:pt idx="1">
                  <c:v>98.47463274427821</c:v>
                </c:pt>
                <c:pt idx="2">
                  <c:v>93.951829796549674</c:v>
                </c:pt>
                <c:pt idx="3">
                  <c:v>90.441596994490155</c:v>
                </c:pt>
                <c:pt idx="4">
                  <c:v>86.957686717908501</c:v>
                </c:pt>
                <c:pt idx="5">
                  <c:v>83.697861053902358</c:v>
                </c:pt>
                <c:pt idx="6">
                  <c:v>82.499917765836372</c:v>
                </c:pt>
                <c:pt idx="7">
                  <c:v>81.339561439658269</c:v>
                </c:pt>
                <c:pt idx="8">
                  <c:v>80.167378457691953</c:v>
                </c:pt>
                <c:pt idx="9">
                  <c:v>79.047425283032027</c:v>
                </c:pt>
                <c:pt idx="10">
                  <c:v>77.966295347353963</c:v>
                </c:pt>
                <c:pt idx="11">
                  <c:v>77.215951302516345</c:v>
                </c:pt>
                <c:pt idx="12">
                  <c:v>76.436472115528034</c:v>
                </c:pt>
                <c:pt idx="13">
                  <c:v>75.743795893447313</c:v>
                </c:pt>
                <c:pt idx="14">
                  <c:v>75.018183807072177</c:v>
                </c:pt>
                <c:pt idx="15">
                  <c:v>74.317211448246297</c:v>
                </c:pt>
                <c:pt idx="16">
                  <c:v>72.878848853347648</c:v>
                </c:pt>
                <c:pt idx="17">
                  <c:v>71.513185895501408</c:v>
                </c:pt>
                <c:pt idx="18">
                  <c:v>70.194795112783339</c:v>
                </c:pt>
                <c:pt idx="19">
                  <c:v>68.943081742432057</c:v>
                </c:pt>
                <c:pt idx="20">
                  <c:v>67.753787703155155</c:v>
                </c:pt>
                <c:pt idx="21">
                  <c:v>66.091949712191251</c:v>
                </c:pt>
                <c:pt idx="22">
                  <c:v>64.469238946422848</c:v>
                </c:pt>
                <c:pt idx="23">
                  <c:v>63.005606841240422</c:v>
                </c:pt>
                <c:pt idx="24">
                  <c:v>61.506262324686524</c:v>
                </c:pt>
                <c:pt idx="25">
                  <c:v>60.110001251991143</c:v>
                </c:pt>
                <c:pt idx="26">
                  <c:v>58.845088542467913</c:v>
                </c:pt>
                <c:pt idx="27">
                  <c:v>57.611767628541841</c:v>
                </c:pt>
                <c:pt idx="28">
                  <c:v>56.43114796570746</c:v>
                </c:pt>
                <c:pt idx="29">
                  <c:v>55.280267993588176</c:v>
                </c:pt>
                <c:pt idx="30">
                  <c:v>54.177587296364912</c:v>
                </c:pt>
                <c:pt idx="31">
                  <c:v>53.135984269327274</c:v>
                </c:pt>
                <c:pt idx="32">
                  <c:v>52.145634558240047</c:v>
                </c:pt>
                <c:pt idx="33">
                  <c:v>51.189316295421136</c:v>
                </c:pt>
                <c:pt idx="34">
                  <c:v>50.258294350234422</c:v>
                </c:pt>
                <c:pt idx="35">
                  <c:v>49.34970393213203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30496"/>
        <c:axId val="121932032"/>
      </c:lineChart>
      <c:catAx>
        <c:axId val="1219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fr-FR"/>
          </a:p>
        </c:txPr>
        <c:crossAx val="121932032"/>
        <c:crosses val="autoZero"/>
        <c:auto val="1"/>
        <c:lblAlgn val="ctr"/>
        <c:lblOffset val="100"/>
        <c:noMultiLvlLbl val="0"/>
      </c:catAx>
      <c:valAx>
        <c:axId val="121932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Emissions de CO</a:t>
                </a:r>
                <a:r>
                  <a:rPr lang="fr-FR" baseline="-25000"/>
                  <a:t>2</a:t>
                </a:r>
                <a:r>
                  <a:rPr lang="fr-FR"/>
                  <a:t> par</a:t>
                </a:r>
                <a:r>
                  <a:rPr lang="fr-FR" baseline="0"/>
                  <a:t> unité de PIB</a:t>
                </a:r>
              </a:p>
              <a:p>
                <a:pPr>
                  <a:defRPr/>
                </a:pPr>
                <a:r>
                  <a:rPr lang="fr-FR" baseline="0"/>
                  <a:t>indice 100 en 2015</a:t>
                </a:r>
                <a:endParaRPr lang="fr-FR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19304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58296879556718E-2"/>
          <c:y val="2.8467999192408642E-2"/>
          <c:w val="0.8612551755489759"/>
          <c:h val="0.8402336496092887"/>
        </c:manualLayout>
      </c:layout>
      <c:lineChart>
        <c:grouping val="standard"/>
        <c:varyColors val="0"/>
        <c:ser>
          <c:idx val="8"/>
          <c:order val="0"/>
          <c:tx>
            <c:strRef>
              <c:f>'Fig 25'!$B$2</c:f>
              <c:strCache>
                <c:ptCount val="1"/>
                <c:pt idx="0">
                  <c:v>Times 95Mt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25'!$B$3:$B$35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46.647856578419557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273.6495629539927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328.055715984372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298.51032541435126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382.05246426751444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'Fig 25'!$C$2</c:f>
              <c:strCache>
                <c:ptCount val="1"/>
                <c:pt idx="0">
                  <c:v>Times 75Mt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2"/>
            <c:bubble3D val="0"/>
          </c:dPt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25'!$C$3:$C$35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64.738786903199525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274.7505031406381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293.41629255745107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290.359872843311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473.74505569171788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'Fig 25'!$D$2</c:f>
              <c:strCache>
                <c:ptCount val="1"/>
                <c:pt idx="0">
                  <c:v>Poles 95Mt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5"/>
              </a:solidFill>
            </c:spPr>
          </c:marker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25'!$D$3:$D$35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78.115307651753142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155.20873410203987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257.75806255914972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391.22172340993478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585.81377854352218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'Fig 25'!$E$2</c:f>
              <c:strCache>
                <c:ptCount val="1"/>
                <c:pt idx="0">
                  <c:v>Poles 75Mt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25'!$E$3:$E$35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101.83787253341356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210.23678681238346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357.60110655439354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557.287194544881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860.8915528161325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'Fig 25'!$F$2</c:f>
              <c:strCache>
                <c:ptCount val="1"/>
                <c:pt idx="0">
                  <c:v>Imaclim 85Mt et 95Mt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bubble3D val="0"/>
          </c:dPt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25'!$F$3:$F$35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76.1588206117721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168.33776813738766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171.15950399184646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171.15950399184646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171.15950399184646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'Fig 25'!$G$2</c:f>
              <c:strCache>
                <c:ptCount val="1"/>
                <c:pt idx="0">
                  <c:v>3ME 95Mt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25'!$G$3:$G$35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55.600754236278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89.210752130313153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145.68933970734551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230.25028513188869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369.82678541095396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'Fig 25'!$H$2</c:f>
              <c:strCache>
                <c:ptCount val="1"/>
                <c:pt idx="0">
                  <c:v>3ME 75Mt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25'!$H$3:$H$35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55.600754236278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89.210752130313153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145.68933970734551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409.56024169477547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1149.2138125166834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'Fig 25'!$I$2</c:f>
              <c:strCache>
                <c:ptCount val="1"/>
                <c:pt idx="0">
                  <c:v>Némesis 95Mt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dPt>
            <c:idx val="0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25'!$I$3:$I$35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5.8706775062547161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66.755377933525011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188.47921570530713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366.77036569681388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667.31830425392525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'Fig 25'!$J$2</c:f>
              <c:strCache>
                <c:ptCount val="1"/>
                <c:pt idx="0">
                  <c:v>Némesis 75Mt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25'!$J$3:$J$35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5.8706775062547161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66.755377933525011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188.47921570530713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400.39098255235513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798.7443519619502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'Fig 25'!$K$2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8"/>
            <c:spPr>
              <a:solidFill>
                <a:schemeClr val="accent6">
                  <a:lumMod val="75000"/>
                </a:schemeClr>
              </a:solidFill>
            </c:spPr>
          </c:marker>
          <c:dPt>
            <c:idx val="1"/>
            <c:marker>
              <c:symbol val="none"/>
            </c:marker>
            <c:bubble3D val="0"/>
          </c:dPt>
          <c:dPt>
            <c:idx val="12"/>
            <c:bubble3D val="0"/>
          </c:dPt>
          <c:dPt>
            <c:idx val="17"/>
            <c:bubble3D val="0"/>
          </c:dPt>
          <c:dPt>
            <c:idx val="22"/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25'!$K$3:$K$35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60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160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188.47921570530713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332.64034555558254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529.77941711762003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0"/>
          <c:order val="10"/>
          <c:tx>
            <c:strRef>
              <c:f>'Fig 25'!$L$2</c:f>
              <c:strCache>
                <c:ptCount val="1"/>
                <c:pt idx="0">
                  <c:v>moyenne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0000"/>
              </a:solidFill>
            </c:spPr>
          </c:marker>
          <c:dPt>
            <c:idx val="1"/>
            <c:marker>
              <c:symbol val="none"/>
            </c:marker>
            <c:bubble3D val="0"/>
          </c:dPt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25'!$L$3:$L$35</c:f>
              <c:numCache>
                <c:formatCode>General</c:formatCode>
                <c:ptCount val="33"/>
                <c:pt idx="0">
                  <c:v>-1</c:v>
                </c:pt>
                <c:pt idx="1">
                  <c:v>-1</c:v>
                </c:pt>
                <c:pt idx="2">
                  <c:v>56.96366621594504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156.58667121922781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221.45150110633375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329.02821316614421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559.97313914215567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'Fig1'!#REF!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marker>
              <c:symbol val="diamond"/>
              <c:size val="10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1.2962962962962963E-2"/>
                  <c:y val="-3.2974910766516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numFmt formatCode="#,##0\ &quot;€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25'!$A$3:$A$25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'Fig 25'!$N$3:$N$35</c:f>
              <c:numCache>
                <c:formatCode>0</c:formatCode>
                <c:ptCount val="33"/>
                <c:pt idx="0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5968"/>
        <c:axId val="121637504"/>
      </c:lineChart>
      <c:dateAx>
        <c:axId val="1216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37504"/>
        <c:crosses val="autoZero"/>
        <c:auto val="0"/>
        <c:lblOffset val="100"/>
        <c:baseTimeUnit val="days"/>
      </c:dateAx>
      <c:valAx>
        <c:axId val="121637504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Valeur carbone en €/tCO2e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crossAx val="121635968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B0F0"/>
              </a:solidFill>
            </c:spPr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'Fig 26'!$B$16</c:f>
              <c:strCache>
                <c:ptCount val="1"/>
                <c:pt idx="0">
                  <c:v>Facteur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'Fig 26'!$D$16:$AM$16</c:f>
              <c:numCache>
                <c:formatCode>0%</c:formatCod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xVal>
          <c:yVal>
            <c:numRef>
              <c:f>'Fig 26'!$D$17:$AM$17</c:f>
              <c:numCache>
                <c:formatCode>#,##0</c:formatCode>
                <c:ptCount val="36"/>
                <c:pt idx="0">
                  <c:v>0</c:v>
                </c:pt>
                <c:pt idx="1">
                  <c:v>85.714285714285708</c:v>
                </c:pt>
                <c:pt idx="2">
                  <c:v>171.42857142857142</c:v>
                </c:pt>
                <c:pt idx="3">
                  <c:v>257.14285714285711</c:v>
                </c:pt>
                <c:pt idx="4">
                  <c:v>342.85714285714283</c:v>
                </c:pt>
                <c:pt idx="5">
                  <c:v>428.57142857142856</c:v>
                </c:pt>
                <c:pt idx="6">
                  <c:v>514.28571428571422</c:v>
                </c:pt>
                <c:pt idx="7">
                  <c:v>599.99999999999989</c:v>
                </c:pt>
                <c:pt idx="8">
                  <c:v>685.71428571428555</c:v>
                </c:pt>
                <c:pt idx="9">
                  <c:v>771.42857142857122</c:v>
                </c:pt>
                <c:pt idx="10">
                  <c:v>857.14285714285688</c:v>
                </c:pt>
                <c:pt idx="11">
                  <c:v>942.85714285714255</c:v>
                </c:pt>
                <c:pt idx="12">
                  <c:v>1028.5714285714282</c:v>
                </c:pt>
                <c:pt idx="13">
                  <c:v>1114.285714285714</c:v>
                </c:pt>
                <c:pt idx="14">
                  <c:v>1199.9999999999998</c:v>
                </c:pt>
                <c:pt idx="15">
                  <c:v>1285.7142857142856</c:v>
                </c:pt>
                <c:pt idx="16">
                  <c:v>1371.4285714285713</c:v>
                </c:pt>
                <c:pt idx="17">
                  <c:v>1457.1428571428571</c:v>
                </c:pt>
                <c:pt idx="18">
                  <c:v>1542.8571428571429</c:v>
                </c:pt>
                <c:pt idx="19">
                  <c:v>1628.5714285714287</c:v>
                </c:pt>
                <c:pt idx="20">
                  <c:v>1714.2857142857144</c:v>
                </c:pt>
                <c:pt idx="21">
                  <c:v>1800.0000000000002</c:v>
                </c:pt>
                <c:pt idx="22">
                  <c:v>1885.714285714286</c:v>
                </c:pt>
                <c:pt idx="23">
                  <c:v>1971.4285714285718</c:v>
                </c:pt>
                <c:pt idx="24">
                  <c:v>2057.1428571428573</c:v>
                </c:pt>
                <c:pt idx="25">
                  <c:v>2142.8571428571431</c:v>
                </c:pt>
                <c:pt idx="26">
                  <c:v>2228.5714285714289</c:v>
                </c:pt>
                <c:pt idx="27">
                  <c:v>2314.2857142857147</c:v>
                </c:pt>
                <c:pt idx="28">
                  <c:v>2400.0000000000005</c:v>
                </c:pt>
                <c:pt idx="29">
                  <c:v>2485.7142857142862</c:v>
                </c:pt>
                <c:pt idx="30">
                  <c:v>2571.428571428572</c:v>
                </c:pt>
                <c:pt idx="31">
                  <c:v>2657.1428571428578</c:v>
                </c:pt>
                <c:pt idx="32">
                  <c:v>2742.8571428571436</c:v>
                </c:pt>
                <c:pt idx="33">
                  <c:v>2828.5714285714294</c:v>
                </c:pt>
                <c:pt idx="34">
                  <c:v>2914.2857142857151</c:v>
                </c:pt>
                <c:pt idx="35">
                  <c:v>3000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B0F0"/>
              </a:solidFill>
              <a:prstDash val="lgDashDot"/>
            </a:ln>
          </c:spPr>
          <c:marker>
            <c:symbol val="none"/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64960"/>
        <c:axId val="121866880"/>
      </c:scatterChart>
      <c:valAx>
        <c:axId val="1218649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Emissions brutes</a:t>
                </a:r>
                <a:r>
                  <a:rPr lang="fr-FR" sz="1400" baseline="0"/>
                  <a:t> totales de GES (en % de leur niveau de 1990)</a:t>
                </a:r>
                <a:endParaRPr lang="fr-FR" sz="1400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1866880"/>
        <c:crosses val="autoZero"/>
        <c:crossBetween val="midCat"/>
      </c:valAx>
      <c:valAx>
        <c:axId val="121866880"/>
        <c:scaling>
          <c:orientation val="minMax"/>
          <c:max val="3000"/>
        </c:scaling>
        <c:delete val="0"/>
        <c:axPos val="l"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Valeur carbone (en €/tCO</a:t>
                </a:r>
                <a:r>
                  <a:rPr lang="fr-FR" sz="1400" baseline="-25000"/>
                  <a:t>2</a:t>
                </a:r>
                <a:r>
                  <a:rPr lang="fr-FR" sz="1400"/>
                  <a:t>e)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186496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30"/>
            <c:marker>
              <c:symbol val="none"/>
            </c:marker>
            <c:bubble3D val="0"/>
          </c:dPt>
          <c:dPt>
            <c:idx val="35"/>
            <c:marker>
              <c:symbol val="none"/>
            </c:marker>
            <c:bubble3D val="0"/>
          </c:dPt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3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'Fig 26'!$B$16</c:f>
              <c:strCache>
                <c:ptCount val="1"/>
                <c:pt idx="0">
                  <c:v>Facteur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'Fig 26'!$D$16:$AM$16</c:f>
              <c:numCache>
                <c:formatCode>0%</c:formatCod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xVal>
          <c:yVal>
            <c:numRef>
              <c:f>'Fig 26'!$D$17:$AM$17</c:f>
              <c:numCache>
                <c:formatCode>#,##0</c:formatCode>
                <c:ptCount val="36"/>
                <c:pt idx="0">
                  <c:v>0</c:v>
                </c:pt>
                <c:pt idx="1">
                  <c:v>85.714285714285708</c:v>
                </c:pt>
                <c:pt idx="2">
                  <c:v>171.42857142857142</c:v>
                </c:pt>
                <c:pt idx="3">
                  <c:v>257.14285714285711</c:v>
                </c:pt>
                <c:pt idx="4">
                  <c:v>342.85714285714283</c:v>
                </c:pt>
                <c:pt idx="5">
                  <c:v>428.57142857142856</c:v>
                </c:pt>
                <c:pt idx="6">
                  <c:v>514.28571428571422</c:v>
                </c:pt>
                <c:pt idx="7">
                  <c:v>599.99999999999989</c:v>
                </c:pt>
                <c:pt idx="8">
                  <c:v>685.71428571428555</c:v>
                </c:pt>
                <c:pt idx="9">
                  <c:v>771.42857142857122</c:v>
                </c:pt>
                <c:pt idx="10">
                  <c:v>857.14285714285688</c:v>
                </c:pt>
                <c:pt idx="11">
                  <c:v>942.85714285714255</c:v>
                </c:pt>
                <c:pt idx="12">
                  <c:v>1028.5714285714282</c:v>
                </c:pt>
                <c:pt idx="13">
                  <c:v>1114.285714285714</c:v>
                </c:pt>
                <c:pt idx="14">
                  <c:v>1199.9999999999998</c:v>
                </c:pt>
                <c:pt idx="15">
                  <c:v>1285.7142857142856</c:v>
                </c:pt>
                <c:pt idx="16">
                  <c:v>1371.4285714285713</c:v>
                </c:pt>
                <c:pt idx="17">
                  <c:v>1457.1428571428571</c:v>
                </c:pt>
                <c:pt idx="18">
                  <c:v>1542.8571428571429</c:v>
                </c:pt>
                <c:pt idx="19">
                  <c:v>1628.5714285714287</c:v>
                </c:pt>
                <c:pt idx="20">
                  <c:v>1714.2857142857144</c:v>
                </c:pt>
                <c:pt idx="21">
                  <c:v>1800.0000000000002</c:v>
                </c:pt>
                <c:pt idx="22">
                  <c:v>1885.714285714286</c:v>
                </c:pt>
                <c:pt idx="23">
                  <c:v>1971.4285714285718</c:v>
                </c:pt>
                <c:pt idx="24">
                  <c:v>2057.1428571428573</c:v>
                </c:pt>
                <c:pt idx="25">
                  <c:v>2142.8571428571431</c:v>
                </c:pt>
                <c:pt idx="26">
                  <c:v>2228.5714285714289</c:v>
                </c:pt>
                <c:pt idx="27">
                  <c:v>2314.2857142857147</c:v>
                </c:pt>
                <c:pt idx="28">
                  <c:v>2400.0000000000005</c:v>
                </c:pt>
                <c:pt idx="29">
                  <c:v>2485.7142857142862</c:v>
                </c:pt>
                <c:pt idx="30">
                  <c:v>2571.428571428572</c:v>
                </c:pt>
                <c:pt idx="31">
                  <c:v>2657.1428571428578</c:v>
                </c:pt>
                <c:pt idx="32">
                  <c:v>2742.8571428571436</c:v>
                </c:pt>
                <c:pt idx="33">
                  <c:v>2828.5714285714294</c:v>
                </c:pt>
                <c:pt idx="34">
                  <c:v>2914.2857142857151</c:v>
                </c:pt>
                <c:pt idx="35">
                  <c:v>3000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B050"/>
              </a:solidFill>
              <a:prstDash val="lgDashDot"/>
            </a:ln>
          </c:spPr>
          <c:marker>
            <c:symbol val="none"/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B0F0"/>
              </a:solidFill>
              <a:prstDash val="lgDashDot"/>
            </a:ln>
          </c:spPr>
          <c:marker>
            <c:symbol val="none"/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63584"/>
        <c:axId val="122578048"/>
      </c:scatterChart>
      <c:valAx>
        <c:axId val="1225635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Emissions brutes totales de GES (en % de leur niveau de 1990)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2578048"/>
        <c:crosses val="autoZero"/>
        <c:crossBetween val="midCat"/>
      </c:valAx>
      <c:valAx>
        <c:axId val="122578048"/>
        <c:scaling>
          <c:orientation val="minMax"/>
          <c:max val="1000"/>
        </c:scaling>
        <c:delete val="0"/>
        <c:axPos val="l"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Valeur carbone (en €/tCO2e)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crossAx val="1225635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30"/>
            <c:marker>
              <c:symbol val="circle"/>
              <c:size val="11"/>
            </c:marker>
            <c:bubble3D val="0"/>
          </c:dPt>
          <c:dPt>
            <c:idx val="35"/>
            <c:marker>
              <c:symbol val="circle"/>
              <c:size val="11"/>
            </c:marker>
            <c:bubble3D val="0"/>
          </c:dPt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3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'Fig 26'!$B$16</c:f>
              <c:strCache>
                <c:ptCount val="1"/>
                <c:pt idx="0">
                  <c:v>Facteur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'Fig 26'!$D$16:$AM$16</c:f>
              <c:numCache>
                <c:formatCode>0%</c:formatCod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xVal>
          <c:yVal>
            <c:numRef>
              <c:f>'Fig 26'!$D$17:$AM$17</c:f>
              <c:numCache>
                <c:formatCode>#,##0</c:formatCode>
                <c:ptCount val="36"/>
                <c:pt idx="0">
                  <c:v>0</c:v>
                </c:pt>
                <c:pt idx="1">
                  <c:v>85.714285714285708</c:v>
                </c:pt>
                <c:pt idx="2">
                  <c:v>171.42857142857142</c:v>
                </c:pt>
                <c:pt idx="3">
                  <c:v>257.14285714285711</c:v>
                </c:pt>
                <c:pt idx="4">
                  <c:v>342.85714285714283</c:v>
                </c:pt>
                <c:pt idx="5">
                  <c:v>428.57142857142856</c:v>
                </c:pt>
                <c:pt idx="6">
                  <c:v>514.28571428571422</c:v>
                </c:pt>
                <c:pt idx="7">
                  <c:v>599.99999999999989</c:v>
                </c:pt>
                <c:pt idx="8">
                  <c:v>685.71428571428555</c:v>
                </c:pt>
                <c:pt idx="9">
                  <c:v>771.42857142857122</c:v>
                </c:pt>
                <c:pt idx="10">
                  <c:v>857.14285714285688</c:v>
                </c:pt>
                <c:pt idx="11">
                  <c:v>942.85714285714255</c:v>
                </c:pt>
                <c:pt idx="12">
                  <c:v>1028.5714285714282</c:v>
                </c:pt>
                <c:pt idx="13">
                  <c:v>1114.285714285714</c:v>
                </c:pt>
                <c:pt idx="14">
                  <c:v>1199.9999999999998</c:v>
                </c:pt>
                <c:pt idx="15">
                  <c:v>1285.7142857142856</c:v>
                </c:pt>
                <c:pt idx="16">
                  <c:v>1371.4285714285713</c:v>
                </c:pt>
                <c:pt idx="17">
                  <c:v>1457.1428571428571</c:v>
                </c:pt>
                <c:pt idx="18">
                  <c:v>1542.8571428571429</c:v>
                </c:pt>
                <c:pt idx="19">
                  <c:v>1628.5714285714287</c:v>
                </c:pt>
                <c:pt idx="20">
                  <c:v>1714.2857142857144</c:v>
                </c:pt>
                <c:pt idx="21">
                  <c:v>1800.0000000000002</c:v>
                </c:pt>
                <c:pt idx="22">
                  <c:v>1885.714285714286</c:v>
                </c:pt>
                <c:pt idx="23">
                  <c:v>1971.4285714285718</c:v>
                </c:pt>
                <c:pt idx="24">
                  <c:v>2057.1428571428573</c:v>
                </c:pt>
                <c:pt idx="25">
                  <c:v>2142.8571428571431</c:v>
                </c:pt>
                <c:pt idx="26">
                  <c:v>2228.5714285714289</c:v>
                </c:pt>
                <c:pt idx="27">
                  <c:v>2314.2857142857147</c:v>
                </c:pt>
                <c:pt idx="28">
                  <c:v>2400.0000000000005</c:v>
                </c:pt>
                <c:pt idx="29">
                  <c:v>2485.7142857142862</c:v>
                </c:pt>
                <c:pt idx="30">
                  <c:v>2571.428571428572</c:v>
                </c:pt>
                <c:pt idx="31">
                  <c:v>2657.1428571428578</c:v>
                </c:pt>
                <c:pt idx="32">
                  <c:v>2742.8571428571436</c:v>
                </c:pt>
                <c:pt idx="33">
                  <c:v>2828.5714285714294</c:v>
                </c:pt>
                <c:pt idx="34">
                  <c:v>2914.2857142857151</c:v>
                </c:pt>
                <c:pt idx="35">
                  <c:v>3000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'Fig2'!#REF!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00B0F0"/>
              </a:solidFill>
              <a:prstDash val="lgDashDot"/>
            </a:ln>
          </c:spPr>
          <c:marker>
            <c:symbol val="none"/>
          </c:marker>
          <c:xVal>
            <c:numRef>
              <c:f>'Fig2'!#REF!</c:f>
            </c:numRef>
          </c:xVal>
          <c:yVal>
            <c:numRef>
              <c:f>'Fig2'!#REF!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32448"/>
        <c:axId val="122646912"/>
      </c:scatterChart>
      <c:valAx>
        <c:axId val="1226324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Emissions brutes</a:t>
                </a:r>
                <a:r>
                  <a:rPr lang="fr-FR" sz="1400" baseline="0"/>
                  <a:t> totales de GES (en % de leur niveau de 1990)</a:t>
                </a:r>
                <a:endParaRPr lang="fr-FR" sz="1400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2646912"/>
        <c:crosses val="autoZero"/>
        <c:crossBetween val="midCat"/>
      </c:valAx>
      <c:valAx>
        <c:axId val="122646912"/>
        <c:scaling>
          <c:orientation val="minMax"/>
          <c:max val="3000"/>
        </c:scaling>
        <c:delete val="0"/>
        <c:axPos val="l"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Valeur carbone (en €/tCO</a:t>
                </a:r>
                <a:r>
                  <a:rPr lang="fr-FR" sz="1400" baseline="-25000"/>
                  <a:t>2</a:t>
                </a:r>
                <a:r>
                  <a:rPr lang="fr-FR" sz="1400"/>
                  <a:t>e)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2632448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'Fig 26'!$B$2:$B$3</c:f>
              <c:strCache>
                <c:ptCount val="1"/>
                <c:pt idx="0">
                  <c:v>TIMES</c:v>
                </c:pt>
              </c:strCache>
            </c:strRef>
          </c:tx>
          <c:spPr>
            <a:ln w="28575">
              <a:solidFill>
                <a:schemeClr val="accent2">
                  <a:lumMod val="20000"/>
                  <a:lumOff val="80000"/>
                </a:schemeClr>
              </a:solidFill>
            </a:ln>
          </c:spPr>
          <c:xVal>
            <c:numRef>
              <c:f>'Fig 26'!$D$2:$AM$2</c:f>
              <c:numCache>
                <c:formatCode>0%</c:formatCode>
                <c:ptCount val="36"/>
                <c:pt idx="0">
                  <c:v>0.79505552709703098</c:v>
                </c:pt>
                <c:pt idx="5">
                  <c:v>0.73354442626510941</c:v>
                </c:pt>
                <c:pt idx="10">
                  <c:v>0.64329279571057607</c:v>
                </c:pt>
                <c:pt idx="15">
                  <c:v>0.5530411651560424</c:v>
                </c:pt>
                <c:pt idx="20">
                  <c:v>0.42184982109083108</c:v>
                </c:pt>
                <c:pt idx="25">
                  <c:v>0.29065847702561931</c:v>
                </c:pt>
                <c:pt idx="30">
                  <c:v>0.15946713296040757</c:v>
                </c:pt>
                <c:pt idx="35">
                  <c:v>2.8275788895196302E-2</c:v>
                </c:pt>
              </c:numCache>
            </c:numRef>
          </c:xVal>
          <c:yVal>
            <c:numRef>
              <c:f>'Fig 26'!$D$3:$AM$3</c:f>
              <c:numCache>
                <c:formatCode>#,##0</c:formatCode>
                <c:ptCount val="36"/>
                <c:pt idx="0">
                  <c:v>0</c:v>
                </c:pt>
                <c:pt idx="5">
                  <c:v>64.738786903199525</c:v>
                </c:pt>
                <c:pt idx="10">
                  <c:v>274.7505031406381</c:v>
                </c:pt>
                <c:pt idx="15">
                  <c:v>287.82308960673453</c:v>
                </c:pt>
                <c:pt idx="20">
                  <c:v>284.76521360972765</c:v>
                </c:pt>
                <c:pt idx="25">
                  <c:v>464.88064674715827</c:v>
                </c:pt>
                <c:pt idx="30">
                  <c:v>1053.7130566991978</c:v>
                </c:pt>
                <c:pt idx="35">
                  <c:v>2450.6936144030469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 26'!$B$4:$B$5</c:f>
              <c:strCache>
                <c:ptCount val="1"/>
                <c:pt idx="0">
                  <c:v>POLES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'Fig 26'!$D$4:$AM$4</c:f>
              <c:numCache>
                <c:formatCode>0%</c:formatCode>
                <c:ptCount val="36"/>
                <c:pt idx="0">
                  <c:v>0.79851228333990709</c:v>
                </c:pt>
                <c:pt idx="1">
                  <c:v>0.82145704597247782</c:v>
                </c:pt>
                <c:pt idx="2">
                  <c:v>0.77241301412262242</c:v>
                </c:pt>
                <c:pt idx="3">
                  <c:v>0.7300193651941449</c:v>
                </c:pt>
                <c:pt idx="4">
                  <c:v>0.7025534117801735</c:v>
                </c:pt>
                <c:pt idx="5">
                  <c:v>0.68198136476685067</c:v>
                </c:pt>
                <c:pt idx="6">
                  <c:v>0.65807169778245245</c:v>
                </c:pt>
                <c:pt idx="7">
                  <c:v>0.63256846979358394</c:v>
                </c:pt>
                <c:pt idx="8">
                  <c:v>0.60387725356626343</c:v>
                </c:pt>
                <c:pt idx="9">
                  <c:v>0.57236694988605485</c:v>
                </c:pt>
                <c:pt idx="10">
                  <c:v>0.53929713178740468</c:v>
                </c:pt>
                <c:pt idx="11">
                  <c:v>0.50678090967109291</c:v>
                </c:pt>
                <c:pt idx="12">
                  <c:v>0.47552595538609871</c:v>
                </c:pt>
                <c:pt idx="13">
                  <c:v>0.44538007617341574</c:v>
                </c:pt>
                <c:pt idx="14">
                  <c:v>0.41614238211061444</c:v>
                </c:pt>
                <c:pt idx="15">
                  <c:v>0.38773133463712856</c:v>
                </c:pt>
                <c:pt idx="16">
                  <c:v>0.35788415395740203</c:v>
                </c:pt>
                <c:pt idx="17">
                  <c:v>0.32932916173634846</c:v>
                </c:pt>
                <c:pt idx="18">
                  <c:v>0.30220350470297574</c:v>
                </c:pt>
                <c:pt idx="19">
                  <c:v>0.27650256924357963</c:v>
                </c:pt>
                <c:pt idx="20">
                  <c:v>0.25217688612060657</c:v>
                </c:pt>
                <c:pt idx="21">
                  <c:v>0.22979200904987293</c:v>
                </c:pt>
                <c:pt idx="22">
                  <c:v>0.20887836631168374</c:v>
                </c:pt>
                <c:pt idx="23">
                  <c:v>0.18931163514002106</c:v>
                </c:pt>
                <c:pt idx="24">
                  <c:v>0.17098044854939082</c:v>
                </c:pt>
                <c:pt idx="25">
                  <c:v>0.15385054339638662</c:v>
                </c:pt>
                <c:pt idx="26">
                  <c:v>0.13799727223299588</c:v>
                </c:pt>
                <c:pt idx="27">
                  <c:v>0.12297560023199886</c:v>
                </c:pt>
                <c:pt idx="28">
                  <c:v>0.10889677197689324</c:v>
                </c:pt>
                <c:pt idx="29">
                  <c:v>9.5612323261788937E-2</c:v>
                </c:pt>
                <c:pt idx="30">
                  <c:v>8.30025731809865E-2</c:v>
                </c:pt>
                <c:pt idx="31">
                  <c:v>7.1052042589731787E-2</c:v>
                </c:pt>
                <c:pt idx="32">
                  <c:v>5.9757087674752386E-2</c:v>
                </c:pt>
                <c:pt idx="33">
                  <c:v>4.9148652602249321E-2</c:v>
                </c:pt>
                <c:pt idx="34">
                  <c:v>3.9222340315896435E-2</c:v>
                </c:pt>
                <c:pt idx="35">
                  <c:v>3.0015158588477295E-2</c:v>
                </c:pt>
              </c:numCache>
            </c:numRef>
          </c:xVal>
          <c:yVal>
            <c:numRef>
              <c:f>'Fig 26'!$D$5:$AM$5</c:f>
              <c:numCache>
                <c:formatCode>#,##0</c:formatCode>
                <c:ptCount val="36"/>
                <c:pt idx="0">
                  <c:v>15.057789818078428</c:v>
                </c:pt>
                <c:pt idx="1">
                  <c:v>31.036494047431795</c:v>
                </c:pt>
                <c:pt idx="2">
                  <c:v>47.656629926367501</c:v>
                </c:pt>
                <c:pt idx="3">
                  <c:v>64.96307493042741</c:v>
                </c:pt>
                <c:pt idx="4">
                  <c:v>83.005273345374235</c:v>
                </c:pt>
                <c:pt idx="5">
                  <c:v>101.83787253341356</c:v>
                </c:pt>
                <c:pt idx="6">
                  <c:v>121.52141943763803</c:v>
                </c:pt>
                <c:pt idx="7">
                  <c:v>142.12329050958269</c:v>
                </c:pt>
                <c:pt idx="8">
                  <c:v>163.7186178718913</c:v>
                </c:pt>
                <c:pt idx="9">
                  <c:v>186.39156185076044</c:v>
                </c:pt>
                <c:pt idx="10">
                  <c:v>210.23678681238346</c:v>
                </c:pt>
                <c:pt idx="11">
                  <c:v>235.36115536295011</c:v>
                </c:pt>
                <c:pt idx="12">
                  <c:v>261.88585174597887</c:v>
                </c:pt>
                <c:pt idx="13">
                  <c:v>289.94906244320561</c:v>
                </c:pt>
                <c:pt idx="14">
                  <c:v>319.70909350258188</c:v>
                </c:pt>
                <c:pt idx="15">
                  <c:v>351.34843661827438</c:v>
                </c:pt>
                <c:pt idx="16">
                  <c:v>385.07870866488543</c:v>
                </c:pt>
                <c:pt idx="17">
                  <c:v>421.14709718722833</c:v>
                </c:pt>
                <c:pt idx="18">
                  <c:v>459.84440220299251</c:v>
                </c:pt>
                <c:pt idx="19">
                  <c:v>501.51566824896162</c:v>
                </c:pt>
                <c:pt idx="20">
                  <c:v>546.57403917212082</c:v>
                </c:pt>
                <c:pt idx="21">
                  <c:v>595.51952233587326</c:v>
                </c:pt>
                <c:pt idx="22">
                  <c:v>648.9640778395883</c:v>
                </c:pt>
                <c:pt idx="23">
                  <c:v>707.66664704481218</c:v>
                </c:pt>
                <c:pt idx="24">
                  <c:v>772.58284910858731</c:v>
                </c:pt>
                <c:pt idx="25">
                  <c:v>844.93696565898472</c:v>
                </c:pt>
                <c:pt idx="26">
                  <c:v>926.32922506885052</c:v>
                </c:pt>
                <c:pt idx="27">
                  <c:v>1018.9023009019761</c:v>
                </c:pt>
                <c:pt idx="28">
                  <c:v>1125.6090105725727</c:v>
                </c:pt>
                <c:pt idx="29">
                  <c:v>1250.6647646322449</c:v>
                </c:pt>
                <c:pt idx="30">
                  <c:v>1400.3615658666308</c:v>
                </c:pt>
                <c:pt idx="31">
                  <c:v>1584.6514914424763</c:v>
                </c:pt>
                <c:pt idx="32">
                  <c:v>1820.5673805937017</c:v>
                </c:pt>
                <c:pt idx="33">
                  <c:v>2140.8008779396791</c:v>
                </c:pt>
                <c:pt idx="34">
                  <c:v>2620.8677031231764</c:v>
                </c:pt>
                <c:pt idx="35">
                  <c:v>3513.4841854680776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 26'!$B$6:$B$7</c:f>
              <c:strCache>
                <c:ptCount val="1"/>
                <c:pt idx="0">
                  <c:v>IMACLIM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</c:marker>
          <c:xVal>
            <c:numRef>
              <c:f>'Fig 26'!$D$6:$AM$6</c:f>
              <c:numCache>
                <c:formatCode>0%</c:formatCode>
                <c:ptCount val="36"/>
                <c:pt idx="0">
                  <c:v>0.81297133841703917</c:v>
                </c:pt>
                <c:pt idx="1">
                  <c:v>0.80207355095601207</c:v>
                </c:pt>
                <c:pt idx="2">
                  <c:v>0.79136508771270808</c:v>
                </c:pt>
                <c:pt idx="3">
                  <c:v>0.78222380827166527</c:v>
                </c:pt>
                <c:pt idx="4">
                  <c:v>0.77128920776830334</c:v>
                </c:pt>
                <c:pt idx="5">
                  <c:v>0.7580984936704106</c:v>
                </c:pt>
                <c:pt idx="6">
                  <c:v>0.74819728785545248</c:v>
                </c:pt>
                <c:pt idx="7">
                  <c:v>0.72002629503023929</c:v>
                </c:pt>
                <c:pt idx="8">
                  <c:v>0.69211825250741899</c:v>
                </c:pt>
                <c:pt idx="9">
                  <c:v>0.66513316554599755</c:v>
                </c:pt>
                <c:pt idx="10">
                  <c:v>0.65143758686751063</c:v>
                </c:pt>
                <c:pt idx="11">
                  <c:v>0.63573306787874229</c:v>
                </c:pt>
                <c:pt idx="12">
                  <c:v>0.61038879080425223</c:v>
                </c:pt>
                <c:pt idx="13">
                  <c:v>0.5873400698696517</c:v>
                </c:pt>
                <c:pt idx="14">
                  <c:v>0.56759873783854853</c:v>
                </c:pt>
                <c:pt idx="15">
                  <c:v>0.54739566507644344</c:v>
                </c:pt>
                <c:pt idx="16">
                  <c:v>0.5253337966267233</c:v>
                </c:pt>
                <c:pt idx="17">
                  <c:v>0.49964610645730811</c:v>
                </c:pt>
                <c:pt idx="18">
                  <c:v>0.47490687802862391</c:v>
                </c:pt>
                <c:pt idx="19">
                  <c:v>0.44749449682581416</c:v>
                </c:pt>
                <c:pt idx="20">
                  <c:v>0.41954990421096128</c:v>
                </c:pt>
                <c:pt idx="21">
                  <c:v>0.38564659479358399</c:v>
                </c:pt>
                <c:pt idx="22">
                  <c:v>0.35392761353818414</c:v>
                </c:pt>
                <c:pt idx="23">
                  <c:v>0.32129750948499308</c:v>
                </c:pt>
                <c:pt idx="24">
                  <c:v>0.29004026896059504</c:v>
                </c:pt>
                <c:pt idx="25">
                  <c:v>0.25866913151271553</c:v>
                </c:pt>
                <c:pt idx="26">
                  <c:v>0.22615876187971903</c:v>
                </c:pt>
                <c:pt idx="27">
                  <c:v>0.20017046692460838</c:v>
                </c:pt>
                <c:pt idx="28">
                  <c:v>0.17939547725479885</c:v>
                </c:pt>
                <c:pt idx="29">
                  <c:v>0.16035832613350362</c:v>
                </c:pt>
                <c:pt idx="30">
                  <c:v>0.1438581195296946</c:v>
                </c:pt>
                <c:pt idx="31">
                  <c:v>0.12893351113782353</c:v>
                </c:pt>
                <c:pt idx="32">
                  <c:v>0.11390238157845307</c:v>
                </c:pt>
                <c:pt idx="33">
                  <c:v>9.866483603170427E-2</c:v>
                </c:pt>
                <c:pt idx="34">
                  <c:v>8.4265391983772156E-2</c:v>
                </c:pt>
                <c:pt idx="35">
                  <c:v>7.3780567972653172E-2</c:v>
                </c:pt>
              </c:numCache>
            </c:numRef>
          </c:xVal>
          <c:yVal>
            <c:numRef>
              <c:f>'Fig 26'!$D$7:$AM$7</c:f>
              <c:numCache>
                <c:formatCode>#,##0</c:formatCode>
                <c:ptCount val="36"/>
                <c:pt idx="0">
                  <c:v>23.40408163265306</c:v>
                </c:pt>
                <c:pt idx="1">
                  <c:v>58.510204081632658</c:v>
                </c:pt>
                <c:pt idx="2">
                  <c:v>93.616326530612241</c:v>
                </c:pt>
                <c:pt idx="3">
                  <c:v>122.87142857142858</c:v>
                </c:pt>
                <c:pt idx="4">
                  <c:v>138.08408163265307</c:v>
                </c:pt>
                <c:pt idx="5">
                  <c:v>149.7861224489796</c:v>
                </c:pt>
                <c:pt idx="6">
                  <c:v>161.48816326530613</c:v>
                </c:pt>
                <c:pt idx="7">
                  <c:v>173.19020408163266</c:v>
                </c:pt>
                <c:pt idx="8">
                  <c:v>184.89224489795919</c:v>
                </c:pt>
                <c:pt idx="9">
                  <c:v>190.74326530612245</c:v>
                </c:pt>
                <c:pt idx="10">
                  <c:v>196.59428571428575</c:v>
                </c:pt>
                <c:pt idx="11">
                  <c:v>200.10489795918369</c:v>
                </c:pt>
                <c:pt idx="12">
                  <c:v>200.10489795918369</c:v>
                </c:pt>
                <c:pt idx="13">
                  <c:v>200.10489795918369</c:v>
                </c:pt>
                <c:pt idx="14">
                  <c:v>200.10489795918369</c:v>
                </c:pt>
                <c:pt idx="15">
                  <c:v>200.10489795918369</c:v>
                </c:pt>
                <c:pt idx="16">
                  <c:v>200.10489795918369</c:v>
                </c:pt>
                <c:pt idx="17">
                  <c:v>200.10489795918369</c:v>
                </c:pt>
                <c:pt idx="18">
                  <c:v>217.65795918367348</c:v>
                </c:pt>
                <c:pt idx="19">
                  <c:v>235.21102040816328</c:v>
                </c:pt>
                <c:pt idx="20">
                  <c:v>252.76408163265307</c:v>
                </c:pt>
                <c:pt idx="21">
                  <c:v>287.87020408163266</c:v>
                </c:pt>
                <c:pt idx="22">
                  <c:v>322.97632653061225</c:v>
                </c:pt>
                <c:pt idx="23">
                  <c:v>358.08244897959185</c:v>
                </c:pt>
                <c:pt idx="24">
                  <c:v>393.18857142857149</c:v>
                </c:pt>
                <c:pt idx="25">
                  <c:v>471.59224489795923</c:v>
                </c:pt>
                <c:pt idx="26">
                  <c:v>566.37877551020404</c:v>
                </c:pt>
                <c:pt idx="27">
                  <c:v>679.88857142857148</c:v>
                </c:pt>
                <c:pt idx="28">
                  <c:v>815.63224489795925</c:v>
                </c:pt>
                <c:pt idx="29">
                  <c:v>978.29061224489806</c:v>
                </c:pt>
                <c:pt idx="30">
                  <c:v>1173.7146938775511</c:v>
                </c:pt>
                <c:pt idx="31">
                  <c:v>1408.9257142857143</c:v>
                </c:pt>
                <c:pt idx="32">
                  <c:v>1690.9448979591837</c:v>
                </c:pt>
                <c:pt idx="33">
                  <c:v>2029.1338775510205</c:v>
                </c:pt>
                <c:pt idx="34">
                  <c:v>2434.0244897959183</c:v>
                </c:pt>
                <c:pt idx="35">
                  <c:v>2921.9995918367349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 26'!$B$8:$B$9</c:f>
              <c:strCache>
                <c:ptCount val="1"/>
                <c:pt idx="0">
                  <c:v>TRHEEME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xVal>
            <c:numRef>
              <c:f>'Fig 26'!$D$8:$AM$8</c:f>
              <c:numCache>
                <c:formatCode>0%</c:formatCode>
                <c:ptCount val="36"/>
                <c:pt idx="0">
                  <c:v>0.72479430686300284</c:v>
                </c:pt>
                <c:pt idx="1">
                  <c:v>0.69869093084407041</c:v>
                </c:pt>
                <c:pt idx="2">
                  <c:v>0.69716763949513549</c:v>
                </c:pt>
                <c:pt idx="3">
                  <c:v>0.6883857594004732</c:v>
                </c:pt>
                <c:pt idx="4">
                  <c:v>0.67621108966605303</c:v>
                </c:pt>
                <c:pt idx="5">
                  <c:v>0.66307544622666303</c:v>
                </c:pt>
                <c:pt idx="6">
                  <c:v>0.64306248593215876</c:v>
                </c:pt>
                <c:pt idx="7">
                  <c:v>0.62424179437286342</c:v>
                </c:pt>
                <c:pt idx="8">
                  <c:v>0.60612630922955568</c:v>
                </c:pt>
                <c:pt idx="9">
                  <c:v>0.58862696897186428</c:v>
                </c:pt>
                <c:pt idx="10">
                  <c:v>0.57165566473836438</c:v>
                </c:pt>
                <c:pt idx="11">
                  <c:v>0.55541064291348929</c:v>
                </c:pt>
                <c:pt idx="12">
                  <c:v>0.53969988351301601</c:v>
                </c:pt>
                <c:pt idx="13">
                  <c:v>0.52438202734683137</c:v>
                </c:pt>
                <c:pt idx="14">
                  <c:v>0.50935128635287918</c:v>
                </c:pt>
                <c:pt idx="15">
                  <c:v>0.49453107204838281</c:v>
                </c:pt>
                <c:pt idx="16">
                  <c:v>0.45592413647120689</c:v>
                </c:pt>
                <c:pt idx="17">
                  <c:v>0.41787733578753616</c:v>
                </c:pt>
                <c:pt idx="18">
                  <c:v>0.38142518590586377</c:v>
                </c:pt>
                <c:pt idx="19">
                  <c:v>0.34693193689192742</c:v>
                </c:pt>
                <c:pt idx="20">
                  <c:v>0.31438715592952932</c:v>
                </c:pt>
                <c:pt idx="21">
                  <c:v>0.28382881409413624</c:v>
                </c:pt>
                <c:pt idx="22">
                  <c:v>0.25499816197738634</c:v>
                </c:pt>
                <c:pt idx="23">
                  <c:v>0.22782018958716804</c:v>
                </c:pt>
                <c:pt idx="24">
                  <c:v>0.20221518643176448</c:v>
                </c:pt>
                <c:pt idx="25">
                  <c:v>0.17814063975808575</c:v>
                </c:pt>
                <c:pt idx="26">
                  <c:v>0.15786134449119124</c:v>
                </c:pt>
                <c:pt idx="27">
                  <c:v>0.14012825803313178</c:v>
                </c:pt>
                <c:pt idx="28">
                  <c:v>0.12400791185905868</c:v>
                </c:pt>
                <c:pt idx="29">
                  <c:v>0.10900729000788857</c:v>
                </c:pt>
                <c:pt idx="30">
                  <c:v>9.4888124980278765E-2</c:v>
                </c:pt>
                <c:pt idx="31">
                  <c:v>8.1409379042860913E-2</c:v>
                </c:pt>
                <c:pt idx="32">
                  <c:v>6.8437076439652939E-2</c:v>
                </c:pt>
                <c:pt idx="33">
                  <c:v>5.5784063712858295E-2</c:v>
                </c:pt>
                <c:pt idx="34">
                  <c:v>4.3180690139363702E-2</c:v>
                </c:pt>
                <c:pt idx="35">
                  <c:v>3.0121583854851437E-2</c:v>
                </c:pt>
              </c:numCache>
            </c:numRef>
          </c:xVal>
          <c:yVal>
            <c:numRef>
              <c:f>'Fig 26'!$E$9:$AM$9</c:f>
              <c:numCache>
                <c:formatCode>#,##0</c:formatCode>
                <c:ptCount val="35"/>
                <c:pt idx="0">
                  <c:v>21.73469535378646</c:v>
                </c:pt>
                <c:pt idx="1">
                  <c:v>29.600850308787667</c:v>
                </c:pt>
                <c:pt idx="2">
                  <c:v>42.371761781112326</c:v>
                </c:pt>
                <c:pt idx="3">
                  <c:v>50.596451397797253</c:v>
                </c:pt>
                <c:pt idx="4">
                  <c:v>55.600754236278</c:v>
                </c:pt>
                <c:pt idx="5">
                  <c:v>61.241057351834463</c:v>
                </c:pt>
                <c:pt idx="6">
                  <c:v>67.355580902943487</c:v>
                </c:pt>
                <c:pt idx="7">
                  <c:v>74.006289693484646</c:v>
                </c:pt>
                <c:pt idx="8">
                  <c:v>81.265675718395357</c:v>
                </c:pt>
                <c:pt idx="9">
                  <c:v>89.210752130313153</c:v>
                </c:pt>
                <c:pt idx="10">
                  <c:v>97.941179254746359</c:v>
                </c:pt>
                <c:pt idx="11">
                  <c:v>107.54457061919189</c:v>
                </c:pt>
                <c:pt idx="12">
                  <c:v>118.12356238972524</c:v>
                </c:pt>
                <c:pt idx="13">
                  <c:v>129.79056127739372</c:v>
                </c:pt>
                <c:pt idx="14">
                  <c:v>142.66720721800795</c:v>
                </c:pt>
                <c:pt idx="15">
                  <c:v>175.40719427257272</c:v>
                </c:pt>
                <c:pt idx="16">
                  <c:v>215.73792026425164</c:v>
                </c:pt>
                <c:pt idx="17">
                  <c:v>265.39566017707489</c:v>
                </c:pt>
                <c:pt idx="18">
                  <c:v>326.52207313009313</c:v>
                </c:pt>
                <c:pt idx="19">
                  <c:v>401.71686088545624</c:v>
                </c:pt>
                <c:pt idx="20">
                  <c:v>494.17569958102757</c:v>
                </c:pt>
                <c:pt idx="21">
                  <c:v>607.75823864584436</c:v>
                </c:pt>
                <c:pt idx="22">
                  <c:v>747.20017031748</c:v>
                </c:pt>
                <c:pt idx="23">
                  <c:v>918.22116503705445</c:v>
                </c:pt>
                <c:pt idx="24">
                  <c:v>1127.7618888622837</c:v>
                </c:pt>
                <c:pt idx="25">
                  <c:v>1213.2049922851882</c:v>
                </c:pt>
                <c:pt idx="26">
                  <c:v>1304.8202641890266</c:v>
                </c:pt>
                <c:pt idx="27">
                  <c:v>1403.5421004697487</c:v>
                </c:pt>
                <c:pt idx="28">
                  <c:v>1510.311268186322</c:v>
                </c:pt>
                <c:pt idx="29">
                  <c:v>1626.2796285069339</c:v>
                </c:pt>
                <c:pt idx="30">
                  <c:v>1752.5867738823122</c:v>
                </c:pt>
                <c:pt idx="31">
                  <c:v>1890.4955815866929</c:v>
                </c:pt>
                <c:pt idx="32">
                  <c:v>2041.3191426800154</c:v>
                </c:pt>
                <c:pt idx="33">
                  <c:v>2206.70030383311</c:v>
                </c:pt>
                <c:pt idx="34">
                  <c:v>2388.7047314133474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 26'!$B$10:$B$11</c:f>
              <c:strCache>
                <c:ptCount val="1"/>
                <c:pt idx="0">
                  <c:v>NEMESIS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'Fig 26'!$D$10:$AM$10</c:f>
              <c:numCache>
                <c:formatCode>0%</c:formatCode>
                <c:ptCount val="36"/>
                <c:pt idx="0">
                  <c:v>0.85553016863561659</c:v>
                </c:pt>
                <c:pt idx="1">
                  <c:v>0.80532488705925054</c:v>
                </c:pt>
                <c:pt idx="2">
                  <c:v>0.78232977206378129</c:v>
                </c:pt>
                <c:pt idx="3">
                  <c:v>0.78126294457045753</c:v>
                </c:pt>
                <c:pt idx="4">
                  <c:v>0.76228298789557736</c:v>
                </c:pt>
                <c:pt idx="5">
                  <c:v>0.74489572935244541</c:v>
                </c:pt>
                <c:pt idx="6">
                  <c:v>0.7273237377527636</c:v>
                </c:pt>
                <c:pt idx="7">
                  <c:v>0.7096679623119353</c:v>
                </c:pt>
                <c:pt idx="8">
                  <c:v>0.69204778839153047</c:v>
                </c:pt>
                <c:pt idx="9">
                  <c:v>0.67441361544735479</c:v>
                </c:pt>
                <c:pt idx="10">
                  <c:v>0.65677627718504072</c:v>
                </c:pt>
                <c:pt idx="11">
                  <c:v>0.63914300153811199</c:v>
                </c:pt>
                <c:pt idx="12">
                  <c:v>0.62135756671922959</c:v>
                </c:pt>
                <c:pt idx="13">
                  <c:v>0.60385686569569808</c:v>
                </c:pt>
                <c:pt idx="14">
                  <c:v>0.58607151268448587</c:v>
                </c:pt>
                <c:pt idx="15">
                  <c:v>0.56839838830704703</c:v>
                </c:pt>
                <c:pt idx="16">
                  <c:v>0.54154515224777544</c:v>
                </c:pt>
                <c:pt idx="17">
                  <c:v>0.51463414772302651</c:v>
                </c:pt>
                <c:pt idx="18">
                  <c:v>0.487652232977005</c:v>
                </c:pt>
                <c:pt idx="19">
                  <c:v>0.46067325223946887</c:v>
                </c:pt>
                <c:pt idx="20">
                  <c:v>0.43369317673012359</c:v>
                </c:pt>
                <c:pt idx="21">
                  <c:v>0.40670187483995524</c:v>
                </c:pt>
                <c:pt idx="22">
                  <c:v>0.37972995302357088</c:v>
                </c:pt>
                <c:pt idx="23">
                  <c:v>0.35281988372661843</c:v>
                </c:pt>
                <c:pt idx="24">
                  <c:v>0.32611632443037075</c:v>
                </c:pt>
                <c:pt idx="25">
                  <c:v>0.29925262950780962</c:v>
                </c:pt>
                <c:pt idx="26">
                  <c:v>0.27172480506773333</c:v>
                </c:pt>
                <c:pt idx="27">
                  <c:v>0.24531631744534316</c:v>
                </c:pt>
                <c:pt idx="28">
                  <c:v>0.21834197732025057</c:v>
                </c:pt>
                <c:pt idx="29">
                  <c:v>0.19133307768196528</c:v>
                </c:pt>
                <c:pt idx="30">
                  <c:v>0.1641763101908183</c:v>
                </c:pt>
                <c:pt idx="31">
                  <c:v>0.13701721162537703</c:v>
                </c:pt>
                <c:pt idx="32">
                  <c:v>0.11001097073490872</c:v>
                </c:pt>
              </c:numCache>
            </c:numRef>
          </c:xVal>
          <c:yVal>
            <c:numRef>
              <c:f>'Fig 26'!$D$11:$AM$11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2.0992741452165942</c:v>
                </c:pt>
                <c:pt idx="5">
                  <c:v>5.8706775062547161</c:v>
                </c:pt>
                <c:pt idx="6">
                  <c:v>15.576750006804428</c:v>
                </c:pt>
                <c:pt idx="7">
                  <c:v>26.569874686814618</c:v>
                </c:pt>
                <c:pt idx="8">
                  <c:v>38.652944908637515</c:v>
                </c:pt>
                <c:pt idx="9">
                  <c:v>52.02686497696741</c:v>
                </c:pt>
                <c:pt idx="10">
                  <c:v>66.755377933525011</c:v>
                </c:pt>
                <c:pt idx="11">
                  <c:v>85.610022734524563</c:v>
                </c:pt>
                <c:pt idx="12">
                  <c:v>106.47955991614062</c:v>
                </c:pt>
                <c:pt idx="13">
                  <c:v>129.98225925259155</c:v>
                </c:pt>
                <c:pt idx="14">
                  <c:v>156.37747284610273</c:v>
                </c:pt>
                <c:pt idx="15">
                  <c:v>185.45866709995741</c:v>
                </c:pt>
                <c:pt idx="16">
                  <c:v>217.11584266708917</c:v>
                </c:pt>
                <c:pt idx="17">
                  <c:v>253.08188953135948</c:v>
                </c:pt>
                <c:pt idx="18">
                  <c:v>293.78398985303852</c:v>
                </c:pt>
                <c:pt idx="19">
                  <c:v>339.99503585665354</c:v>
                </c:pt>
                <c:pt idx="20">
                  <c:v>392.94857255172451</c:v>
                </c:pt>
                <c:pt idx="21">
                  <c:v>448.14814056217676</c:v>
                </c:pt>
                <c:pt idx="22">
                  <c:v>511.49282299098536</c:v>
                </c:pt>
                <c:pt idx="23">
                  <c:v>587.66995927429161</c:v>
                </c:pt>
                <c:pt idx="24">
                  <c:v>675.76723420774738</c:v>
                </c:pt>
                <c:pt idx="25">
                  <c:v>784.22051600423038</c:v>
                </c:pt>
                <c:pt idx="26">
                  <c:v>920.00706366159204</c:v>
                </c:pt>
                <c:pt idx="27">
                  <c:v>1080.7611588903942</c:v>
                </c:pt>
                <c:pt idx="28">
                  <c:v>1289.3372943971481</c:v>
                </c:pt>
                <c:pt idx="29">
                  <c:v>1562.3880005055116</c:v>
                </c:pt>
                <c:pt idx="30">
                  <c:v>1934.1321824454712</c:v>
                </c:pt>
                <c:pt idx="31">
                  <c:v>2458.7653530208299</c:v>
                </c:pt>
                <c:pt idx="32">
                  <c:v>3230.274525504361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'Fig 26'!$B$16</c:f>
              <c:strCache>
                <c:ptCount val="1"/>
                <c:pt idx="0">
                  <c:v>Facteur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'Fig 26'!$D$16:$AM$16</c:f>
              <c:numCache>
                <c:formatCode>0%</c:formatCod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xVal>
          <c:yVal>
            <c:numRef>
              <c:f>'Fig 26'!$D$17:$AM$17</c:f>
              <c:numCache>
                <c:formatCode>#,##0</c:formatCode>
                <c:ptCount val="36"/>
                <c:pt idx="0">
                  <c:v>0</c:v>
                </c:pt>
                <c:pt idx="1">
                  <c:v>85.714285714285708</c:v>
                </c:pt>
                <c:pt idx="2">
                  <c:v>171.42857142857142</c:v>
                </c:pt>
                <c:pt idx="3">
                  <c:v>257.14285714285711</c:v>
                </c:pt>
                <c:pt idx="4">
                  <c:v>342.85714285714283</c:v>
                </c:pt>
                <c:pt idx="5">
                  <c:v>428.57142857142856</c:v>
                </c:pt>
                <c:pt idx="6">
                  <c:v>514.28571428571422</c:v>
                </c:pt>
                <c:pt idx="7">
                  <c:v>599.99999999999989</c:v>
                </c:pt>
                <c:pt idx="8">
                  <c:v>685.71428571428555</c:v>
                </c:pt>
                <c:pt idx="9">
                  <c:v>771.42857142857122</c:v>
                </c:pt>
                <c:pt idx="10">
                  <c:v>857.14285714285688</c:v>
                </c:pt>
                <c:pt idx="11">
                  <c:v>942.85714285714255</c:v>
                </c:pt>
                <c:pt idx="12">
                  <c:v>1028.5714285714282</c:v>
                </c:pt>
                <c:pt idx="13">
                  <c:v>1114.285714285714</c:v>
                </c:pt>
                <c:pt idx="14">
                  <c:v>1199.9999999999998</c:v>
                </c:pt>
                <c:pt idx="15">
                  <c:v>1285.7142857142856</c:v>
                </c:pt>
                <c:pt idx="16">
                  <c:v>1371.4285714285713</c:v>
                </c:pt>
                <c:pt idx="17">
                  <c:v>1457.1428571428571</c:v>
                </c:pt>
                <c:pt idx="18">
                  <c:v>1542.8571428571429</c:v>
                </c:pt>
                <c:pt idx="19">
                  <c:v>1628.5714285714287</c:v>
                </c:pt>
                <c:pt idx="20">
                  <c:v>1714.2857142857144</c:v>
                </c:pt>
                <c:pt idx="21">
                  <c:v>1800.0000000000002</c:v>
                </c:pt>
                <c:pt idx="22">
                  <c:v>1885.714285714286</c:v>
                </c:pt>
                <c:pt idx="23">
                  <c:v>1971.4285714285718</c:v>
                </c:pt>
                <c:pt idx="24">
                  <c:v>2057.1428571428573</c:v>
                </c:pt>
                <c:pt idx="25">
                  <c:v>2142.8571428571431</c:v>
                </c:pt>
                <c:pt idx="26">
                  <c:v>2228.5714285714289</c:v>
                </c:pt>
                <c:pt idx="27">
                  <c:v>2314.2857142857147</c:v>
                </c:pt>
                <c:pt idx="28">
                  <c:v>2400.0000000000005</c:v>
                </c:pt>
                <c:pt idx="29">
                  <c:v>2485.7142857142862</c:v>
                </c:pt>
                <c:pt idx="30">
                  <c:v>2571.428571428572</c:v>
                </c:pt>
                <c:pt idx="31">
                  <c:v>2657.1428571428578</c:v>
                </c:pt>
                <c:pt idx="32">
                  <c:v>2742.8571428571436</c:v>
                </c:pt>
                <c:pt idx="33">
                  <c:v>2828.5714285714294</c:v>
                </c:pt>
                <c:pt idx="34">
                  <c:v>2914.2857142857151</c:v>
                </c:pt>
                <c:pt idx="35">
                  <c:v>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07328"/>
        <c:axId val="122309248"/>
      </c:scatterChart>
      <c:valAx>
        <c:axId val="122307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Raw emissions</a:t>
                </a:r>
                <a:r>
                  <a:rPr lang="fr-FR" sz="1400" baseline="0"/>
                  <a:t> from the energy sector (production and use)  in % of their level in 1990</a:t>
                </a:r>
                <a:endParaRPr lang="fr-FR" sz="14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2309248"/>
        <c:crosses val="autoZero"/>
        <c:crossBetween val="midCat"/>
      </c:valAx>
      <c:valAx>
        <c:axId val="122309248"/>
        <c:scaling>
          <c:orientation val="minMax"/>
          <c:max val="3000"/>
        </c:scaling>
        <c:delete val="0"/>
        <c:axPos val="l"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Carbon value (€/tCO</a:t>
                </a:r>
                <a:r>
                  <a:rPr lang="fr-FR" sz="1400" baseline="-25000"/>
                  <a:t>2</a:t>
                </a:r>
                <a:r>
                  <a:rPr lang="fr-FR" sz="1400"/>
                  <a:t>e)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230732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31960994976379E-2"/>
          <c:y val="2.5871769950750755E-2"/>
          <c:w val="0.92581507123049878"/>
          <c:h val="0.67569949537018548"/>
        </c:manualLayout>
      </c:layout>
      <c:areaChart>
        <c:grouping val="standard"/>
        <c:varyColors val="0"/>
        <c:ser>
          <c:idx val="4"/>
          <c:order val="4"/>
          <c:tx>
            <c:strRef>
              <c:f>[2]Monde!$AG$2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</c:spPr>
          <c:cat>
            <c:numRef>
              <c:f>[2]Monde!$AA$3:$AA$113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cat>
          <c:val>
            <c:numRef>
              <c:f>[2]Monde!$AG$3:$AG$50</c:f>
              <c:numCache>
                <c:formatCode>General</c:formatCode>
                <c:ptCount val="48"/>
                <c:pt idx="0">
                  <c:v>22.220335508639319</c:v>
                </c:pt>
                <c:pt idx="1">
                  <c:v>22.471147886630924</c:v>
                </c:pt>
                <c:pt idx="2">
                  <c:v>22.24650058878758</c:v>
                </c:pt>
                <c:pt idx="3">
                  <c:v>22.213496779436461</c:v>
                </c:pt>
                <c:pt idx="4">
                  <c:v>22.600050724638344</c:v>
                </c:pt>
                <c:pt idx="5">
                  <c:v>23.082851675139342</c:v>
                </c:pt>
                <c:pt idx="6">
                  <c:v>23.603843211413917</c:v>
                </c:pt>
                <c:pt idx="7">
                  <c:v>23.995472324701293</c:v>
                </c:pt>
                <c:pt idx="8">
                  <c:v>24.066106101576899</c:v>
                </c:pt>
                <c:pt idx="9">
                  <c:v>24.012116494183388</c:v>
                </c:pt>
                <c:pt idx="10">
                  <c:v>24.640066877980825</c:v>
                </c:pt>
                <c:pt idx="11">
                  <c:v>25.2294151088673</c:v>
                </c:pt>
                <c:pt idx="12">
                  <c:v>25.598461472600047</c:v>
                </c:pt>
                <c:pt idx="13">
                  <c:v>26.995287237462787</c:v>
                </c:pt>
                <c:pt idx="14">
                  <c:v>28.336740547673276</c:v>
                </c:pt>
                <c:pt idx="15">
                  <c:v>29.432084832264632</c:v>
                </c:pt>
                <c:pt idx="16">
                  <c:v>30.498832571431063</c:v>
                </c:pt>
                <c:pt idx="17">
                  <c:v>31.110416861039493</c:v>
                </c:pt>
                <c:pt idx="18">
                  <c:v>32.120393296713708</c:v>
                </c:pt>
                <c:pt idx="19">
                  <c:v>31.837038278219019</c:v>
                </c:pt>
                <c:pt idx="20">
                  <c:v>33.418994009894384</c:v>
                </c:pt>
                <c:pt idx="21">
                  <c:v>34.791239184578913</c:v>
                </c:pt>
                <c:pt idx="22">
                  <c:v>35.419708241818505</c:v>
                </c:pt>
                <c:pt idx="23">
                  <c:v>35.779162568422151</c:v>
                </c:pt>
                <c:pt idx="24">
                  <c:v>36.08142225293966</c:v>
                </c:pt>
                <c:pt idx="25">
                  <c:v>36.019177368593077</c:v>
                </c:pt>
                <c:pt idx="26">
                  <c:v>36.182587753758227</c:v>
                </c:pt>
                <c:pt idx="27">
                  <c:v>36.799999999999997</c:v>
                </c:pt>
                <c:pt idx="28">
                  <c:v>36.799999999999997</c:v>
                </c:pt>
                <c:pt idx="29">
                  <c:v>36.799999999999997</c:v>
                </c:pt>
                <c:pt idx="30">
                  <c:v>36.799999999999997</c:v>
                </c:pt>
                <c:pt idx="31">
                  <c:v>36.799999999999997</c:v>
                </c:pt>
                <c:pt idx="32">
                  <c:v>36.799999999999997</c:v>
                </c:pt>
                <c:pt idx="33">
                  <c:v>36.799999999999997</c:v>
                </c:pt>
                <c:pt idx="34">
                  <c:v>36.799999999999997</c:v>
                </c:pt>
                <c:pt idx="35">
                  <c:v>36.799999999999997</c:v>
                </c:pt>
                <c:pt idx="36">
                  <c:v>36.799999999999997</c:v>
                </c:pt>
                <c:pt idx="37">
                  <c:v>36.799999999999997</c:v>
                </c:pt>
                <c:pt idx="38">
                  <c:v>36.799999999999997</c:v>
                </c:pt>
                <c:pt idx="39">
                  <c:v>36.799999999999997</c:v>
                </c:pt>
                <c:pt idx="40">
                  <c:v>36.799999999999997</c:v>
                </c:pt>
                <c:pt idx="41">
                  <c:v>36.799999999999997</c:v>
                </c:pt>
                <c:pt idx="42">
                  <c:v>36.799999999999997</c:v>
                </c:pt>
                <c:pt idx="43">
                  <c:v>36.799999999999997</c:v>
                </c:pt>
                <c:pt idx="44">
                  <c:v>36.799999999999997</c:v>
                </c:pt>
                <c:pt idx="45">
                  <c:v>36.799999999999997</c:v>
                </c:pt>
                <c:pt idx="46">
                  <c:v>36.799999999999997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45152"/>
        <c:axId val="111419392"/>
      </c:areaChart>
      <c:lineChart>
        <c:grouping val="standard"/>
        <c:varyColors val="0"/>
        <c:ser>
          <c:idx val="0"/>
          <c:order val="0"/>
          <c:tx>
            <c:strRef>
              <c:f>[2]Monde!$AB$2</c:f>
              <c:strCache>
                <c:ptCount val="1"/>
                <c:pt idx="0">
                  <c:v>Emissions observées de CO2 en GtCO2e  (Fossil fuels and cement production emissions by country (territorial, GCB)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[2]Monde!$AA$3:$AA$113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cat>
          <c:val>
            <c:numRef>
              <c:f>[2]Monde!$AB$3:$AB$113</c:f>
              <c:numCache>
                <c:formatCode>General</c:formatCode>
                <c:ptCount val="111"/>
                <c:pt idx="0">
                  <c:v>22.220335508639319</c:v>
                </c:pt>
                <c:pt idx="1">
                  <c:v>22.471147886630924</c:v>
                </c:pt>
                <c:pt idx="2">
                  <c:v>22.24650058878758</c:v>
                </c:pt>
                <c:pt idx="3">
                  <c:v>22.213496779436461</c:v>
                </c:pt>
                <c:pt idx="4">
                  <c:v>22.600050724638344</c:v>
                </c:pt>
                <c:pt idx="5">
                  <c:v>23.082851675139342</c:v>
                </c:pt>
                <c:pt idx="6">
                  <c:v>23.603843211413917</c:v>
                </c:pt>
                <c:pt idx="7">
                  <c:v>23.995472324701293</c:v>
                </c:pt>
                <c:pt idx="8">
                  <c:v>24.066106101576899</c:v>
                </c:pt>
                <c:pt idx="9">
                  <c:v>24.012116494183388</c:v>
                </c:pt>
                <c:pt idx="10">
                  <c:v>24.640066877980825</c:v>
                </c:pt>
                <c:pt idx="11">
                  <c:v>25.2294151088673</c:v>
                </c:pt>
                <c:pt idx="12">
                  <c:v>25.598461472600047</c:v>
                </c:pt>
                <c:pt idx="13">
                  <c:v>26.995287237462787</c:v>
                </c:pt>
                <c:pt idx="14">
                  <c:v>28.336740547673276</c:v>
                </c:pt>
                <c:pt idx="15">
                  <c:v>29.432084832264632</c:v>
                </c:pt>
                <c:pt idx="16">
                  <c:v>30.498832571431063</c:v>
                </c:pt>
                <c:pt idx="17">
                  <c:v>31.110416861039493</c:v>
                </c:pt>
                <c:pt idx="18">
                  <c:v>32.120393296713708</c:v>
                </c:pt>
                <c:pt idx="19">
                  <c:v>31.837038278219019</c:v>
                </c:pt>
                <c:pt idx="20">
                  <c:v>33.418994009894384</c:v>
                </c:pt>
                <c:pt idx="21">
                  <c:v>34.791239184578913</c:v>
                </c:pt>
                <c:pt idx="22">
                  <c:v>35.419708241818505</c:v>
                </c:pt>
                <c:pt idx="23">
                  <c:v>35.779162568422151</c:v>
                </c:pt>
                <c:pt idx="24">
                  <c:v>36.08142225293966</c:v>
                </c:pt>
                <c:pt idx="25">
                  <c:v>36.019177368593077</c:v>
                </c:pt>
                <c:pt idx="26">
                  <c:v>36.182587753758227</c:v>
                </c:pt>
                <c:pt idx="27">
                  <c:v>36.799999999999997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[2]Monde!$AC$2</c:f>
              <c:strCache>
                <c:ptCount val="1"/>
                <c:pt idx="0">
                  <c:v>Réduction linéaire des émissions à partir de 2001 visant le "Facteur 2" en 2050 (50 % des émissions de 1990), prolongé post-2050</c:v>
                </c:pt>
              </c:strCache>
            </c:strRef>
          </c:tx>
          <c:spPr>
            <a:ln w="50800"/>
          </c:spPr>
          <c:marker>
            <c:symbol val="none"/>
          </c:marker>
          <c:dPt>
            <c:idx val="60"/>
            <c:marker>
              <c:symbol val="diamond"/>
              <c:size val="5"/>
            </c:marker>
            <c:bubble3D val="0"/>
          </c:dPt>
          <c:dPt>
            <c:idx val="99"/>
            <c:bubble3D val="0"/>
          </c:dPt>
          <c:cat>
            <c:numRef>
              <c:f>[2]Monde!$AA$3:$AA$113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cat>
          <c:val>
            <c:numRef>
              <c:f>[2]Monde!$AC$3:$AC$113</c:f>
              <c:numCache>
                <c:formatCode>General</c:formatCode>
                <c:ptCount val="111"/>
                <c:pt idx="11">
                  <c:v>25.2294151088673</c:v>
                </c:pt>
                <c:pt idx="60">
                  <c:v>11.11016775431966</c:v>
                </c:pt>
                <c:pt idx="9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[2]Monde!$AD$2</c:f>
              <c:strCache>
                <c:ptCount val="1"/>
                <c:pt idx="0">
                  <c:v>Maintien des émissions constantes qui respecterait le budget carbone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[2]Monde!$AA$3:$AA$113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cat>
          <c:val>
            <c:numRef>
              <c:f>[2]Monde!$AD$3:$AD$113</c:f>
              <c:numCache>
                <c:formatCode>General</c:formatCode>
                <c:ptCount val="111"/>
                <c:pt idx="28">
                  <c:v>36.799999999999997</c:v>
                </c:pt>
                <c:pt idx="29">
                  <c:v>36.799999999999997</c:v>
                </c:pt>
                <c:pt idx="30">
                  <c:v>36.799999999999997</c:v>
                </c:pt>
                <c:pt idx="31">
                  <c:v>36.799999999999997</c:v>
                </c:pt>
                <c:pt idx="32">
                  <c:v>36.799999999999997</c:v>
                </c:pt>
                <c:pt idx="33">
                  <c:v>36.799999999999997</c:v>
                </c:pt>
                <c:pt idx="34">
                  <c:v>36.799999999999997</c:v>
                </c:pt>
                <c:pt idx="35">
                  <c:v>36.799999999999997</c:v>
                </c:pt>
                <c:pt idx="36">
                  <c:v>36.799999999999997</c:v>
                </c:pt>
                <c:pt idx="37">
                  <c:v>36.799999999999997</c:v>
                </c:pt>
                <c:pt idx="38">
                  <c:v>36.799999999999997</c:v>
                </c:pt>
                <c:pt idx="39">
                  <c:v>36.799999999999997</c:v>
                </c:pt>
                <c:pt idx="40">
                  <c:v>36.799999999999997</c:v>
                </c:pt>
                <c:pt idx="41">
                  <c:v>36.799999999999997</c:v>
                </c:pt>
                <c:pt idx="42">
                  <c:v>36.799999999999997</c:v>
                </c:pt>
                <c:pt idx="43">
                  <c:v>36.799999999999997</c:v>
                </c:pt>
                <c:pt idx="44">
                  <c:v>36.799999999999997</c:v>
                </c:pt>
                <c:pt idx="45">
                  <c:v>36.799999999999997</c:v>
                </c:pt>
                <c:pt idx="46">
                  <c:v>36.799999999999997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[2]Monde!$AE$2</c:f>
              <c:strCache>
                <c:ptCount val="1"/>
                <c:pt idx="0">
                  <c:v>Réduction linéaire des émissions qui respecterait le budget carbone 2°C 66 %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67"/>
            <c:bubble3D val="0"/>
          </c:dPt>
          <c:cat>
            <c:numRef>
              <c:f>[2]Monde!$AA$3:$AA$113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cat>
          <c:val>
            <c:numRef>
              <c:f>[2]Monde!$AE$3:$AE$113</c:f>
              <c:numCache>
                <c:formatCode>General</c:formatCode>
                <c:ptCount val="111"/>
                <c:pt idx="27">
                  <c:v>36.799999999999997</c:v>
                </c:pt>
                <c:pt idx="6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5152"/>
        <c:axId val="111419392"/>
      </c:lineChart>
      <c:dateAx>
        <c:axId val="1105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419392"/>
        <c:crosses val="autoZero"/>
        <c:auto val="0"/>
        <c:lblOffset val="100"/>
        <c:baseTimeUnit val="days"/>
        <c:majorUnit val="5"/>
        <c:majorTimeUnit val="days"/>
      </c:dateAx>
      <c:valAx>
        <c:axId val="111419392"/>
        <c:scaling>
          <c:orientation val="minMax"/>
        </c:scaling>
        <c:delete val="0"/>
        <c:axPos val="l"/>
        <c:majorGridlines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</c:majorGridlines>
        <c:numFmt formatCode="General" sourceLinked="1"/>
        <c:majorTickMark val="out"/>
        <c:minorTickMark val="none"/>
        <c:tickLblPos val="nextTo"/>
        <c:crossAx val="11054515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089239866394057"/>
          <c:y val="0.76624402878766606"/>
          <c:w val="0.76407761330548529"/>
          <c:h val="0.23036999640227654"/>
        </c:manualLayout>
      </c:layout>
      <c:overlay val="0"/>
      <c:txPr>
        <a:bodyPr/>
        <a:lstStyle/>
        <a:p>
          <a:pPr>
            <a:defRPr sz="1400" b="1" baseline="0"/>
          </a:pPr>
          <a:endParaRPr lang="fr-FR"/>
        </a:p>
      </c:txPr>
    </c:legend>
    <c:plotVisOnly val="1"/>
    <c:dispBlanksAs val="span"/>
    <c:showDLblsOverMax val="0"/>
  </c:chart>
  <c:printSettings>
    <c:headerFooter/>
    <c:pageMargins b="0.75" l="1.2649999999999999" r="0.7" t="0.75" header="0.3" footer="0.3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19911224151892"/>
          <c:y val="3.2181223823171019E-2"/>
          <c:w val="0.7940182434517874"/>
          <c:h val="0.75934765704613882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26'!$B$2:$B$3</c:f>
              <c:strCache>
                <c:ptCount val="1"/>
                <c:pt idx="0">
                  <c:v>TIMES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'Fig 26'!$D$2:$AM$2</c:f>
              <c:numCache>
                <c:formatCode>0%</c:formatCode>
                <c:ptCount val="36"/>
                <c:pt idx="0">
                  <c:v>0.79505552709703098</c:v>
                </c:pt>
                <c:pt idx="5">
                  <c:v>0.73354442626510941</c:v>
                </c:pt>
                <c:pt idx="10">
                  <c:v>0.64329279571057607</c:v>
                </c:pt>
                <c:pt idx="15">
                  <c:v>0.5530411651560424</c:v>
                </c:pt>
                <c:pt idx="20">
                  <c:v>0.42184982109083108</c:v>
                </c:pt>
                <c:pt idx="25">
                  <c:v>0.29065847702561931</c:v>
                </c:pt>
                <c:pt idx="30">
                  <c:v>0.15946713296040757</c:v>
                </c:pt>
                <c:pt idx="35">
                  <c:v>2.8275788895196302E-2</c:v>
                </c:pt>
              </c:numCache>
            </c:numRef>
          </c:xVal>
          <c:yVal>
            <c:numRef>
              <c:f>'Fig 26'!$D$3:$AM$3</c:f>
              <c:numCache>
                <c:formatCode>#,##0</c:formatCode>
                <c:ptCount val="36"/>
                <c:pt idx="0">
                  <c:v>0</c:v>
                </c:pt>
                <c:pt idx="5">
                  <c:v>64.738786903199525</c:v>
                </c:pt>
                <c:pt idx="10">
                  <c:v>274.7505031406381</c:v>
                </c:pt>
                <c:pt idx="15">
                  <c:v>287.82308960673453</c:v>
                </c:pt>
                <c:pt idx="20">
                  <c:v>284.76521360972765</c:v>
                </c:pt>
                <c:pt idx="25">
                  <c:v>464.88064674715827</c:v>
                </c:pt>
                <c:pt idx="30">
                  <c:v>1053.7130566991978</c:v>
                </c:pt>
                <c:pt idx="35">
                  <c:v>2450.6936144030469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 26'!$B$4:$B$5</c:f>
              <c:strCache>
                <c:ptCount val="1"/>
                <c:pt idx="0">
                  <c:v>POLES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'Fig 26'!$D$4:$AM$4</c:f>
              <c:numCache>
                <c:formatCode>0%</c:formatCode>
                <c:ptCount val="36"/>
                <c:pt idx="0">
                  <c:v>0.79851228333990709</c:v>
                </c:pt>
                <c:pt idx="1">
                  <c:v>0.82145704597247782</c:v>
                </c:pt>
                <c:pt idx="2">
                  <c:v>0.77241301412262242</c:v>
                </c:pt>
                <c:pt idx="3">
                  <c:v>0.7300193651941449</c:v>
                </c:pt>
                <c:pt idx="4">
                  <c:v>0.7025534117801735</c:v>
                </c:pt>
                <c:pt idx="5">
                  <c:v>0.68198136476685067</c:v>
                </c:pt>
                <c:pt idx="6">
                  <c:v>0.65807169778245245</c:v>
                </c:pt>
                <c:pt idx="7">
                  <c:v>0.63256846979358394</c:v>
                </c:pt>
                <c:pt idx="8">
                  <c:v>0.60387725356626343</c:v>
                </c:pt>
                <c:pt idx="9">
                  <c:v>0.57236694988605485</c:v>
                </c:pt>
                <c:pt idx="10">
                  <c:v>0.53929713178740468</c:v>
                </c:pt>
                <c:pt idx="11">
                  <c:v>0.50678090967109291</c:v>
                </c:pt>
                <c:pt idx="12">
                  <c:v>0.47552595538609871</c:v>
                </c:pt>
                <c:pt idx="13">
                  <c:v>0.44538007617341574</c:v>
                </c:pt>
                <c:pt idx="14">
                  <c:v>0.41614238211061444</c:v>
                </c:pt>
                <c:pt idx="15">
                  <c:v>0.38773133463712856</c:v>
                </c:pt>
                <c:pt idx="16">
                  <c:v>0.35788415395740203</c:v>
                </c:pt>
                <c:pt idx="17">
                  <c:v>0.32932916173634846</c:v>
                </c:pt>
                <c:pt idx="18">
                  <c:v>0.30220350470297574</c:v>
                </c:pt>
                <c:pt idx="19">
                  <c:v>0.27650256924357963</c:v>
                </c:pt>
                <c:pt idx="20">
                  <c:v>0.25217688612060657</c:v>
                </c:pt>
                <c:pt idx="21">
                  <c:v>0.22979200904987293</c:v>
                </c:pt>
                <c:pt idx="22">
                  <c:v>0.20887836631168374</c:v>
                </c:pt>
                <c:pt idx="23">
                  <c:v>0.18931163514002106</c:v>
                </c:pt>
                <c:pt idx="24">
                  <c:v>0.17098044854939082</c:v>
                </c:pt>
                <c:pt idx="25">
                  <c:v>0.15385054339638662</c:v>
                </c:pt>
                <c:pt idx="26">
                  <c:v>0.13799727223299588</c:v>
                </c:pt>
                <c:pt idx="27">
                  <c:v>0.12297560023199886</c:v>
                </c:pt>
                <c:pt idx="28">
                  <c:v>0.10889677197689324</c:v>
                </c:pt>
                <c:pt idx="29">
                  <c:v>9.5612323261788937E-2</c:v>
                </c:pt>
                <c:pt idx="30">
                  <c:v>8.30025731809865E-2</c:v>
                </c:pt>
                <c:pt idx="31">
                  <c:v>7.1052042589731787E-2</c:v>
                </c:pt>
                <c:pt idx="32">
                  <c:v>5.9757087674752386E-2</c:v>
                </c:pt>
                <c:pt idx="33">
                  <c:v>4.9148652602249321E-2</c:v>
                </c:pt>
                <c:pt idx="34">
                  <c:v>3.9222340315896435E-2</c:v>
                </c:pt>
                <c:pt idx="35">
                  <c:v>3.0015158588477295E-2</c:v>
                </c:pt>
              </c:numCache>
            </c:numRef>
          </c:xVal>
          <c:yVal>
            <c:numRef>
              <c:f>'Fig 26'!$D$5:$AM$5</c:f>
              <c:numCache>
                <c:formatCode>#,##0</c:formatCode>
                <c:ptCount val="36"/>
                <c:pt idx="0">
                  <c:v>15.057789818078428</c:v>
                </c:pt>
                <c:pt idx="1">
                  <c:v>31.036494047431795</c:v>
                </c:pt>
                <c:pt idx="2">
                  <c:v>47.656629926367501</c:v>
                </c:pt>
                <c:pt idx="3">
                  <c:v>64.96307493042741</c:v>
                </c:pt>
                <c:pt idx="4">
                  <c:v>83.005273345374235</c:v>
                </c:pt>
                <c:pt idx="5">
                  <c:v>101.83787253341356</c:v>
                </c:pt>
                <c:pt idx="6">
                  <c:v>121.52141943763803</c:v>
                </c:pt>
                <c:pt idx="7">
                  <c:v>142.12329050958269</c:v>
                </c:pt>
                <c:pt idx="8">
                  <c:v>163.7186178718913</c:v>
                </c:pt>
                <c:pt idx="9">
                  <c:v>186.39156185076044</c:v>
                </c:pt>
                <c:pt idx="10">
                  <c:v>210.23678681238346</c:v>
                </c:pt>
                <c:pt idx="11">
                  <c:v>235.36115536295011</c:v>
                </c:pt>
                <c:pt idx="12">
                  <c:v>261.88585174597887</c:v>
                </c:pt>
                <c:pt idx="13">
                  <c:v>289.94906244320561</c:v>
                </c:pt>
                <c:pt idx="14">
                  <c:v>319.70909350258188</c:v>
                </c:pt>
                <c:pt idx="15">
                  <c:v>351.34843661827438</c:v>
                </c:pt>
                <c:pt idx="16">
                  <c:v>385.07870866488543</c:v>
                </c:pt>
                <c:pt idx="17">
                  <c:v>421.14709718722833</c:v>
                </c:pt>
                <c:pt idx="18">
                  <c:v>459.84440220299251</c:v>
                </c:pt>
                <c:pt idx="19">
                  <c:v>501.51566824896162</c:v>
                </c:pt>
                <c:pt idx="20">
                  <c:v>546.57403917212082</c:v>
                </c:pt>
                <c:pt idx="21">
                  <c:v>595.51952233587326</c:v>
                </c:pt>
                <c:pt idx="22">
                  <c:v>648.9640778395883</c:v>
                </c:pt>
                <c:pt idx="23">
                  <c:v>707.66664704481218</c:v>
                </c:pt>
                <c:pt idx="24">
                  <c:v>772.58284910858731</c:v>
                </c:pt>
                <c:pt idx="25">
                  <c:v>844.93696565898472</c:v>
                </c:pt>
                <c:pt idx="26">
                  <c:v>926.32922506885052</c:v>
                </c:pt>
                <c:pt idx="27">
                  <c:v>1018.9023009019761</c:v>
                </c:pt>
                <c:pt idx="28">
                  <c:v>1125.6090105725727</c:v>
                </c:pt>
                <c:pt idx="29">
                  <c:v>1250.6647646322449</c:v>
                </c:pt>
                <c:pt idx="30">
                  <c:v>1400.3615658666308</c:v>
                </c:pt>
                <c:pt idx="31">
                  <c:v>1584.6514914424763</c:v>
                </c:pt>
                <c:pt idx="32">
                  <c:v>1820.5673805937017</c:v>
                </c:pt>
                <c:pt idx="33">
                  <c:v>2140.8008779396791</c:v>
                </c:pt>
                <c:pt idx="34">
                  <c:v>2620.8677031231764</c:v>
                </c:pt>
                <c:pt idx="35">
                  <c:v>3513.4841854680776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 26'!$B$6:$B$7</c:f>
              <c:strCache>
                <c:ptCount val="1"/>
                <c:pt idx="0">
                  <c:v>IMACLIM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 w="19050">
                <a:solidFill>
                  <a:srgbClr val="00B050"/>
                </a:solidFill>
                <a:prstDash val="sysDot"/>
              </a:ln>
            </c:spPr>
          </c:marker>
          <c:xVal>
            <c:numRef>
              <c:f>'Fig 26'!$D$6:$AM$6</c:f>
              <c:numCache>
                <c:formatCode>0%</c:formatCode>
                <c:ptCount val="36"/>
                <c:pt idx="0">
                  <c:v>0.81297133841703917</c:v>
                </c:pt>
                <c:pt idx="1">
                  <c:v>0.80207355095601207</c:v>
                </c:pt>
                <c:pt idx="2">
                  <c:v>0.79136508771270808</c:v>
                </c:pt>
                <c:pt idx="3">
                  <c:v>0.78222380827166527</c:v>
                </c:pt>
                <c:pt idx="4">
                  <c:v>0.77128920776830334</c:v>
                </c:pt>
                <c:pt idx="5">
                  <c:v>0.7580984936704106</c:v>
                </c:pt>
                <c:pt idx="6">
                  <c:v>0.74819728785545248</c:v>
                </c:pt>
                <c:pt idx="7">
                  <c:v>0.72002629503023929</c:v>
                </c:pt>
                <c:pt idx="8">
                  <c:v>0.69211825250741899</c:v>
                </c:pt>
                <c:pt idx="9">
                  <c:v>0.66513316554599755</c:v>
                </c:pt>
                <c:pt idx="10">
                  <c:v>0.65143758686751063</c:v>
                </c:pt>
                <c:pt idx="11">
                  <c:v>0.63573306787874229</c:v>
                </c:pt>
                <c:pt idx="12">
                  <c:v>0.61038879080425223</c:v>
                </c:pt>
                <c:pt idx="13">
                  <c:v>0.5873400698696517</c:v>
                </c:pt>
                <c:pt idx="14">
                  <c:v>0.56759873783854853</c:v>
                </c:pt>
                <c:pt idx="15">
                  <c:v>0.54739566507644344</c:v>
                </c:pt>
                <c:pt idx="16">
                  <c:v>0.5253337966267233</c:v>
                </c:pt>
                <c:pt idx="17">
                  <c:v>0.49964610645730811</c:v>
                </c:pt>
                <c:pt idx="18">
                  <c:v>0.47490687802862391</c:v>
                </c:pt>
                <c:pt idx="19">
                  <c:v>0.44749449682581416</c:v>
                </c:pt>
                <c:pt idx="20">
                  <c:v>0.41954990421096128</c:v>
                </c:pt>
                <c:pt idx="21">
                  <c:v>0.38564659479358399</c:v>
                </c:pt>
                <c:pt idx="22">
                  <c:v>0.35392761353818414</c:v>
                </c:pt>
                <c:pt idx="23">
                  <c:v>0.32129750948499308</c:v>
                </c:pt>
                <c:pt idx="24">
                  <c:v>0.29004026896059504</c:v>
                </c:pt>
                <c:pt idx="25">
                  <c:v>0.25866913151271553</c:v>
                </c:pt>
                <c:pt idx="26">
                  <c:v>0.22615876187971903</c:v>
                </c:pt>
                <c:pt idx="27">
                  <c:v>0.20017046692460838</c:v>
                </c:pt>
                <c:pt idx="28">
                  <c:v>0.17939547725479885</c:v>
                </c:pt>
                <c:pt idx="29">
                  <c:v>0.16035832613350362</c:v>
                </c:pt>
                <c:pt idx="30">
                  <c:v>0.1438581195296946</c:v>
                </c:pt>
                <c:pt idx="31">
                  <c:v>0.12893351113782353</c:v>
                </c:pt>
                <c:pt idx="32">
                  <c:v>0.11390238157845307</c:v>
                </c:pt>
                <c:pt idx="33">
                  <c:v>9.866483603170427E-2</c:v>
                </c:pt>
                <c:pt idx="34">
                  <c:v>8.4265391983772156E-2</c:v>
                </c:pt>
                <c:pt idx="35">
                  <c:v>7.3780567972653172E-2</c:v>
                </c:pt>
              </c:numCache>
            </c:numRef>
          </c:xVal>
          <c:yVal>
            <c:numRef>
              <c:f>'Fig 26'!$D$7:$AM$7</c:f>
              <c:numCache>
                <c:formatCode>#,##0</c:formatCode>
                <c:ptCount val="36"/>
                <c:pt idx="0">
                  <c:v>23.40408163265306</c:v>
                </c:pt>
                <c:pt idx="1">
                  <c:v>58.510204081632658</c:v>
                </c:pt>
                <c:pt idx="2">
                  <c:v>93.616326530612241</c:v>
                </c:pt>
                <c:pt idx="3">
                  <c:v>122.87142857142858</c:v>
                </c:pt>
                <c:pt idx="4">
                  <c:v>138.08408163265307</c:v>
                </c:pt>
                <c:pt idx="5">
                  <c:v>149.7861224489796</c:v>
                </c:pt>
                <c:pt idx="6">
                  <c:v>161.48816326530613</c:v>
                </c:pt>
                <c:pt idx="7">
                  <c:v>173.19020408163266</c:v>
                </c:pt>
                <c:pt idx="8">
                  <c:v>184.89224489795919</c:v>
                </c:pt>
                <c:pt idx="9">
                  <c:v>190.74326530612245</c:v>
                </c:pt>
                <c:pt idx="10">
                  <c:v>196.59428571428575</c:v>
                </c:pt>
                <c:pt idx="11">
                  <c:v>200.10489795918369</c:v>
                </c:pt>
                <c:pt idx="12">
                  <c:v>200.10489795918369</c:v>
                </c:pt>
                <c:pt idx="13">
                  <c:v>200.10489795918369</c:v>
                </c:pt>
                <c:pt idx="14">
                  <c:v>200.10489795918369</c:v>
                </c:pt>
                <c:pt idx="15">
                  <c:v>200.10489795918369</c:v>
                </c:pt>
                <c:pt idx="16">
                  <c:v>200.10489795918369</c:v>
                </c:pt>
                <c:pt idx="17">
                  <c:v>200.10489795918369</c:v>
                </c:pt>
                <c:pt idx="18">
                  <c:v>217.65795918367348</c:v>
                </c:pt>
                <c:pt idx="19">
                  <c:v>235.21102040816328</c:v>
                </c:pt>
                <c:pt idx="20">
                  <c:v>252.76408163265307</c:v>
                </c:pt>
                <c:pt idx="21">
                  <c:v>287.87020408163266</c:v>
                </c:pt>
                <c:pt idx="22">
                  <c:v>322.97632653061225</c:v>
                </c:pt>
                <c:pt idx="23">
                  <c:v>358.08244897959185</c:v>
                </c:pt>
                <c:pt idx="24">
                  <c:v>393.18857142857149</c:v>
                </c:pt>
                <c:pt idx="25">
                  <c:v>471.59224489795923</c:v>
                </c:pt>
                <c:pt idx="26">
                  <c:v>566.37877551020404</c:v>
                </c:pt>
                <c:pt idx="27">
                  <c:v>679.88857142857148</c:v>
                </c:pt>
                <c:pt idx="28">
                  <c:v>815.63224489795925</c:v>
                </c:pt>
                <c:pt idx="29">
                  <c:v>978.29061224489806</c:v>
                </c:pt>
                <c:pt idx="30">
                  <c:v>1173.7146938775511</c:v>
                </c:pt>
                <c:pt idx="31">
                  <c:v>1408.9257142857143</c:v>
                </c:pt>
                <c:pt idx="32">
                  <c:v>1690.9448979591837</c:v>
                </c:pt>
                <c:pt idx="33">
                  <c:v>2029.1338775510205</c:v>
                </c:pt>
                <c:pt idx="34">
                  <c:v>2434.0244897959183</c:v>
                </c:pt>
                <c:pt idx="35">
                  <c:v>2921.9995918367349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 26'!$B$8:$B$9</c:f>
              <c:strCache>
                <c:ptCount val="1"/>
                <c:pt idx="0">
                  <c:v>TRHEEME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'Fig 26'!$D$8:$AM$8</c:f>
              <c:numCache>
                <c:formatCode>0%</c:formatCode>
                <c:ptCount val="36"/>
                <c:pt idx="0">
                  <c:v>0.72479430686300284</c:v>
                </c:pt>
                <c:pt idx="1">
                  <c:v>0.69869093084407041</c:v>
                </c:pt>
                <c:pt idx="2">
                  <c:v>0.69716763949513549</c:v>
                </c:pt>
                <c:pt idx="3">
                  <c:v>0.6883857594004732</c:v>
                </c:pt>
                <c:pt idx="4">
                  <c:v>0.67621108966605303</c:v>
                </c:pt>
                <c:pt idx="5">
                  <c:v>0.66307544622666303</c:v>
                </c:pt>
                <c:pt idx="6">
                  <c:v>0.64306248593215876</c:v>
                </c:pt>
                <c:pt idx="7">
                  <c:v>0.62424179437286342</c:v>
                </c:pt>
                <c:pt idx="8">
                  <c:v>0.60612630922955568</c:v>
                </c:pt>
                <c:pt idx="9">
                  <c:v>0.58862696897186428</c:v>
                </c:pt>
                <c:pt idx="10">
                  <c:v>0.57165566473836438</c:v>
                </c:pt>
                <c:pt idx="11">
                  <c:v>0.55541064291348929</c:v>
                </c:pt>
                <c:pt idx="12">
                  <c:v>0.53969988351301601</c:v>
                </c:pt>
                <c:pt idx="13">
                  <c:v>0.52438202734683137</c:v>
                </c:pt>
                <c:pt idx="14">
                  <c:v>0.50935128635287918</c:v>
                </c:pt>
                <c:pt idx="15">
                  <c:v>0.49453107204838281</c:v>
                </c:pt>
                <c:pt idx="16">
                  <c:v>0.45592413647120689</c:v>
                </c:pt>
                <c:pt idx="17">
                  <c:v>0.41787733578753616</c:v>
                </c:pt>
                <c:pt idx="18">
                  <c:v>0.38142518590586377</c:v>
                </c:pt>
                <c:pt idx="19">
                  <c:v>0.34693193689192742</c:v>
                </c:pt>
                <c:pt idx="20">
                  <c:v>0.31438715592952932</c:v>
                </c:pt>
                <c:pt idx="21">
                  <c:v>0.28382881409413624</c:v>
                </c:pt>
                <c:pt idx="22">
                  <c:v>0.25499816197738634</c:v>
                </c:pt>
                <c:pt idx="23">
                  <c:v>0.22782018958716804</c:v>
                </c:pt>
                <c:pt idx="24">
                  <c:v>0.20221518643176448</c:v>
                </c:pt>
                <c:pt idx="25">
                  <c:v>0.17814063975808575</c:v>
                </c:pt>
                <c:pt idx="26">
                  <c:v>0.15786134449119124</c:v>
                </c:pt>
                <c:pt idx="27">
                  <c:v>0.14012825803313178</c:v>
                </c:pt>
                <c:pt idx="28">
                  <c:v>0.12400791185905868</c:v>
                </c:pt>
                <c:pt idx="29">
                  <c:v>0.10900729000788857</c:v>
                </c:pt>
                <c:pt idx="30">
                  <c:v>9.4888124980278765E-2</c:v>
                </c:pt>
                <c:pt idx="31">
                  <c:v>8.1409379042860913E-2</c:v>
                </c:pt>
                <c:pt idx="32">
                  <c:v>6.8437076439652939E-2</c:v>
                </c:pt>
                <c:pt idx="33">
                  <c:v>5.5784063712858295E-2</c:v>
                </c:pt>
                <c:pt idx="34">
                  <c:v>4.3180690139363702E-2</c:v>
                </c:pt>
                <c:pt idx="35">
                  <c:v>3.0121583854851437E-2</c:v>
                </c:pt>
              </c:numCache>
            </c:numRef>
          </c:xVal>
          <c:yVal>
            <c:numRef>
              <c:f>'Fig 26'!$E$9:$AM$9</c:f>
              <c:numCache>
                <c:formatCode>#,##0</c:formatCode>
                <c:ptCount val="35"/>
                <c:pt idx="0">
                  <c:v>21.73469535378646</c:v>
                </c:pt>
                <c:pt idx="1">
                  <c:v>29.600850308787667</c:v>
                </c:pt>
                <c:pt idx="2">
                  <c:v>42.371761781112326</c:v>
                </c:pt>
                <c:pt idx="3">
                  <c:v>50.596451397797253</c:v>
                </c:pt>
                <c:pt idx="4">
                  <c:v>55.600754236278</c:v>
                </c:pt>
                <c:pt idx="5">
                  <c:v>61.241057351834463</c:v>
                </c:pt>
                <c:pt idx="6">
                  <c:v>67.355580902943487</c:v>
                </c:pt>
                <c:pt idx="7">
                  <c:v>74.006289693484646</c:v>
                </c:pt>
                <c:pt idx="8">
                  <c:v>81.265675718395357</c:v>
                </c:pt>
                <c:pt idx="9">
                  <c:v>89.210752130313153</c:v>
                </c:pt>
                <c:pt idx="10">
                  <c:v>97.941179254746359</c:v>
                </c:pt>
                <c:pt idx="11">
                  <c:v>107.54457061919189</c:v>
                </c:pt>
                <c:pt idx="12">
                  <c:v>118.12356238972524</c:v>
                </c:pt>
                <c:pt idx="13">
                  <c:v>129.79056127739372</c:v>
                </c:pt>
                <c:pt idx="14">
                  <c:v>142.66720721800795</c:v>
                </c:pt>
                <c:pt idx="15">
                  <c:v>175.40719427257272</c:v>
                </c:pt>
                <c:pt idx="16">
                  <c:v>215.73792026425164</c:v>
                </c:pt>
                <c:pt idx="17">
                  <c:v>265.39566017707489</c:v>
                </c:pt>
                <c:pt idx="18">
                  <c:v>326.52207313009313</c:v>
                </c:pt>
                <c:pt idx="19">
                  <c:v>401.71686088545624</c:v>
                </c:pt>
                <c:pt idx="20">
                  <c:v>494.17569958102757</c:v>
                </c:pt>
                <c:pt idx="21">
                  <c:v>607.75823864584436</c:v>
                </c:pt>
                <c:pt idx="22">
                  <c:v>747.20017031748</c:v>
                </c:pt>
                <c:pt idx="23">
                  <c:v>918.22116503705445</c:v>
                </c:pt>
                <c:pt idx="24">
                  <c:v>1127.7618888622837</c:v>
                </c:pt>
                <c:pt idx="25">
                  <c:v>1213.2049922851882</c:v>
                </c:pt>
                <c:pt idx="26">
                  <c:v>1304.8202641890266</c:v>
                </c:pt>
                <c:pt idx="27">
                  <c:v>1403.5421004697487</c:v>
                </c:pt>
                <c:pt idx="28">
                  <c:v>1510.311268186322</c:v>
                </c:pt>
                <c:pt idx="29">
                  <c:v>1626.2796285069339</c:v>
                </c:pt>
                <c:pt idx="30">
                  <c:v>1752.5867738823122</c:v>
                </c:pt>
                <c:pt idx="31">
                  <c:v>1890.4955815866929</c:v>
                </c:pt>
                <c:pt idx="32">
                  <c:v>2041.3191426800154</c:v>
                </c:pt>
                <c:pt idx="33">
                  <c:v>2206.70030383311</c:v>
                </c:pt>
                <c:pt idx="34">
                  <c:v>2388.7047314133474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 26'!$B$10:$B$11</c:f>
              <c:strCache>
                <c:ptCount val="1"/>
                <c:pt idx="0">
                  <c:v>NEMESIS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'Fig 26'!$D$10:$AM$10</c:f>
              <c:numCache>
                <c:formatCode>0%</c:formatCode>
                <c:ptCount val="36"/>
                <c:pt idx="0">
                  <c:v>0.85553016863561659</c:v>
                </c:pt>
                <c:pt idx="1">
                  <c:v>0.80532488705925054</c:v>
                </c:pt>
                <c:pt idx="2">
                  <c:v>0.78232977206378129</c:v>
                </c:pt>
                <c:pt idx="3">
                  <c:v>0.78126294457045753</c:v>
                </c:pt>
                <c:pt idx="4">
                  <c:v>0.76228298789557736</c:v>
                </c:pt>
                <c:pt idx="5">
                  <c:v>0.74489572935244541</c:v>
                </c:pt>
                <c:pt idx="6">
                  <c:v>0.7273237377527636</c:v>
                </c:pt>
                <c:pt idx="7">
                  <c:v>0.7096679623119353</c:v>
                </c:pt>
                <c:pt idx="8">
                  <c:v>0.69204778839153047</c:v>
                </c:pt>
                <c:pt idx="9">
                  <c:v>0.67441361544735479</c:v>
                </c:pt>
                <c:pt idx="10">
                  <c:v>0.65677627718504072</c:v>
                </c:pt>
                <c:pt idx="11">
                  <c:v>0.63914300153811199</c:v>
                </c:pt>
                <c:pt idx="12">
                  <c:v>0.62135756671922959</c:v>
                </c:pt>
                <c:pt idx="13">
                  <c:v>0.60385686569569808</c:v>
                </c:pt>
                <c:pt idx="14">
                  <c:v>0.58607151268448587</c:v>
                </c:pt>
                <c:pt idx="15">
                  <c:v>0.56839838830704703</c:v>
                </c:pt>
                <c:pt idx="16">
                  <c:v>0.54154515224777544</c:v>
                </c:pt>
                <c:pt idx="17">
                  <c:v>0.51463414772302651</c:v>
                </c:pt>
                <c:pt idx="18">
                  <c:v>0.487652232977005</c:v>
                </c:pt>
                <c:pt idx="19">
                  <c:v>0.46067325223946887</c:v>
                </c:pt>
                <c:pt idx="20">
                  <c:v>0.43369317673012359</c:v>
                </c:pt>
                <c:pt idx="21">
                  <c:v>0.40670187483995524</c:v>
                </c:pt>
                <c:pt idx="22">
                  <c:v>0.37972995302357088</c:v>
                </c:pt>
                <c:pt idx="23">
                  <c:v>0.35281988372661843</c:v>
                </c:pt>
                <c:pt idx="24">
                  <c:v>0.32611632443037075</c:v>
                </c:pt>
                <c:pt idx="25">
                  <c:v>0.29925262950780962</c:v>
                </c:pt>
                <c:pt idx="26">
                  <c:v>0.27172480506773333</c:v>
                </c:pt>
                <c:pt idx="27">
                  <c:v>0.24531631744534316</c:v>
                </c:pt>
                <c:pt idx="28">
                  <c:v>0.21834197732025057</c:v>
                </c:pt>
                <c:pt idx="29">
                  <c:v>0.19133307768196528</c:v>
                </c:pt>
                <c:pt idx="30">
                  <c:v>0.1641763101908183</c:v>
                </c:pt>
                <c:pt idx="31">
                  <c:v>0.13701721162537703</c:v>
                </c:pt>
                <c:pt idx="32">
                  <c:v>0.11001097073490872</c:v>
                </c:pt>
              </c:numCache>
            </c:numRef>
          </c:xVal>
          <c:yVal>
            <c:numRef>
              <c:f>'Fig 26'!$D$11:$AM$11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2.0992741452165942</c:v>
                </c:pt>
                <c:pt idx="5">
                  <c:v>5.8706775062547161</c:v>
                </c:pt>
                <c:pt idx="6">
                  <c:v>15.576750006804428</c:v>
                </c:pt>
                <c:pt idx="7">
                  <c:v>26.569874686814618</c:v>
                </c:pt>
                <c:pt idx="8">
                  <c:v>38.652944908637515</c:v>
                </c:pt>
                <c:pt idx="9">
                  <c:v>52.02686497696741</c:v>
                </c:pt>
                <c:pt idx="10">
                  <c:v>66.755377933525011</c:v>
                </c:pt>
                <c:pt idx="11">
                  <c:v>85.610022734524563</c:v>
                </c:pt>
                <c:pt idx="12">
                  <c:v>106.47955991614062</c:v>
                </c:pt>
                <c:pt idx="13">
                  <c:v>129.98225925259155</c:v>
                </c:pt>
                <c:pt idx="14">
                  <c:v>156.37747284610273</c:v>
                </c:pt>
                <c:pt idx="15">
                  <c:v>185.45866709995741</c:v>
                </c:pt>
                <c:pt idx="16">
                  <c:v>217.11584266708917</c:v>
                </c:pt>
                <c:pt idx="17">
                  <c:v>253.08188953135948</c:v>
                </c:pt>
                <c:pt idx="18">
                  <c:v>293.78398985303852</c:v>
                </c:pt>
                <c:pt idx="19">
                  <c:v>339.99503585665354</c:v>
                </c:pt>
                <c:pt idx="20">
                  <c:v>392.94857255172451</c:v>
                </c:pt>
                <c:pt idx="21">
                  <c:v>448.14814056217676</c:v>
                </c:pt>
                <c:pt idx="22">
                  <c:v>511.49282299098536</c:v>
                </c:pt>
                <c:pt idx="23">
                  <c:v>587.66995927429161</c:v>
                </c:pt>
                <c:pt idx="24">
                  <c:v>675.76723420774738</c:v>
                </c:pt>
                <c:pt idx="25">
                  <c:v>784.22051600423038</c:v>
                </c:pt>
                <c:pt idx="26">
                  <c:v>920.00706366159204</c:v>
                </c:pt>
                <c:pt idx="27">
                  <c:v>1080.7611588903942</c:v>
                </c:pt>
                <c:pt idx="28">
                  <c:v>1289.3372943971481</c:v>
                </c:pt>
                <c:pt idx="29">
                  <c:v>1562.3880005055116</c:v>
                </c:pt>
                <c:pt idx="30">
                  <c:v>1934.1321824454712</c:v>
                </c:pt>
                <c:pt idx="31">
                  <c:v>2458.7653530208299</c:v>
                </c:pt>
                <c:pt idx="32">
                  <c:v>3230.274525504361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'Fig 26'!$B$16</c:f>
              <c:strCache>
                <c:ptCount val="1"/>
                <c:pt idx="0">
                  <c:v>Facteur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'Fig 26'!$D$16:$AM$16</c:f>
              <c:numCache>
                <c:formatCode>0%</c:formatCod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xVal>
          <c:yVal>
            <c:numRef>
              <c:f>'Fig 26'!$D$17:$AM$17</c:f>
              <c:numCache>
                <c:formatCode>#,##0</c:formatCode>
                <c:ptCount val="36"/>
                <c:pt idx="0">
                  <c:v>0</c:v>
                </c:pt>
                <c:pt idx="1">
                  <c:v>85.714285714285708</c:v>
                </c:pt>
                <c:pt idx="2">
                  <c:v>171.42857142857142</c:v>
                </c:pt>
                <c:pt idx="3">
                  <c:v>257.14285714285711</c:v>
                </c:pt>
                <c:pt idx="4">
                  <c:v>342.85714285714283</c:v>
                </c:pt>
                <c:pt idx="5">
                  <c:v>428.57142857142856</c:v>
                </c:pt>
                <c:pt idx="6">
                  <c:v>514.28571428571422</c:v>
                </c:pt>
                <c:pt idx="7">
                  <c:v>599.99999999999989</c:v>
                </c:pt>
                <c:pt idx="8">
                  <c:v>685.71428571428555</c:v>
                </c:pt>
                <c:pt idx="9">
                  <c:v>771.42857142857122</c:v>
                </c:pt>
                <c:pt idx="10">
                  <c:v>857.14285714285688</c:v>
                </c:pt>
                <c:pt idx="11">
                  <c:v>942.85714285714255</c:v>
                </c:pt>
                <c:pt idx="12">
                  <c:v>1028.5714285714282</c:v>
                </c:pt>
                <c:pt idx="13">
                  <c:v>1114.285714285714</c:v>
                </c:pt>
                <c:pt idx="14">
                  <c:v>1199.9999999999998</c:v>
                </c:pt>
                <c:pt idx="15">
                  <c:v>1285.7142857142856</c:v>
                </c:pt>
                <c:pt idx="16">
                  <c:v>1371.4285714285713</c:v>
                </c:pt>
                <c:pt idx="17">
                  <c:v>1457.1428571428571</c:v>
                </c:pt>
                <c:pt idx="18">
                  <c:v>1542.8571428571429</c:v>
                </c:pt>
                <c:pt idx="19">
                  <c:v>1628.5714285714287</c:v>
                </c:pt>
                <c:pt idx="20">
                  <c:v>1714.2857142857144</c:v>
                </c:pt>
                <c:pt idx="21">
                  <c:v>1800.0000000000002</c:v>
                </c:pt>
                <c:pt idx="22">
                  <c:v>1885.714285714286</c:v>
                </c:pt>
                <c:pt idx="23">
                  <c:v>1971.4285714285718</c:v>
                </c:pt>
                <c:pt idx="24">
                  <c:v>2057.1428571428573</c:v>
                </c:pt>
                <c:pt idx="25">
                  <c:v>2142.8571428571431</c:v>
                </c:pt>
                <c:pt idx="26">
                  <c:v>2228.5714285714289</c:v>
                </c:pt>
                <c:pt idx="27">
                  <c:v>2314.2857142857147</c:v>
                </c:pt>
                <c:pt idx="28">
                  <c:v>2400.0000000000005</c:v>
                </c:pt>
                <c:pt idx="29">
                  <c:v>2485.7142857142862</c:v>
                </c:pt>
                <c:pt idx="30">
                  <c:v>2571.428571428572</c:v>
                </c:pt>
                <c:pt idx="31">
                  <c:v>2657.1428571428578</c:v>
                </c:pt>
                <c:pt idx="32">
                  <c:v>2742.8571428571436</c:v>
                </c:pt>
                <c:pt idx="33">
                  <c:v>2828.5714285714294</c:v>
                </c:pt>
                <c:pt idx="34">
                  <c:v>2914.2857142857151</c:v>
                </c:pt>
                <c:pt idx="35">
                  <c:v>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54688"/>
        <c:axId val="122369152"/>
      </c:scatterChart>
      <c:valAx>
        <c:axId val="122354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Emissions brutes d'origine énergétique (en % de leur niveau de 1990)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2369152"/>
        <c:crosses val="autoZero"/>
        <c:crossBetween val="midCat"/>
      </c:valAx>
      <c:valAx>
        <c:axId val="122369152"/>
        <c:scaling>
          <c:orientation val="minMax"/>
          <c:max val="3000"/>
        </c:scaling>
        <c:delete val="0"/>
        <c:axPos val="l"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Valeur carbone (en €2016/tCO2e)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crossAx val="122354688"/>
        <c:crosses val="autoZero"/>
        <c:crossBetween val="midCat"/>
      </c:valAx>
      <c:spPr>
        <a:gradFill flip="none" rotWithShape="1">
          <a:gsLst>
            <a:gs pos="5000">
              <a:srgbClr val="92D050"/>
            </a:gs>
            <a:gs pos="1000">
              <a:schemeClr val="bg1"/>
            </a:gs>
            <a:gs pos="0">
              <a:schemeClr val="bg1"/>
            </a:gs>
            <a:gs pos="9000">
              <a:schemeClr val="bg1"/>
            </a:gs>
            <a:gs pos="100000">
              <a:schemeClr val="bg1"/>
            </a:gs>
          </a:gsLst>
          <a:lin ang="0" scaled="1"/>
          <a:tileRect/>
        </a:gradFill>
      </c:spPr>
    </c:plotArea>
    <c:legend>
      <c:legendPos val="b"/>
      <c:layout>
        <c:manualLayout>
          <c:xMode val="edge"/>
          <c:yMode val="edge"/>
          <c:x val="0"/>
          <c:y val="0.89372221698555665"/>
          <c:w val="1"/>
          <c:h val="8.888647469735813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'Fig 26'!$B$2:$B$3</c:f>
              <c:strCache>
                <c:ptCount val="1"/>
                <c:pt idx="0">
                  <c:v>TIMES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 26'!$D$2:$AM$2</c:f>
              <c:numCache>
                <c:formatCode>0%</c:formatCode>
                <c:ptCount val="36"/>
                <c:pt idx="0">
                  <c:v>0.79505552709703098</c:v>
                </c:pt>
                <c:pt idx="5">
                  <c:v>0.73354442626510941</c:v>
                </c:pt>
                <c:pt idx="10">
                  <c:v>0.64329279571057607</c:v>
                </c:pt>
                <c:pt idx="15">
                  <c:v>0.5530411651560424</c:v>
                </c:pt>
                <c:pt idx="20">
                  <c:v>0.42184982109083108</c:v>
                </c:pt>
                <c:pt idx="25">
                  <c:v>0.29065847702561931</c:v>
                </c:pt>
                <c:pt idx="30">
                  <c:v>0.15946713296040757</c:v>
                </c:pt>
                <c:pt idx="35">
                  <c:v>2.8275788895196302E-2</c:v>
                </c:pt>
              </c:numCache>
            </c:numRef>
          </c:xVal>
          <c:yVal>
            <c:numRef>
              <c:f>'Fig 26'!$D$3:$AM$3</c:f>
              <c:numCache>
                <c:formatCode>#,##0</c:formatCode>
                <c:ptCount val="36"/>
                <c:pt idx="0">
                  <c:v>0</c:v>
                </c:pt>
                <c:pt idx="5">
                  <c:v>64.738786903199525</c:v>
                </c:pt>
                <c:pt idx="10">
                  <c:v>274.7505031406381</c:v>
                </c:pt>
                <c:pt idx="15">
                  <c:v>287.82308960673453</c:v>
                </c:pt>
                <c:pt idx="20">
                  <c:v>284.76521360972765</c:v>
                </c:pt>
                <c:pt idx="25">
                  <c:v>464.88064674715827</c:v>
                </c:pt>
                <c:pt idx="30">
                  <c:v>1053.7130566991978</c:v>
                </c:pt>
                <c:pt idx="35">
                  <c:v>2450.6936144030469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 26'!$B$4:$B$5</c:f>
              <c:strCache>
                <c:ptCount val="1"/>
                <c:pt idx="0">
                  <c:v>POLES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'Fig 26'!$D$4:$AM$4</c:f>
              <c:numCache>
                <c:formatCode>0%</c:formatCode>
                <c:ptCount val="36"/>
                <c:pt idx="0">
                  <c:v>0.79851228333990709</c:v>
                </c:pt>
                <c:pt idx="1">
                  <c:v>0.82145704597247782</c:v>
                </c:pt>
                <c:pt idx="2">
                  <c:v>0.77241301412262242</c:v>
                </c:pt>
                <c:pt idx="3">
                  <c:v>0.7300193651941449</c:v>
                </c:pt>
                <c:pt idx="4">
                  <c:v>0.7025534117801735</c:v>
                </c:pt>
                <c:pt idx="5">
                  <c:v>0.68198136476685067</c:v>
                </c:pt>
                <c:pt idx="6">
                  <c:v>0.65807169778245245</c:v>
                </c:pt>
                <c:pt idx="7">
                  <c:v>0.63256846979358394</c:v>
                </c:pt>
                <c:pt idx="8">
                  <c:v>0.60387725356626343</c:v>
                </c:pt>
                <c:pt idx="9">
                  <c:v>0.57236694988605485</c:v>
                </c:pt>
                <c:pt idx="10">
                  <c:v>0.53929713178740468</c:v>
                </c:pt>
                <c:pt idx="11">
                  <c:v>0.50678090967109291</c:v>
                </c:pt>
                <c:pt idx="12">
                  <c:v>0.47552595538609871</c:v>
                </c:pt>
                <c:pt idx="13">
                  <c:v>0.44538007617341574</c:v>
                </c:pt>
                <c:pt idx="14">
                  <c:v>0.41614238211061444</c:v>
                </c:pt>
                <c:pt idx="15">
                  <c:v>0.38773133463712856</c:v>
                </c:pt>
                <c:pt idx="16">
                  <c:v>0.35788415395740203</c:v>
                </c:pt>
                <c:pt idx="17">
                  <c:v>0.32932916173634846</c:v>
                </c:pt>
                <c:pt idx="18">
                  <c:v>0.30220350470297574</c:v>
                </c:pt>
                <c:pt idx="19">
                  <c:v>0.27650256924357963</c:v>
                </c:pt>
                <c:pt idx="20">
                  <c:v>0.25217688612060657</c:v>
                </c:pt>
                <c:pt idx="21">
                  <c:v>0.22979200904987293</c:v>
                </c:pt>
                <c:pt idx="22">
                  <c:v>0.20887836631168374</c:v>
                </c:pt>
                <c:pt idx="23">
                  <c:v>0.18931163514002106</c:v>
                </c:pt>
                <c:pt idx="24">
                  <c:v>0.17098044854939082</c:v>
                </c:pt>
                <c:pt idx="25">
                  <c:v>0.15385054339638662</c:v>
                </c:pt>
                <c:pt idx="26">
                  <c:v>0.13799727223299588</c:v>
                </c:pt>
                <c:pt idx="27">
                  <c:v>0.12297560023199886</c:v>
                </c:pt>
                <c:pt idx="28">
                  <c:v>0.10889677197689324</c:v>
                </c:pt>
                <c:pt idx="29">
                  <c:v>9.5612323261788937E-2</c:v>
                </c:pt>
                <c:pt idx="30">
                  <c:v>8.30025731809865E-2</c:v>
                </c:pt>
                <c:pt idx="31">
                  <c:v>7.1052042589731787E-2</c:v>
                </c:pt>
                <c:pt idx="32">
                  <c:v>5.9757087674752386E-2</c:v>
                </c:pt>
                <c:pt idx="33">
                  <c:v>4.9148652602249321E-2</c:v>
                </c:pt>
                <c:pt idx="34">
                  <c:v>3.9222340315896435E-2</c:v>
                </c:pt>
                <c:pt idx="35">
                  <c:v>3.0015158588477295E-2</c:v>
                </c:pt>
              </c:numCache>
            </c:numRef>
          </c:xVal>
          <c:yVal>
            <c:numRef>
              <c:f>'Fig 26'!$D$5:$AM$5</c:f>
              <c:numCache>
                <c:formatCode>#,##0</c:formatCode>
                <c:ptCount val="36"/>
                <c:pt idx="0">
                  <c:v>15.057789818078428</c:v>
                </c:pt>
                <c:pt idx="1">
                  <c:v>31.036494047431795</c:v>
                </c:pt>
                <c:pt idx="2">
                  <c:v>47.656629926367501</c:v>
                </c:pt>
                <c:pt idx="3">
                  <c:v>64.96307493042741</c:v>
                </c:pt>
                <c:pt idx="4">
                  <c:v>83.005273345374235</c:v>
                </c:pt>
                <c:pt idx="5">
                  <c:v>101.83787253341356</c:v>
                </c:pt>
                <c:pt idx="6">
                  <c:v>121.52141943763803</c:v>
                </c:pt>
                <c:pt idx="7">
                  <c:v>142.12329050958269</c:v>
                </c:pt>
                <c:pt idx="8">
                  <c:v>163.7186178718913</c:v>
                </c:pt>
                <c:pt idx="9">
                  <c:v>186.39156185076044</c:v>
                </c:pt>
                <c:pt idx="10">
                  <c:v>210.23678681238346</c:v>
                </c:pt>
                <c:pt idx="11">
                  <c:v>235.36115536295011</c:v>
                </c:pt>
                <c:pt idx="12">
                  <c:v>261.88585174597887</c:v>
                </c:pt>
                <c:pt idx="13">
                  <c:v>289.94906244320561</c:v>
                </c:pt>
                <c:pt idx="14">
                  <c:v>319.70909350258188</c:v>
                </c:pt>
                <c:pt idx="15">
                  <c:v>351.34843661827438</c:v>
                </c:pt>
                <c:pt idx="16">
                  <c:v>385.07870866488543</c:v>
                </c:pt>
                <c:pt idx="17">
                  <c:v>421.14709718722833</c:v>
                </c:pt>
                <c:pt idx="18">
                  <c:v>459.84440220299251</c:v>
                </c:pt>
                <c:pt idx="19">
                  <c:v>501.51566824896162</c:v>
                </c:pt>
                <c:pt idx="20">
                  <c:v>546.57403917212082</c:v>
                </c:pt>
                <c:pt idx="21">
                  <c:v>595.51952233587326</c:v>
                </c:pt>
                <c:pt idx="22">
                  <c:v>648.9640778395883</c:v>
                </c:pt>
                <c:pt idx="23">
                  <c:v>707.66664704481218</c:v>
                </c:pt>
                <c:pt idx="24">
                  <c:v>772.58284910858731</c:v>
                </c:pt>
                <c:pt idx="25">
                  <c:v>844.93696565898472</c:v>
                </c:pt>
                <c:pt idx="26">
                  <c:v>926.32922506885052</c:v>
                </c:pt>
                <c:pt idx="27">
                  <c:v>1018.9023009019761</c:v>
                </c:pt>
                <c:pt idx="28">
                  <c:v>1125.6090105725727</c:v>
                </c:pt>
                <c:pt idx="29">
                  <c:v>1250.6647646322449</c:v>
                </c:pt>
                <c:pt idx="30">
                  <c:v>1400.3615658666308</c:v>
                </c:pt>
                <c:pt idx="31">
                  <c:v>1584.6514914424763</c:v>
                </c:pt>
                <c:pt idx="32">
                  <c:v>1820.5673805937017</c:v>
                </c:pt>
                <c:pt idx="33">
                  <c:v>2140.8008779396791</c:v>
                </c:pt>
                <c:pt idx="34">
                  <c:v>2620.8677031231764</c:v>
                </c:pt>
                <c:pt idx="35">
                  <c:v>3513.4841854680776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 26'!$B$8:$B$9</c:f>
              <c:strCache>
                <c:ptCount val="1"/>
                <c:pt idx="0">
                  <c:v>TRHEEME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'Fig 26'!$D$8:$AM$8</c:f>
              <c:numCache>
                <c:formatCode>0%</c:formatCode>
                <c:ptCount val="36"/>
                <c:pt idx="0">
                  <c:v>0.72479430686300284</c:v>
                </c:pt>
                <c:pt idx="1">
                  <c:v>0.69869093084407041</c:v>
                </c:pt>
                <c:pt idx="2">
                  <c:v>0.69716763949513549</c:v>
                </c:pt>
                <c:pt idx="3">
                  <c:v>0.6883857594004732</c:v>
                </c:pt>
                <c:pt idx="4">
                  <c:v>0.67621108966605303</c:v>
                </c:pt>
                <c:pt idx="5">
                  <c:v>0.66307544622666303</c:v>
                </c:pt>
                <c:pt idx="6">
                  <c:v>0.64306248593215876</c:v>
                </c:pt>
                <c:pt idx="7">
                  <c:v>0.62424179437286342</c:v>
                </c:pt>
                <c:pt idx="8">
                  <c:v>0.60612630922955568</c:v>
                </c:pt>
                <c:pt idx="9">
                  <c:v>0.58862696897186428</c:v>
                </c:pt>
                <c:pt idx="10">
                  <c:v>0.57165566473836438</c:v>
                </c:pt>
                <c:pt idx="11">
                  <c:v>0.55541064291348929</c:v>
                </c:pt>
                <c:pt idx="12">
                  <c:v>0.53969988351301601</c:v>
                </c:pt>
                <c:pt idx="13">
                  <c:v>0.52438202734683137</c:v>
                </c:pt>
                <c:pt idx="14">
                  <c:v>0.50935128635287918</c:v>
                </c:pt>
                <c:pt idx="15">
                  <c:v>0.49453107204838281</c:v>
                </c:pt>
                <c:pt idx="16">
                  <c:v>0.45592413647120689</c:v>
                </c:pt>
                <c:pt idx="17">
                  <c:v>0.41787733578753616</c:v>
                </c:pt>
                <c:pt idx="18">
                  <c:v>0.38142518590586377</c:v>
                </c:pt>
                <c:pt idx="19">
                  <c:v>0.34693193689192742</c:v>
                </c:pt>
                <c:pt idx="20">
                  <c:v>0.31438715592952932</c:v>
                </c:pt>
                <c:pt idx="21">
                  <c:v>0.28382881409413624</c:v>
                </c:pt>
                <c:pt idx="22">
                  <c:v>0.25499816197738634</c:v>
                </c:pt>
                <c:pt idx="23">
                  <c:v>0.22782018958716804</c:v>
                </c:pt>
                <c:pt idx="24">
                  <c:v>0.20221518643176448</c:v>
                </c:pt>
                <c:pt idx="25">
                  <c:v>0.17814063975808575</c:v>
                </c:pt>
                <c:pt idx="26">
                  <c:v>0.15786134449119124</c:v>
                </c:pt>
                <c:pt idx="27">
                  <c:v>0.14012825803313178</c:v>
                </c:pt>
                <c:pt idx="28">
                  <c:v>0.12400791185905868</c:v>
                </c:pt>
                <c:pt idx="29">
                  <c:v>0.10900729000788857</c:v>
                </c:pt>
                <c:pt idx="30">
                  <c:v>9.4888124980278765E-2</c:v>
                </c:pt>
                <c:pt idx="31">
                  <c:v>8.1409379042860913E-2</c:v>
                </c:pt>
                <c:pt idx="32">
                  <c:v>6.8437076439652939E-2</c:v>
                </c:pt>
                <c:pt idx="33">
                  <c:v>5.5784063712858295E-2</c:v>
                </c:pt>
                <c:pt idx="34">
                  <c:v>4.3180690139363702E-2</c:v>
                </c:pt>
                <c:pt idx="35">
                  <c:v>3.0121583854851437E-2</c:v>
                </c:pt>
              </c:numCache>
            </c:numRef>
          </c:xVal>
          <c:yVal>
            <c:numRef>
              <c:f>'Fig 26'!$E$9:$AM$9</c:f>
              <c:numCache>
                <c:formatCode>#,##0</c:formatCode>
                <c:ptCount val="35"/>
                <c:pt idx="0">
                  <c:v>21.73469535378646</c:v>
                </c:pt>
                <c:pt idx="1">
                  <c:v>29.600850308787667</c:v>
                </c:pt>
                <c:pt idx="2">
                  <c:v>42.371761781112326</c:v>
                </c:pt>
                <c:pt idx="3">
                  <c:v>50.596451397797253</c:v>
                </c:pt>
                <c:pt idx="4">
                  <c:v>55.600754236278</c:v>
                </c:pt>
                <c:pt idx="5">
                  <c:v>61.241057351834463</c:v>
                </c:pt>
                <c:pt idx="6">
                  <c:v>67.355580902943487</c:v>
                </c:pt>
                <c:pt idx="7">
                  <c:v>74.006289693484646</c:v>
                </c:pt>
                <c:pt idx="8">
                  <c:v>81.265675718395357</c:v>
                </c:pt>
                <c:pt idx="9">
                  <c:v>89.210752130313153</c:v>
                </c:pt>
                <c:pt idx="10">
                  <c:v>97.941179254746359</c:v>
                </c:pt>
                <c:pt idx="11">
                  <c:v>107.54457061919189</c:v>
                </c:pt>
                <c:pt idx="12">
                  <c:v>118.12356238972524</c:v>
                </c:pt>
                <c:pt idx="13">
                  <c:v>129.79056127739372</c:v>
                </c:pt>
                <c:pt idx="14">
                  <c:v>142.66720721800795</c:v>
                </c:pt>
                <c:pt idx="15">
                  <c:v>175.40719427257272</c:v>
                </c:pt>
                <c:pt idx="16">
                  <c:v>215.73792026425164</c:v>
                </c:pt>
                <c:pt idx="17">
                  <c:v>265.39566017707489</c:v>
                </c:pt>
                <c:pt idx="18">
                  <c:v>326.52207313009313</c:v>
                </c:pt>
                <c:pt idx="19">
                  <c:v>401.71686088545624</c:v>
                </c:pt>
                <c:pt idx="20">
                  <c:v>494.17569958102757</c:v>
                </c:pt>
                <c:pt idx="21">
                  <c:v>607.75823864584436</c:v>
                </c:pt>
                <c:pt idx="22">
                  <c:v>747.20017031748</c:v>
                </c:pt>
                <c:pt idx="23">
                  <c:v>918.22116503705445</c:v>
                </c:pt>
                <c:pt idx="24">
                  <c:v>1127.7618888622837</c:v>
                </c:pt>
                <c:pt idx="25">
                  <c:v>1213.2049922851882</c:v>
                </c:pt>
                <c:pt idx="26">
                  <c:v>1304.8202641890266</c:v>
                </c:pt>
                <c:pt idx="27">
                  <c:v>1403.5421004697487</c:v>
                </c:pt>
                <c:pt idx="28">
                  <c:v>1510.311268186322</c:v>
                </c:pt>
                <c:pt idx="29">
                  <c:v>1626.2796285069339</c:v>
                </c:pt>
                <c:pt idx="30">
                  <c:v>1752.5867738823122</c:v>
                </c:pt>
                <c:pt idx="31">
                  <c:v>1890.4955815866929</c:v>
                </c:pt>
                <c:pt idx="32">
                  <c:v>2041.3191426800154</c:v>
                </c:pt>
                <c:pt idx="33">
                  <c:v>2206.70030383311</c:v>
                </c:pt>
                <c:pt idx="34">
                  <c:v>2388.7047314133474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'Fig 26'!$B$10:$B$11</c:f>
              <c:strCache>
                <c:ptCount val="1"/>
                <c:pt idx="0">
                  <c:v>NEMESIS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</c:marker>
          <c:xVal>
            <c:numRef>
              <c:f>'Fig 26'!$D$10:$AM$10</c:f>
              <c:numCache>
                <c:formatCode>0%</c:formatCode>
                <c:ptCount val="36"/>
                <c:pt idx="0">
                  <c:v>0.85553016863561659</c:v>
                </c:pt>
                <c:pt idx="1">
                  <c:v>0.80532488705925054</c:v>
                </c:pt>
                <c:pt idx="2">
                  <c:v>0.78232977206378129</c:v>
                </c:pt>
                <c:pt idx="3">
                  <c:v>0.78126294457045753</c:v>
                </c:pt>
                <c:pt idx="4">
                  <c:v>0.76228298789557736</c:v>
                </c:pt>
                <c:pt idx="5">
                  <c:v>0.74489572935244541</c:v>
                </c:pt>
                <c:pt idx="6">
                  <c:v>0.7273237377527636</c:v>
                </c:pt>
                <c:pt idx="7">
                  <c:v>0.7096679623119353</c:v>
                </c:pt>
                <c:pt idx="8">
                  <c:v>0.69204778839153047</c:v>
                </c:pt>
                <c:pt idx="9">
                  <c:v>0.67441361544735479</c:v>
                </c:pt>
                <c:pt idx="10">
                  <c:v>0.65677627718504072</c:v>
                </c:pt>
                <c:pt idx="11">
                  <c:v>0.63914300153811199</c:v>
                </c:pt>
                <c:pt idx="12">
                  <c:v>0.62135756671922959</c:v>
                </c:pt>
                <c:pt idx="13">
                  <c:v>0.60385686569569808</c:v>
                </c:pt>
                <c:pt idx="14">
                  <c:v>0.58607151268448587</c:v>
                </c:pt>
                <c:pt idx="15">
                  <c:v>0.56839838830704703</c:v>
                </c:pt>
                <c:pt idx="16">
                  <c:v>0.54154515224777544</c:v>
                </c:pt>
                <c:pt idx="17">
                  <c:v>0.51463414772302651</c:v>
                </c:pt>
                <c:pt idx="18">
                  <c:v>0.487652232977005</c:v>
                </c:pt>
                <c:pt idx="19">
                  <c:v>0.46067325223946887</c:v>
                </c:pt>
                <c:pt idx="20">
                  <c:v>0.43369317673012359</c:v>
                </c:pt>
                <c:pt idx="21">
                  <c:v>0.40670187483995524</c:v>
                </c:pt>
                <c:pt idx="22">
                  <c:v>0.37972995302357088</c:v>
                </c:pt>
                <c:pt idx="23">
                  <c:v>0.35281988372661843</c:v>
                </c:pt>
                <c:pt idx="24">
                  <c:v>0.32611632443037075</c:v>
                </c:pt>
                <c:pt idx="25">
                  <c:v>0.29925262950780962</c:v>
                </c:pt>
                <c:pt idx="26">
                  <c:v>0.27172480506773333</c:v>
                </c:pt>
                <c:pt idx="27">
                  <c:v>0.24531631744534316</c:v>
                </c:pt>
                <c:pt idx="28">
                  <c:v>0.21834197732025057</c:v>
                </c:pt>
                <c:pt idx="29">
                  <c:v>0.19133307768196528</c:v>
                </c:pt>
                <c:pt idx="30">
                  <c:v>0.1641763101908183</c:v>
                </c:pt>
                <c:pt idx="31">
                  <c:v>0.13701721162537703</c:v>
                </c:pt>
                <c:pt idx="32">
                  <c:v>0.11001097073490872</c:v>
                </c:pt>
              </c:numCache>
            </c:numRef>
          </c:xVal>
          <c:yVal>
            <c:numRef>
              <c:f>'Fig 26'!$D$11:$AM$11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2.0992741452165942</c:v>
                </c:pt>
                <c:pt idx="5">
                  <c:v>5.8706775062547161</c:v>
                </c:pt>
                <c:pt idx="6">
                  <c:v>15.576750006804428</c:v>
                </c:pt>
                <c:pt idx="7">
                  <c:v>26.569874686814618</c:v>
                </c:pt>
                <c:pt idx="8">
                  <c:v>38.652944908637515</c:v>
                </c:pt>
                <c:pt idx="9">
                  <c:v>52.02686497696741</c:v>
                </c:pt>
                <c:pt idx="10">
                  <c:v>66.755377933525011</c:v>
                </c:pt>
                <c:pt idx="11">
                  <c:v>85.610022734524563</c:v>
                </c:pt>
                <c:pt idx="12">
                  <c:v>106.47955991614062</c:v>
                </c:pt>
                <c:pt idx="13">
                  <c:v>129.98225925259155</c:v>
                </c:pt>
                <c:pt idx="14">
                  <c:v>156.37747284610273</c:v>
                </c:pt>
                <c:pt idx="15">
                  <c:v>185.45866709995741</c:v>
                </c:pt>
                <c:pt idx="16">
                  <c:v>217.11584266708917</c:v>
                </c:pt>
                <c:pt idx="17">
                  <c:v>253.08188953135948</c:v>
                </c:pt>
                <c:pt idx="18">
                  <c:v>293.78398985303852</c:v>
                </c:pt>
                <c:pt idx="19">
                  <c:v>339.99503585665354</c:v>
                </c:pt>
                <c:pt idx="20">
                  <c:v>392.94857255172451</c:v>
                </c:pt>
                <c:pt idx="21">
                  <c:v>448.14814056217676</c:v>
                </c:pt>
                <c:pt idx="22">
                  <c:v>511.49282299098536</c:v>
                </c:pt>
                <c:pt idx="23">
                  <c:v>587.66995927429161</c:v>
                </c:pt>
                <c:pt idx="24">
                  <c:v>675.76723420774738</c:v>
                </c:pt>
                <c:pt idx="25">
                  <c:v>784.22051600423038</c:v>
                </c:pt>
                <c:pt idx="26">
                  <c:v>920.00706366159204</c:v>
                </c:pt>
                <c:pt idx="27">
                  <c:v>1080.7611588903942</c:v>
                </c:pt>
                <c:pt idx="28">
                  <c:v>1289.3372943971481</c:v>
                </c:pt>
                <c:pt idx="29">
                  <c:v>1562.3880005055116</c:v>
                </c:pt>
                <c:pt idx="30">
                  <c:v>1934.1321824454712</c:v>
                </c:pt>
                <c:pt idx="31">
                  <c:v>2458.7653530208299</c:v>
                </c:pt>
                <c:pt idx="32">
                  <c:v>3230.274525504361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'Fig 26'!$B$16</c:f>
              <c:strCache>
                <c:ptCount val="1"/>
                <c:pt idx="0">
                  <c:v>Facteur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'Fig 26'!$D$16:$AM$16</c:f>
              <c:numCache>
                <c:formatCode>0%</c:formatCod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xVal>
          <c:yVal>
            <c:numRef>
              <c:f>'Fig 26'!$D$17:$AM$17</c:f>
              <c:numCache>
                <c:formatCode>#,##0</c:formatCode>
                <c:ptCount val="36"/>
                <c:pt idx="0">
                  <c:v>0</c:v>
                </c:pt>
                <c:pt idx="1">
                  <c:v>85.714285714285708</c:v>
                </c:pt>
                <c:pt idx="2">
                  <c:v>171.42857142857142</c:v>
                </c:pt>
                <c:pt idx="3">
                  <c:v>257.14285714285711</c:v>
                </c:pt>
                <c:pt idx="4">
                  <c:v>342.85714285714283</c:v>
                </c:pt>
                <c:pt idx="5">
                  <c:v>428.57142857142856</c:v>
                </c:pt>
                <c:pt idx="6">
                  <c:v>514.28571428571422</c:v>
                </c:pt>
                <c:pt idx="7">
                  <c:v>599.99999999999989</c:v>
                </c:pt>
                <c:pt idx="8">
                  <c:v>685.71428571428555</c:v>
                </c:pt>
                <c:pt idx="9">
                  <c:v>771.42857142857122</c:v>
                </c:pt>
                <c:pt idx="10">
                  <c:v>857.14285714285688</c:v>
                </c:pt>
                <c:pt idx="11">
                  <c:v>942.85714285714255</c:v>
                </c:pt>
                <c:pt idx="12">
                  <c:v>1028.5714285714282</c:v>
                </c:pt>
                <c:pt idx="13">
                  <c:v>1114.285714285714</c:v>
                </c:pt>
                <c:pt idx="14">
                  <c:v>1199.9999999999998</c:v>
                </c:pt>
                <c:pt idx="15">
                  <c:v>1285.7142857142856</c:v>
                </c:pt>
                <c:pt idx="16">
                  <c:v>1371.4285714285713</c:v>
                </c:pt>
                <c:pt idx="17">
                  <c:v>1457.1428571428571</c:v>
                </c:pt>
                <c:pt idx="18">
                  <c:v>1542.8571428571429</c:v>
                </c:pt>
                <c:pt idx="19">
                  <c:v>1628.5714285714287</c:v>
                </c:pt>
                <c:pt idx="20">
                  <c:v>1714.2857142857144</c:v>
                </c:pt>
                <c:pt idx="21">
                  <c:v>1800.0000000000002</c:v>
                </c:pt>
                <c:pt idx="22">
                  <c:v>1885.714285714286</c:v>
                </c:pt>
                <c:pt idx="23">
                  <c:v>1971.4285714285718</c:v>
                </c:pt>
                <c:pt idx="24">
                  <c:v>2057.1428571428573</c:v>
                </c:pt>
                <c:pt idx="25">
                  <c:v>2142.8571428571431</c:v>
                </c:pt>
                <c:pt idx="26">
                  <c:v>2228.5714285714289</c:v>
                </c:pt>
                <c:pt idx="27">
                  <c:v>2314.2857142857147</c:v>
                </c:pt>
                <c:pt idx="28">
                  <c:v>2400.0000000000005</c:v>
                </c:pt>
                <c:pt idx="29">
                  <c:v>2485.7142857142862</c:v>
                </c:pt>
                <c:pt idx="30">
                  <c:v>2571.428571428572</c:v>
                </c:pt>
                <c:pt idx="31">
                  <c:v>2657.1428571428578</c:v>
                </c:pt>
                <c:pt idx="32">
                  <c:v>2742.8571428571436</c:v>
                </c:pt>
                <c:pt idx="33">
                  <c:v>2828.5714285714294</c:v>
                </c:pt>
                <c:pt idx="34">
                  <c:v>2914.2857142857151</c:v>
                </c:pt>
                <c:pt idx="35">
                  <c:v>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18304"/>
        <c:axId val="122420224"/>
      </c:scatterChart>
      <c:valAx>
        <c:axId val="1224183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Emissions brutes</a:t>
                </a:r>
                <a:r>
                  <a:rPr lang="fr-FR" sz="1400" baseline="0"/>
                  <a:t> d'origine énergétique (en % de leur niveau de 1990)</a:t>
                </a:r>
                <a:endParaRPr lang="fr-FR" sz="14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2420224"/>
        <c:crosses val="autoZero"/>
        <c:crossBetween val="midCat"/>
      </c:valAx>
      <c:valAx>
        <c:axId val="122420224"/>
        <c:scaling>
          <c:orientation val="minMax"/>
          <c:max val="3000"/>
        </c:scaling>
        <c:delete val="0"/>
        <c:axPos val="l"/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Valeur carbone (en €</a:t>
                </a:r>
                <a:r>
                  <a:rPr lang="fr-FR" sz="1400" baseline="-25000"/>
                  <a:t>2016</a:t>
                </a:r>
                <a:r>
                  <a:rPr lang="fr-FR" sz="1400"/>
                  <a:t>/tCO</a:t>
                </a:r>
                <a:r>
                  <a:rPr lang="fr-FR" sz="1400" baseline="-25000"/>
                  <a:t>2</a:t>
                </a:r>
                <a:r>
                  <a:rPr lang="fr-FR" sz="1400"/>
                  <a:t>e)</a:t>
                </a:r>
              </a:p>
            </c:rich>
          </c:tx>
          <c:overlay val="0"/>
        </c:title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241830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97112860892383E-2"/>
          <c:y val="5.0925925925925923E-2"/>
          <c:w val="0.86823622047244098"/>
          <c:h val="0.7123826188393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31'!$C$4</c:f>
              <c:strCache>
                <c:ptCount val="1"/>
                <c:pt idx="0">
                  <c:v>Energie (production et usage)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 31'!$D$3:$F$3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31'!$D$4:$F$4</c:f>
              <c:numCache>
                <c:formatCode>0</c:formatCode>
                <c:ptCount val="3"/>
                <c:pt idx="0">
                  <c:v>316.89999999999998</c:v>
                </c:pt>
                <c:pt idx="1">
                  <c:v>216</c:v>
                </c:pt>
                <c:pt idx="2">
                  <c:v>31.000000000000004</c:v>
                </c:pt>
              </c:numCache>
            </c:numRef>
          </c:val>
        </c:ser>
        <c:ser>
          <c:idx val="1"/>
          <c:order val="1"/>
          <c:tx>
            <c:strRef>
              <c:f>'Fig 31'!$C$5</c:f>
              <c:strCache>
                <c:ptCount val="1"/>
                <c:pt idx="0">
                  <c:v>Agriculture (hors énergie)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 31'!$D$3:$F$3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31'!$D$5:$F$5</c:f>
              <c:numCache>
                <c:formatCode>0</c:formatCode>
                <c:ptCount val="3"/>
                <c:pt idx="0">
                  <c:v>79</c:v>
                </c:pt>
                <c:pt idx="1">
                  <c:v>56.089999999999996</c:v>
                </c:pt>
                <c:pt idx="2">
                  <c:v>43.45</c:v>
                </c:pt>
              </c:numCache>
            </c:numRef>
          </c:val>
        </c:ser>
        <c:ser>
          <c:idx val="2"/>
          <c:order val="2"/>
          <c:tx>
            <c:strRef>
              <c:f>'Fig 31'!$C$6</c:f>
              <c:strCache>
                <c:ptCount val="1"/>
                <c:pt idx="0">
                  <c:v>Procédés industriels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31'!$D$3:$F$3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31'!$D$6:$F$6</c:f>
              <c:numCache>
                <c:formatCode>0</c:formatCode>
                <c:ptCount val="3"/>
                <c:pt idx="0">
                  <c:v>44.6</c:v>
                </c:pt>
                <c:pt idx="1">
                  <c:v>29</c:v>
                </c:pt>
                <c:pt idx="2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'Fig 31'!$C$7</c:f>
              <c:strCache>
                <c:ptCount val="1"/>
                <c:pt idx="0">
                  <c:v>Traitement des déchets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'Fig 31'!$D$3:$F$3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31'!$D$7:$F$7</c:f>
              <c:numCache>
                <c:formatCode>0</c:formatCode>
                <c:ptCount val="3"/>
                <c:pt idx="0">
                  <c:v>17.899999999999999</c:v>
                </c:pt>
                <c:pt idx="1">
                  <c:v>12</c:v>
                </c:pt>
                <c:pt idx="2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481280"/>
        <c:axId val="122032512"/>
      </c:barChart>
      <c:catAx>
        <c:axId val="12248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032512"/>
        <c:crosses val="autoZero"/>
        <c:auto val="1"/>
        <c:lblAlgn val="ctr"/>
        <c:lblOffset val="100"/>
        <c:noMultiLvlLbl val="0"/>
      </c:catAx>
      <c:valAx>
        <c:axId val="122032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481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27529892096821"/>
          <c:w val="1"/>
          <c:h val="0.13946923301254011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21001279527559055"/>
                  <c:y val="-0.206413522633995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252854330708662"/>
                  <c:y val="4.6569584207379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32'!$C$7:$C$10</c:f>
              <c:strCache>
                <c:ptCount val="4"/>
                <c:pt idx="0">
                  <c:v>Energie (production et usage)</c:v>
                </c:pt>
                <c:pt idx="1">
                  <c:v>Agriculture (hors énergie)</c:v>
                </c:pt>
                <c:pt idx="2">
                  <c:v>Procédés industriels</c:v>
                </c:pt>
                <c:pt idx="3">
                  <c:v>Traitement des déchets</c:v>
                </c:pt>
              </c:strCache>
            </c:strRef>
          </c:cat>
          <c:val>
            <c:numRef>
              <c:f>'Fig 32'!$D$7:$D$10</c:f>
              <c:numCache>
                <c:formatCode>0</c:formatCode>
                <c:ptCount val="4"/>
                <c:pt idx="0">
                  <c:v>316.89999999999998</c:v>
                </c:pt>
                <c:pt idx="1">
                  <c:v>79</c:v>
                </c:pt>
                <c:pt idx="2">
                  <c:v>44.6</c:v>
                </c:pt>
                <c:pt idx="3">
                  <c:v>17.899999999999999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0070C0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-0.21001279527559055"/>
                  <c:y val="9.6150615788411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471456692913386E-2"/>
                  <c:y val="-0.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32'!$C$2:$C$6</c:f>
              <c:strCache>
                <c:ptCount val="5"/>
                <c:pt idx="0">
                  <c:v>Transport</c:v>
                </c:pt>
                <c:pt idx="1">
                  <c:v>Bâtiment</c:v>
                </c:pt>
                <c:pt idx="2">
                  <c:v>Industrie</c:v>
                </c:pt>
                <c:pt idx="3">
                  <c:v>Production d'énergie</c:v>
                </c:pt>
                <c:pt idx="4">
                  <c:v>Agriculture</c:v>
                </c:pt>
              </c:strCache>
            </c:strRef>
          </c:cat>
          <c:val>
            <c:numRef>
              <c:f>'Fig 32'!$D$2:$D$6</c:f>
              <c:numCache>
                <c:formatCode>0</c:formatCode>
                <c:ptCount val="5"/>
                <c:pt idx="0">
                  <c:v>120.31965346274905</c:v>
                </c:pt>
                <c:pt idx="1">
                  <c:v>66.675801423339436</c:v>
                </c:pt>
                <c:pt idx="2">
                  <c:v>63.685794845008502</c:v>
                </c:pt>
                <c:pt idx="3">
                  <c:v>55.723472163958284</c:v>
                </c:pt>
                <c:pt idx="4">
                  <c:v>10.495278104944363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97112860892383E-2"/>
          <c:y val="5.0925925925925923E-2"/>
          <c:w val="0.86823622047244098"/>
          <c:h val="0.74941965587634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33'!$C$3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33'!$D$2:$F$2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33'!$D$3:$F$3</c:f>
              <c:numCache>
                <c:formatCode>0</c:formatCode>
                <c:ptCount val="3"/>
                <c:pt idx="0">
                  <c:v>120.31965346274905</c:v>
                </c:pt>
                <c:pt idx="1">
                  <c:v>92.253131963272409</c:v>
                </c:pt>
                <c:pt idx="2">
                  <c:v>16.940646001977456</c:v>
                </c:pt>
              </c:numCache>
            </c:numRef>
          </c:val>
        </c:ser>
        <c:ser>
          <c:idx val="1"/>
          <c:order val="1"/>
          <c:tx>
            <c:strRef>
              <c:f>'Fig 33'!$C$4</c:f>
              <c:strCache>
                <c:ptCount val="1"/>
                <c:pt idx="0">
                  <c:v>Bâtiment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33'!$D$2:$F$2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33'!$D$4:$F$4</c:f>
              <c:numCache>
                <c:formatCode>0</c:formatCode>
                <c:ptCount val="3"/>
                <c:pt idx="0">
                  <c:v>66.675801423339436</c:v>
                </c:pt>
                <c:pt idx="1">
                  <c:v>47.591815807428624</c:v>
                </c:pt>
                <c:pt idx="2">
                  <c:v>6.9923912921628188</c:v>
                </c:pt>
              </c:numCache>
            </c:numRef>
          </c:val>
        </c:ser>
        <c:ser>
          <c:idx val="2"/>
          <c:order val="2"/>
          <c:tx>
            <c:strRef>
              <c:f>'Fig 33'!$C$5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33'!$D$2:$F$2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33'!$D$5:$F$5</c:f>
              <c:numCache>
                <c:formatCode>0</c:formatCode>
                <c:ptCount val="3"/>
                <c:pt idx="0">
                  <c:v>63.685794845008502</c:v>
                </c:pt>
                <c:pt idx="1">
                  <c:v>43.588117006961369</c:v>
                </c:pt>
                <c:pt idx="2">
                  <c:v>9.4148676246389087</c:v>
                </c:pt>
              </c:numCache>
            </c:numRef>
          </c:val>
        </c:ser>
        <c:ser>
          <c:idx val="3"/>
          <c:order val="3"/>
          <c:tx>
            <c:strRef>
              <c:f>'Fig 33'!$C$6</c:f>
              <c:strCache>
                <c:ptCount val="1"/>
                <c:pt idx="0">
                  <c:v>Production d'énergie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 33'!$D$2:$F$2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33'!$D$6:$F$6</c:f>
              <c:numCache>
                <c:formatCode>0</c:formatCode>
                <c:ptCount val="3"/>
                <c:pt idx="0">
                  <c:v>55.723472163958284</c:v>
                </c:pt>
                <c:pt idx="1">
                  <c:v>24.294003053832355</c:v>
                </c:pt>
                <c:pt idx="2">
                  <c:v>-4.0121593648325362</c:v>
                </c:pt>
              </c:numCache>
            </c:numRef>
          </c:val>
        </c:ser>
        <c:ser>
          <c:idx val="4"/>
          <c:order val="4"/>
          <c:tx>
            <c:strRef>
              <c:f>'Fig 33'!$C$7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 33'!$D$2:$F$2</c:f>
              <c:strCache>
                <c:ptCount val="3"/>
                <c:pt idx="0">
                  <c:v>2015</c:v>
                </c:pt>
                <c:pt idx="1">
                  <c:v>2030</c:v>
                </c:pt>
                <c:pt idx="2">
                  <c:v>Horizon 2050</c:v>
                </c:pt>
              </c:strCache>
            </c:strRef>
          </c:cat>
          <c:val>
            <c:numRef>
              <c:f>'Fig 33'!$D$7:$F$7</c:f>
              <c:numCache>
                <c:formatCode>0</c:formatCode>
                <c:ptCount val="3"/>
                <c:pt idx="0">
                  <c:v>10.495278104944363</c:v>
                </c:pt>
                <c:pt idx="1">
                  <c:v>8.2729321685052319</c:v>
                </c:pt>
                <c:pt idx="2">
                  <c:v>1.6642544460533557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47936"/>
        <c:axId val="123049472"/>
      </c:barChart>
      <c:catAx>
        <c:axId val="12304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49472"/>
        <c:crosses val="autoZero"/>
        <c:auto val="1"/>
        <c:lblAlgn val="ctr"/>
        <c:lblOffset val="100"/>
        <c:noMultiLvlLbl val="0"/>
      </c:catAx>
      <c:valAx>
        <c:axId val="123049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0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27529892096821"/>
          <c:w val="1"/>
          <c:h val="0.13946923301254011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8405511811022"/>
          <c:y val="6.1111111111111109E-2"/>
          <c:w val="0.80848261154855638"/>
          <c:h val="0.69055424321959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34'!$B$4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'Fig 34'!$C$3:$E$3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34'!$C$4:$E$4</c:f>
              <c:numCache>
                <c:formatCode>0%</c:formatCode>
                <c:ptCount val="3"/>
                <c:pt idx="0">
                  <c:v>0.44673077760147673</c:v>
                </c:pt>
                <c:pt idx="1">
                  <c:v>0.45082258714277434</c:v>
                </c:pt>
                <c:pt idx="2">
                  <c:v>0.37003987399289884</c:v>
                </c:pt>
              </c:numCache>
            </c:numRef>
          </c:val>
        </c:ser>
        <c:ser>
          <c:idx val="1"/>
          <c:order val="1"/>
          <c:tx>
            <c:strRef>
              <c:f>'Fig 34'!$B$5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 34'!$C$3:$E$3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34'!$C$5:$E$5</c:f>
              <c:numCache>
                <c:formatCode>0%</c:formatCode>
                <c:ptCount val="3"/>
                <c:pt idx="0">
                  <c:v>0.43127182685438759</c:v>
                </c:pt>
                <c:pt idx="1">
                  <c:v>0.30682592576299716</c:v>
                </c:pt>
                <c:pt idx="2">
                  <c:v>0.23217360346355348</c:v>
                </c:pt>
              </c:numCache>
            </c:numRef>
          </c:val>
        </c:ser>
        <c:ser>
          <c:idx val="2"/>
          <c:order val="2"/>
          <c:tx>
            <c:strRef>
              <c:f>'Fig 34'!$B$6</c:f>
              <c:strCache>
                <c:ptCount val="1"/>
                <c:pt idx="0">
                  <c:v>Résidentiel et tertiaire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34'!$C$3:$E$3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34'!$C$6:$E$6</c:f>
              <c:numCache>
                <c:formatCode>0%</c:formatCode>
                <c:ptCount val="3"/>
                <c:pt idx="0">
                  <c:v>-2.880807389868378E-2</c:v>
                </c:pt>
                <c:pt idx="1">
                  <c:v>0.13641092965669283</c:v>
                </c:pt>
                <c:pt idx="2">
                  <c:v>0.19508397540766667</c:v>
                </c:pt>
              </c:numCache>
            </c:numRef>
          </c:val>
        </c:ser>
        <c:ser>
          <c:idx val="3"/>
          <c:order val="3"/>
          <c:tx>
            <c:strRef>
              <c:f>'Fig 34'!$B$7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 34'!$C$3:$E$3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34'!$C$7:$E$7</c:f>
              <c:numCache>
                <c:formatCode>0%</c:formatCode>
                <c:ptCount val="3"/>
                <c:pt idx="0">
                  <c:v>0.14889332184077403</c:v>
                </c:pt>
                <c:pt idx="1">
                  <c:v>9.3213625302223907E-2</c:v>
                </c:pt>
                <c:pt idx="2">
                  <c:v>0.17866761173585735</c:v>
                </c:pt>
              </c:numCache>
            </c:numRef>
          </c:val>
        </c:ser>
        <c:ser>
          <c:idx val="4"/>
          <c:order val="4"/>
          <c:tx>
            <c:strRef>
              <c:f>'Fig 34'!$B$8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 34'!$C$3:$E$3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34'!$C$8:$E$8</c:f>
              <c:numCache>
                <c:formatCode>0%</c:formatCode>
                <c:ptCount val="3"/>
                <c:pt idx="0">
                  <c:v>1.9121476020453876E-3</c:v>
                </c:pt>
                <c:pt idx="1">
                  <c:v>1.2726932135311793E-2</c:v>
                </c:pt>
                <c:pt idx="2">
                  <c:v>2.4034935400023837E-2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950720"/>
        <c:axId val="113952256"/>
      </c:barChart>
      <c:catAx>
        <c:axId val="1139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52256"/>
        <c:crosses val="autoZero"/>
        <c:auto val="1"/>
        <c:lblAlgn val="ctr"/>
        <c:lblOffset val="100"/>
        <c:noMultiLvlLbl val="0"/>
      </c:catAx>
      <c:valAx>
        <c:axId val="1139522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95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263692038495185"/>
          <c:w val="0.99583333333333335"/>
          <c:h val="0.1340297462817148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8405511811022"/>
          <c:y val="6.1111111111111109E-2"/>
          <c:w val="0.80848261154855638"/>
          <c:h val="0.69055424321959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34'!$B$13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'Fig 34'!$C$12:$E$12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34'!$C$13:$E$13</c:f>
              <c:numCache>
                <c:formatCode>0%</c:formatCode>
                <c:ptCount val="3"/>
                <c:pt idx="0">
                  <c:v>0.27505210123495566</c:v>
                </c:pt>
                <c:pt idx="1">
                  <c:v>0.330822421285416</c:v>
                </c:pt>
                <c:pt idx="2">
                  <c:v>0.37505782791160536</c:v>
                </c:pt>
              </c:numCache>
            </c:numRef>
          </c:val>
        </c:ser>
        <c:ser>
          <c:idx val="1"/>
          <c:order val="1"/>
          <c:tx>
            <c:strRef>
              <c:f>'Fig 34'!$B$14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 34'!$C$12:$E$12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34'!$C$14:$E$14</c:f>
              <c:numCache>
                <c:formatCode>0%</c:formatCode>
                <c:ptCount val="3"/>
                <c:pt idx="0">
                  <c:v>0.23523037840758501</c:v>
                </c:pt>
                <c:pt idx="1">
                  <c:v>0.20529865960564914</c:v>
                </c:pt>
                <c:pt idx="2">
                  <c:v>0.18460672128858643</c:v>
                </c:pt>
              </c:numCache>
            </c:numRef>
          </c:val>
        </c:ser>
        <c:ser>
          <c:idx val="2"/>
          <c:order val="2"/>
          <c:tx>
            <c:strRef>
              <c:f>'Fig 34'!$B$15</c:f>
              <c:strCache>
                <c:ptCount val="1"/>
                <c:pt idx="0">
                  <c:v>Résidentiel et tertiaire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34'!$C$12:$E$12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34'!$C$15:$E$15</c:f>
              <c:numCache>
                <c:formatCode>0%</c:formatCode>
                <c:ptCount val="3"/>
                <c:pt idx="0">
                  <c:v>0.24346616425432388</c:v>
                </c:pt>
                <c:pt idx="1">
                  <c:v>0.21859275686111218</c:v>
                </c:pt>
                <c:pt idx="2">
                  <c:v>0.20717210173443718</c:v>
                </c:pt>
              </c:numCache>
            </c:numRef>
          </c:val>
        </c:ser>
        <c:ser>
          <c:idx val="3"/>
          <c:order val="3"/>
          <c:tx>
            <c:strRef>
              <c:f>'Fig 34'!$B$16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 34'!$C$12:$E$12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34'!$C$16:$E$16</c:f>
              <c:numCache>
                <c:formatCode>0%</c:formatCode>
                <c:ptCount val="3"/>
                <c:pt idx="0">
                  <c:v>0.22775601883480526</c:v>
                </c:pt>
                <c:pt idx="1">
                  <c:v>0.22060602880817454</c:v>
                </c:pt>
                <c:pt idx="2">
                  <c:v>0.20492305174853287</c:v>
                </c:pt>
              </c:numCache>
            </c:numRef>
          </c:val>
        </c:ser>
        <c:ser>
          <c:idx val="4"/>
          <c:order val="4"/>
          <c:tx>
            <c:strRef>
              <c:f>'Fig 34'!$B$17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 34'!$C$12:$E$12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34'!$C$17:$E$17</c:f>
              <c:numCache>
                <c:formatCode>0%</c:formatCode>
                <c:ptCount val="3"/>
                <c:pt idx="0">
                  <c:v>1.8495337268330924E-2</c:v>
                </c:pt>
                <c:pt idx="1">
                  <c:v>2.4680133439648394E-2</c:v>
                </c:pt>
                <c:pt idx="2">
                  <c:v>2.8240297316838261E-2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861824"/>
        <c:axId val="122867712"/>
      </c:barChart>
      <c:catAx>
        <c:axId val="1228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67712"/>
        <c:crosses val="autoZero"/>
        <c:auto val="1"/>
        <c:lblAlgn val="ctr"/>
        <c:lblOffset val="100"/>
        <c:noMultiLvlLbl val="0"/>
      </c:catAx>
      <c:valAx>
        <c:axId val="1228677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861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263692038495185"/>
          <c:w val="0.99583333333333335"/>
          <c:h val="0.1340297462817148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8405511811022"/>
          <c:y val="6.1111111111111109E-2"/>
          <c:w val="0.80848261154855638"/>
          <c:h val="0.69055424321959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34'!$B$22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34'!$C$22:$E$22</c:f>
              <c:numCache>
                <c:formatCode>0%</c:formatCode>
                <c:ptCount val="3"/>
                <c:pt idx="0">
                  <c:v>0.20319021186270289</c:v>
                </c:pt>
                <c:pt idx="1">
                  <c:v>0.32438681551864895</c:v>
                </c:pt>
                <c:pt idx="2">
                  <c:v>0.35381188724499679</c:v>
                </c:pt>
              </c:numCache>
            </c:numRef>
          </c:val>
        </c:ser>
        <c:ser>
          <c:idx val="1"/>
          <c:order val="1"/>
          <c:tx>
            <c:strRef>
              <c:f>'Fig 34'!$B$23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34'!$C$23:$E$23</c:f>
              <c:numCache>
                <c:formatCode>0%</c:formatCode>
                <c:ptCount val="3"/>
                <c:pt idx="0">
                  <c:v>0.14686725550881405</c:v>
                </c:pt>
                <c:pt idx="1">
                  <c:v>0.21173963226677836</c:v>
                </c:pt>
                <c:pt idx="2">
                  <c:v>0.23997218192925224</c:v>
                </c:pt>
              </c:numCache>
            </c:numRef>
          </c:val>
        </c:ser>
        <c:ser>
          <c:idx val="2"/>
          <c:order val="2"/>
          <c:tx>
            <c:strRef>
              <c:f>'Fig 34'!$B$24</c:f>
              <c:strCache>
                <c:ptCount val="1"/>
                <c:pt idx="0">
                  <c:v>Résidentiel et tertiaire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34'!$C$24:$E$24</c:f>
              <c:numCache>
                <c:formatCode>0%</c:formatCode>
                <c:ptCount val="3"/>
                <c:pt idx="0">
                  <c:v>0.38379066287060537</c:v>
                </c:pt>
                <c:pt idx="1">
                  <c:v>0.28008270703902377</c:v>
                </c:pt>
                <c:pt idx="2">
                  <c:v>0.22636638152578312</c:v>
                </c:pt>
              </c:numCache>
            </c:numRef>
          </c:val>
        </c:ser>
        <c:ser>
          <c:idx val="3"/>
          <c:order val="3"/>
          <c:tx>
            <c:strRef>
              <c:f>'Fig 34'!$B$25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34'!$C$25:$E$25</c:f>
              <c:numCache>
                <c:formatCode>0%</c:formatCode>
                <c:ptCount val="3"/>
                <c:pt idx="0">
                  <c:v>0.22103626274556135</c:v>
                </c:pt>
                <c:pt idx="1">
                  <c:v>0.15112516398768575</c:v>
                </c:pt>
                <c:pt idx="2">
                  <c:v>0.14971367143630906</c:v>
                </c:pt>
              </c:numCache>
            </c:numRef>
          </c:val>
        </c:ser>
        <c:ser>
          <c:idx val="4"/>
          <c:order val="4"/>
          <c:tx>
            <c:strRef>
              <c:f>'Fig 34'!$B$26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34'!$C$26:$E$26</c:f>
              <c:numCache>
                <c:formatCode>0%</c:formatCode>
                <c:ptCount val="3"/>
                <c:pt idx="0">
                  <c:v>4.511560701231656E-2</c:v>
                </c:pt>
                <c:pt idx="1">
                  <c:v>3.2665681187863213E-2</c:v>
                </c:pt>
                <c:pt idx="2">
                  <c:v>3.0135877863659007E-2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978304"/>
        <c:axId val="122979840"/>
      </c:barChart>
      <c:catAx>
        <c:axId val="1229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79840"/>
        <c:crosses val="autoZero"/>
        <c:auto val="1"/>
        <c:lblAlgn val="ctr"/>
        <c:lblOffset val="100"/>
        <c:noMultiLvlLbl val="0"/>
      </c:catAx>
      <c:valAx>
        <c:axId val="1229798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97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263692038495185"/>
          <c:w val="0.99583333333333335"/>
          <c:h val="0.1340297462817148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8405511811022"/>
          <c:y val="6.1111111111111109E-2"/>
          <c:w val="0.80848261154855638"/>
          <c:h val="0.69055424321959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34'!$B$31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34'!$C$31:$E$31</c:f>
              <c:numCache>
                <c:formatCode>0%</c:formatCode>
                <c:ptCount val="3"/>
                <c:pt idx="0">
                  <c:v>0.37033383684826177</c:v>
                </c:pt>
                <c:pt idx="1">
                  <c:v>0.37998077243013278</c:v>
                </c:pt>
                <c:pt idx="2">
                  <c:v>0.39035186122939514</c:v>
                </c:pt>
              </c:numCache>
            </c:numRef>
          </c:val>
        </c:ser>
        <c:ser>
          <c:idx val="1"/>
          <c:order val="1"/>
          <c:tx>
            <c:strRef>
              <c:f>'Fig 34'!$B$32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34'!$C$32:$E$32</c:f>
              <c:numCache>
                <c:formatCode>0%</c:formatCode>
                <c:ptCount val="3"/>
                <c:pt idx="0">
                  <c:v>0.1923783096586705</c:v>
                </c:pt>
                <c:pt idx="1">
                  <c:v>0.15178114910183815</c:v>
                </c:pt>
                <c:pt idx="2">
                  <c:v>0.14134047003212497</c:v>
                </c:pt>
              </c:numCache>
            </c:numRef>
          </c:val>
        </c:ser>
        <c:ser>
          <c:idx val="2"/>
          <c:order val="2"/>
          <c:tx>
            <c:strRef>
              <c:f>'Fig 34'!$B$33</c:f>
              <c:strCache>
                <c:ptCount val="1"/>
                <c:pt idx="0">
                  <c:v>Bâtiment et agriculture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34'!$C$33:$E$33</c:f>
              <c:numCache>
                <c:formatCode>0%</c:formatCode>
                <c:ptCount val="3"/>
                <c:pt idx="0">
                  <c:v>0.30311905944405698</c:v>
                </c:pt>
                <c:pt idx="1">
                  <c:v>0.30167346118602556</c:v>
                </c:pt>
                <c:pt idx="2">
                  <c:v>0.29449587429107854</c:v>
                </c:pt>
              </c:numCache>
            </c:numRef>
          </c:val>
        </c:ser>
        <c:ser>
          <c:idx val="3"/>
          <c:order val="3"/>
          <c:tx>
            <c:strRef>
              <c:f>'Fig 34'!$B$34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 34'!$C$21:$E$21</c:f>
              <c:strCache>
                <c:ptCount val="3"/>
                <c:pt idx="0">
                  <c:v>2030</c:v>
                </c:pt>
                <c:pt idx="1">
                  <c:v>2040</c:v>
                </c:pt>
                <c:pt idx="2">
                  <c:v>horizon 2050</c:v>
                </c:pt>
              </c:strCache>
            </c:strRef>
          </c:cat>
          <c:val>
            <c:numRef>
              <c:f>'Fig 34'!$C$34:$E$34</c:f>
              <c:numCache>
                <c:formatCode>0%</c:formatCode>
                <c:ptCount val="3"/>
                <c:pt idx="0">
                  <c:v>0.13416879404901066</c:v>
                </c:pt>
                <c:pt idx="1">
                  <c:v>0.16656461728200347</c:v>
                </c:pt>
                <c:pt idx="2">
                  <c:v>0.17381179444740133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691968"/>
        <c:axId val="124693504"/>
      </c:barChart>
      <c:catAx>
        <c:axId val="1246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93504"/>
        <c:crosses val="autoZero"/>
        <c:auto val="1"/>
        <c:lblAlgn val="ctr"/>
        <c:lblOffset val="100"/>
        <c:noMultiLvlLbl val="0"/>
      </c:catAx>
      <c:valAx>
        <c:axId val="1246935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69196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83263692038495185"/>
          <c:w val="0.99583333333333335"/>
          <c:h val="0.1340297462817148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9'!$B$4:$F$4</c:f>
              <c:strCache>
                <c:ptCount val="1"/>
                <c:pt idx="0">
                  <c:v>540 446 445 453 135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4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cat>
            <c:strRef>
              <c:f>'Fig 9'!$B$3:$F$3</c:f>
              <c:strCache>
                <c:ptCount val="5"/>
                <c:pt idx="0">
                  <c:v>1990</c:v>
                </c:pt>
                <c:pt idx="1">
                  <c:v>2015</c:v>
                </c:pt>
                <c:pt idx="2">
                  <c:v>2016</c:v>
                </c:pt>
                <c:pt idx="3">
                  <c:v>2017 (e)</c:v>
                </c:pt>
                <c:pt idx="4">
                  <c:v>2050</c:v>
                </c:pt>
              </c:strCache>
            </c:strRef>
          </c:cat>
          <c:val>
            <c:numRef>
              <c:f>'Fig 9'!$B$4:$F$4</c:f>
              <c:numCache>
                <c:formatCode>0</c:formatCode>
                <c:ptCount val="5"/>
                <c:pt idx="0">
                  <c:v>540.04384730907054</c:v>
                </c:pt>
                <c:pt idx="1">
                  <c:v>445.72271355207101</c:v>
                </c:pt>
                <c:pt idx="2">
                  <c:v>445.47172276704424</c:v>
                </c:pt>
                <c:pt idx="3">
                  <c:v>453.4021940640755</c:v>
                </c:pt>
                <c:pt idx="4">
                  <c:v>135.01096182726764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1483904"/>
        <c:axId val="111485696"/>
      </c:barChart>
      <c:catAx>
        <c:axId val="1114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1485696"/>
        <c:crosses val="autoZero"/>
        <c:auto val="1"/>
        <c:lblAlgn val="ctr"/>
        <c:lblOffset val="100"/>
        <c:noMultiLvlLbl val="0"/>
      </c:catAx>
      <c:valAx>
        <c:axId val="1114856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1148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35'!$C$2</c:f>
              <c:strCache>
                <c:ptCount val="1"/>
                <c:pt idx="0">
                  <c:v>Décarbonation tendancielle de l'énergie</c:v>
                </c:pt>
              </c:strCache>
            </c:strRef>
          </c:tx>
          <c:spPr>
            <a:solidFill>
              <a:srgbClr val="FFD39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35'!$D$1:$I$1</c:f>
              <c:strCache>
                <c:ptCount val="6"/>
                <c:pt idx="0">
                  <c:v>TIMES</c:v>
                </c:pt>
                <c:pt idx="1">
                  <c:v>POLES</c:v>
                </c:pt>
                <c:pt idx="2">
                  <c:v>IMACLIM</c:v>
                </c:pt>
                <c:pt idx="3">
                  <c:v>THREEME</c:v>
                </c:pt>
                <c:pt idx="4">
                  <c:v>NEMESIS</c:v>
                </c:pt>
                <c:pt idx="5">
                  <c:v>Moyenne*</c:v>
                </c:pt>
              </c:strCache>
            </c:strRef>
          </c:cat>
          <c:val>
            <c:numRef>
              <c:f>'Fig 35'!$D$2:$I$2</c:f>
              <c:numCache>
                <c:formatCode>0%</c:formatCode>
                <c:ptCount val="6"/>
                <c:pt idx="0">
                  <c:v>-0.22602599228218642</c:v>
                </c:pt>
                <c:pt idx="1">
                  <c:v>0.16639189804314913</c:v>
                </c:pt>
                <c:pt idx="2">
                  <c:v>0.10269722257349581</c:v>
                </c:pt>
                <c:pt idx="3">
                  <c:v>-1.6386773765724515E-2</c:v>
                </c:pt>
                <c:pt idx="4">
                  <c:v>2.4771623628404055E-3</c:v>
                </c:pt>
                <c:pt idx="5">
                  <c:v>6.3794877303440203E-2</c:v>
                </c:pt>
              </c:numCache>
            </c:numRef>
          </c:val>
        </c:ser>
        <c:ser>
          <c:idx val="1"/>
          <c:order val="1"/>
          <c:tx>
            <c:strRef>
              <c:f>'Fig 35'!$C$3</c:f>
              <c:strCache>
                <c:ptCount val="1"/>
                <c:pt idx="0">
                  <c:v>Décarbonation additionnelle de l'énergie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35'!$D$1:$I$1</c:f>
              <c:strCache>
                <c:ptCount val="6"/>
                <c:pt idx="0">
                  <c:v>TIMES</c:v>
                </c:pt>
                <c:pt idx="1">
                  <c:v>POLES</c:v>
                </c:pt>
                <c:pt idx="2">
                  <c:v>IMACLIM</c:v>
                </c:pt>
                <c:pt idx="3">
                  <c:v>THREEME</c:v>
                </c:pt>
                <c:pt idx="4">
                  <c:v>NEMESIS</c:v>
                </c:pt>
                <c:pt idx="5">
                  <c:v>Moyenne*</c:v>
                </c:pt>
              </c:strCache>
            </c:strRef>
          </c:cat>
          <c:val>
            <c:numRef>
              <c:f>'Fig 35'!$D$3:$I$3</c:f>
              <c:numCache>
                <c:formatCode>0%</c:formatCode>
                <c:ptCount val="6"/>
                <c:pt idx="0">
                  <c:v>0.906798112618589</c:v>
                </c:pt>
                <c:pt idx="1">
                  <c:v>0.33165046256152214</c:v>
                </c:pt>
                <c:pt idx="2">
                  <c:v>0.51207861177790304</c:v>
                </c:pt>
                <c:pt idx="3">
                  <c:v>0.53539483744864524</c:v>
                </c:pt>
                <c:pt idx="4">
                  <c:v>0.45884439874609206</c:v>
                </c:pt>
                <c:pt idx="5">
                  <c:v>0.45949207763354061</c:v>
                </c:pt>
              </c:numCache>
            </c:numRef>
          </c:val>
        </c:ser>
        <c:ser>
          <c:idx val="2"/>
          <c:order val="2"/>
          <c:tx>
            <c:strRef>
              <c:f>'Fig 35'!$C$4</c:f>
              <c:strCache>
                <c:ptCount val="1"/>
                <c:pt idx="0">
                  <c:v>Efficacité énergétique tendancielle</c:v>
                </c:pt>
              </c:strCache>
            </c:strRef>
          </c:tx>
          <c:spPr>
            <a:solidFill>
              <a:srgbClr val="0087CD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35'!$D$1:$I$1</c:f>
              <c:strCache>
                <c:ptCount val="6"/>
                <c:pt idx="0">
                  <c:v>TIMES</c:v>
                </c:pt>
                <c:pt idx="1">
                  <c:v>POLES</c:v>
                </c:pt>
                <c:pt idx="2">
                  <c:v>IMACLIM</c:v>
                </c:pt>
                <c:pt idx="3">
                  <c:v>THREEME</c:v>
                </c:pt>
                <c:pt idx="4">
                  <c:v>NEMESIS</c:v>
                </c:pt>
                <c:pt idx="5">
                  <c:v>Moyenne*</c:v>
                </c:pt>
              </c:strCache>
            </c:strRef>
          </c:cat>
          <c:val>
            <c:numRef>
              <c:f>'Fig 35'!$D$4:$I$4</c:f>
              <c:numCache>
                <c:formatCode>0%</c:formatCode>
                <c:ptCount val="6"/>
                <c:pt idx="0">
                  <c:v>0.23555288894793816</c:v>
                </c:pt>
                <c:pt idx="1">
                  <c:v>0.2592428165504998</c:v>
                </c:pt>
                <c:pt idx="2">
                  <c:v>0.23933040691191038</c:v>
                </c:pt>
                <c:pt idx="3">
                  <c:v>0.23997073152625575</c:v>
                </c:pt>
                <c:pt idx="4">
                  <c:v>0.38504791250610754</c:v>
                </c:pt>
                <c:pt idx="5">
                  <c:v>0.28089796687369334</c:v>
                </c:pt>
              </c:numCache>
            </c:numRef>
          </c:val>
        </c:ser>
        <c:ser>
          <c:idx val="3"/>
          <c:order val="3"/>
          <c:tx>
            <c:strRef>
              <c:f>'Fig 35'!$C$5</c:f>
              <c:strCache>
                <c:ptCount val="1"/>
                <c:pt idx="0">
                  <c:v>Efficacité énergétique additionnelle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35'!$D$1:$I$1</c:f>
              <c:strCache>
                <c:ptCount val="6"/>
                <c:pt idx="0">
                  <c:v>TIMES</c:v>
                </c:pt>
                <c:pt idx="1">
                  <c:v>POLES</c:v>
                </c:pt>
                <c:pt idx="2">
                  <c:v>IMACLIM</c:v>
                </c:pt>
                <c:pt idx="3">
                  <c:v>THREEME</c:v>
                </c:pt>
                <c:pt idx="4">
                  <c:v>NEMESIS</c:v>
                </c:pt>
                <c:pt idx="5">
                  <c:v>Moyenne*</c:v>
                </c:pt>
              </c:strCache>
            </c:strRef>
          </c:cat>
          <c:val>
            <c:numRef>
              <c:f>'Fig 35'!$D$5:$I$5</c:f>
              <c:numCache>
                <c:formatCode>0%</c:formatCode>
                <c:ptCount val="6"/>
                <c:pt idx="0">
                  <c:v>8.3674990715659328E-2</c:v>
                </c:pt>
                <c:pt idx="1">
                  <c:v>0.24271482284482881</c:v>
                </c:pt>
                <c:pt idx="2">
                  <c:v>0.14589375873669075</c:v>
                </c:pt>
                <c:pt idx="3">
                  <c:v>0.24102120479082342</c:v>
                </c:pt>
                <c:pt idx="4">
                  <c:v>0.15363052638495997</c:v>
                </c:pt>
                <c:pt idx="5">
                  <c:v>0.19581507818932575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85472"/>
        <c:axId val="110224128"/>
      </c:barChart>
      <c:catAx>
        <c:axId val="110185472"/>
        <c:scaling>
          <c:orientation val="minMax"/>
        </c:scaling>
        <c:delete val="0"/>
        <c:axPos val="t"/>
        <c:majorTickMark val="out"/>
        <c:minorTickMark val="none"/>
        <c:tickLblPos val="nextTo"/>
        <c:txPr>
          <a:bodyPr anchor="b" anchorCtr="0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0224128"/>
        <c:crosses val="max"/>
        <c:auto val="1"/>
        <c:lblAlgn val="ctr"/>
        <c:lblOffset val="100"/>
        <c:noMultiLvlLbl val="0"/>
      </c:catAx>
      <c:valAx>
        <c:axId val="1102241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018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754364835115484E-2"/>
          <c:y val="0.83244312151584754"/>
          <c:w val="0.88618697529398749"/>
          <c:h val="0.11252541491030769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36'!$B$2</c:f>
              <c:strCache>
                <c:ptCount val="1"/>
                <c:pt idx="0">
                  <c:v>Bâtiments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36'!$A$3:$A$9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 36'!$B$3:$B$9</c:f>
              <c:numCache>
                <c:formatCode>0.0%</c:formatCode>
                <c:ptCount val="7"/>
                <c:pt idx="0">
                  <c:v>6.8614407899228252E-4</c:v>
                </c:pt>
                <c:pt idx="1">
                  <c:v>2.411916549937962E-3</c:v>
                </c:pt>
                <c:pt idx="2">
                  <c:v>3.6299842938384876E-3</c:v>
                </c:pt>
                <c:pt idx="3">
                  <c:v>3.8173526206890331E-3</c:v>
                </c:pt>
                <c:pt idx="4">
                  <c:v>4.2655118386206777E-3</c:v>
                </c:pt>
                <c:pt idx="5">
                  <c:v>7.0974719963567872E-3</c:v>
                </c:pt>
                <c:pt idx="6">
                  <c:v>1.3572761057426419E-2</c:v>
                </c:pt>
              </c:numCache>
            </c:numRef>
          </c:val>
        </c:ser>
        <c:ser>
          <c:idx val="1"/>
          <c:order val="1"/>
          <c:tx>
            <c:strRef>
              <c:f>'Fig 36'!$C$2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36'!$A$3:$A$9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 36'!$C$3:$C$9</c:f>
              <c:numCache>
                <c:formatCode>0.0%</c:formatCode>
                <c:ptCount val="7"/>
                <c:pt idx="0">
                  <c:v>3.5910316443889202E-4</c:v>
                </c:pt>
                <c:pt idx="1">
                  <c:v>1.1224342826117709E-3</c:v>
                </c:pt>
                <c:pt idx="2">
                  <c:v>5.6909217705782347E-3</c:v>
                </c:pt>
                <c:pt idx="3">
                  <c:v>7.3864401879359378E-3</c:v>
                </c:pt>
                <c:pt idx="4">
                  <c:v>6.1180220852090055E-3</c:v>
                </c:pt>
                <c:pt idx="5">
                  <c:v>5.464988316301443E-3</c:v>
                </c:pt>
                <c:pt idx="6">
                  <c:v>4.4362070957822981E-3</c:v>
                </c:pt>
              </c:numCache>
            </c:numRef>
          </c:val>
        </c:ser>
        <c:ser>
          <c:idx val="2"/>
          <c:order val="2"/>
          <c:tx>
            <c:strRef>
              <c:f>'Fig 36'!$D$2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36'!$A$3:$A$9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 36'!$D$3:$D$9</c:f>
              <c:numCache>
                <c:formatCode>0.0%</c:formatCode>
                <c:ptCount val="7"/>
                <c:pt idx="0">
                  <c:v>3.4556787452883877E-5</c:v>
                </c:pt>
                <c:pt idx="1">
                  <c:v>1.1345904109761309E-3</c:v>
                </c:pt>
                <c:pt idx="2">
                  <c:v>2.2973553882452502E-3</c:v>
                </c:pt>
                <c:pt idx="3">
                  <c:v>3.172025290582393E-3</c:v>
                </c:pt>
                <c:pt idx="4">
                  <c:v>4.0341614893109725E-3</c:v>
                </c:pt>
                <c:pt idx="5">
                  <c:v>4.9757625879725117E-3</c:v>
                </c:pt>
                <c:pt idx="6">
                  <c:v>5.2667703208796731E-3</c:v>
                </c:pt>
              </c:numCache>
            </c:numRef>
          </c:val>
        </c:ser>
        <c:ser>
          <c:idx val="3"/>
          <c:order val="3"/>
          <c:tx>
            <c:strRef>
              <c:f>'Fig 36'!$E$2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'Fig 36'!$A$3:$A$9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 36'!$E$3:$E$9</c:f>
              <c:numCache>
                <c:formatCode>0.0%</c:formatCode>
                <c:ptCount val="7"/>
                <c:pt idx="0">
                  <c:v>7.7210195233902491E-5</c:v>
                </c:pt>
                <c:pt idx="1">
                  <c:v>7.8985297364052195E-5</c:v>
                </c:pt>
                <c:pt idx="2">
                  <c:v>7.6710397403416248E-5</c:v>
                </c:pt>
                <c:pt idx="3">
                  <c:v>1.0782438139541489E-4</c:v>
                </c:pt>
                <c:pt idx="4">
                  <c:v>1.5048810571649066E-4</c:v>
                </c:pt>
                <c:pt idx="5">
                  <c:v>2.480889283276889E-4</c:v>
                </c:pt>
                <c:pt idx="6">
                  <c:v>3.215687569081831E-4</c:v>
                </c:pt>
              </c:numCache>
            </c:numRef>
          </c:val>
        </c:ser>
        <c:ser>
          <c:idx val="4"/>
          <c:order val="4"/>
          <c:tx>
            <c:strRef>
              <c:f>'Fig 36'!$F$2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'Fig 36'!$A$3:$A$9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 36'!$F$3:$F$9</c:f>
              <c:numCache>
                <c:formatCode>0.0%</c:formatCode>
                <c:ptCount val="7"/>
                <c:pt idx="0">
                  <c:v>0</c:v>
                </c:pt>
                <c:pt idx="1">
                  <c:v>9.526383924850477E-5</c:v>
                </c:pt>
                <c:pt idx="2">
                  <c:v>8.6143248453385027E-5</c:v>
                </c:pt>
                <c:pt idx="3">
                  <c:v>2.0857408088150741E-4</c:v>
                </c:pt>
                <c:pt idx="4">
                  <c:v>5.5481168704210127E-4</c:v>
                </c:pt>
                <c:pt idx="5">
                  <c:v>5.7204543666291999E-4</c:v>
                </c:pt>
                <c:pt idx="6">
                  <c:v>5.428353381859728E-4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0302336"/>
        <c:axId val="110303872"/>
      </c:barChart>
      <c:catAx>
        <c:axId val="1103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03872"/>
        <c:crosses val="autoZero"/>
        <c:auto val="1"/>
        <c:lblAlgn val="ctr"/>
        <c:lblOffset val="100"/>
        <c:noMultiLvlLbl val="0"/>
      </c:catAx>
      <c:valAx>
        <c:axId val="1103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Point de PIB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0302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39'!$B$2</c:f>
              <c:strCache>
                <c:ptCount val="1"/>
                <c:pt idx="0">
                  <c:v>Emissions observées (tous GES, en MtCO2e, hors UTCF)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'Fig 39'!$A$3:$A$6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'Fig 39'!$B$3:$B$6</c:f>
              <c:numCache>
                <c:formatCode>0</c:formatCode>
                <c:ptCount val="4"/>
                <c:pt idx="0">
                  <c:v>458.05998921320497</c:v>
                </c:pt>
                <c:pt idx="1">
                  <c:v>458.16524287814798</c:v>
                </c:pt>
                <c:pt idx="2">
                  <c:v>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58912"/>
        <c:axId val="110360448"/>
      </c:barChart>
      <c:lineChart>
        <c:grouping val="standard"/>
        <c:varyColors val="0"/>
        <c:ser>
          <c:idx val="1"/>
          <c:order val="1"/>
          <c:tx>
            <c:strRef>
              <c:f>'Fig 39'!$C$1</c:f>
              <c:strCache>
                <c:ptCount val="1"/>
                <c:pt idx="0">
                  <c:v>Budget annuel (plafond d'émissions) SNBC1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</c:marker>
          <c:cat>
            <c:numRef>
              <c:f>'Fig 39'!$A$3:$A$6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'Fig 39'!$C$3:$C$6</c:f>
              <c:numCache>
                <c:formatCode>0</c:formatCode>
                <c:ptCount val="4"/>
                <c:pt idx="0">
                  <c:v>456.27477314824534</c:v>
                </c:pt>
                <c:pt idx="1">
                  <c:v>446.61848470175755</c:v>
                </c:pt>
                <c:pt idx="2">
                  <c:v>436.96219625526976</c:v>
                </c:pt>
                <c:pt idx="3">
                  <c:v>427.30590780878202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8912"/>
        <c:axId val="110360448"/>
      </c:lineChart>
      <c:catAx>
        <c:axId val="1103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60448"/>
        <c:crossesAt val="0"/>
        <c:auto val="1"/>
        <c:lblAlgn val="ctr"/>
        <c:lblOffset val="100"/>
        <c:noMultiLvlLbl val="0"/>
      </c:catAx>
      <c:valAx>
        <c:axId val="110360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MtCO2e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035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14238845144358"/>
          <c:y val="4.7311827956989246E-2"/>
          <c:w val="0.75202427821522311"/>
          <c:h val="0.61165659131318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40'!$B$2</c:f>
              <c:strCache>
                <c:ptCount val="1"/>
                <c:pt idx="0">
                  <c:v>Emissions observées (hors puits UTCF)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'Fig 40'!$A$3:$A$14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 40'!$B$3:$B$14</c:f>
              <c:numCache>
                <c:formatCode>0</c:formatCode>
                <c:ptCount val="12"/>
                <c:pt idx="0">
                  <c:v>552.83766000000003</c:v>
                </c:pt>
                <c:pt idx="1">
                  <c:v>541.00063999999998</c:v>
                </c:pt>
                <c:pt idx="2">
                  <c:v>531.70723298200301</c:v>
                </c:pt>
                <c:pt idx="3">
                  <c:v>525.40905686010899</c:v>
                </c:pt>
                <c:pt idx="4">
                  <c:v>502.24459600493901</c:v>
                </c:pt>
                <c:pt idx="5">
                  <c:v>511.553938873334</c:v>
                </c:pt>
                <c:pt idx="6">
                  <c:v>484.33112667769598</c:v>
                </c:pt>
                <c:pt idx="7">
                  <c:v>484.85932091254602</c:v>
                </c:pt>
                <c:pt idx="8">
                  <c:v>484.211696941306</c:v>
                </c:pt>
                <c:pt idx="9">
                  <c:v>454.148834399669</c:v>
                </c:pt>
                <c:pt idx="10">
                  <c:v>458.05998921320497</c:v>
                </c:pt>
                <c:pt idx="11">
                  <c:v>458.16524287814798</c:v>
                </c:pt>
              </c:numCache>
            </c:numRef>
          </c:val>
        </c:ser>
        <c:ser>
          <c:idx val="1"/>
          <c:order val="1"/>
          <c:tx>
            <c:strRef>
              <c:f>'Fig 40'!$C$2</c:f>
              <c:strCache>
                <c:ptCount val="1"/>
                <c:pt idx="0">
                  <c:v>Emissions sans crise sous hypothèse de croissance du PIB à 1,6%</c:v>
                </c:pt>
              </c:strCache>
            </c:strRef>
          </c:tx>
          <c:spPr>
            <a:pattFill prst="wd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numRef>
              <c:f>'Fig 40'!$A$3:$A$14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 40'!$C$3:$C$14</c:f>
              <c:numCache>
                <c:formatCode>0</c:formatCode>
                <c:ptCount val="12"/>
                <c:pt idx="3">
                  <c:v>-1.6170658218197786</c:v>
                </c:pt>
                <c:pt idx="4">
                  <c:v>21.514718449722182</c:v>
                </c:pt>
                <c:pt idx="5">
                  <c:v>20.084902098326097</c:v>
                </c:pt>
                <c:pt idx="6">
                  <c:v>16.096837707696693</c:v>
                </c:pt>
                <c:pt idx="7">
                  <c:v>22.540974310213983</c:v>
                </c:pt>
                <c:pt idx="8">
                  <c:v>27.668341662047737</c:v>
                </c:pt>
                <c:pt idx="9">
                  <c:v>29.012273826608521</c:v>
                </c:pt>
                <c:pt idx="10">
                  <c:v>31.609688743687059</c:v>
                </c:pt>
                <c:pt idx="11">
                  <c:v>33.693496778469012</c:v>
                </c:pt>
              </c:numCache>
            </c:numRef>
          </c:val>
        </c:ser>
        <c:ser>
          <c:idx val="2"/>
          <c:order val="2"/>
          <c:tx>
            <c:strRef>
              <c:f>'Fig 40'!$D$2</c:f>
              <c:strCache>
                <c:ptCount val="1"/>
                <c:pt idx="0">
                  <c:v>Emissions sans crise sous hypothèse de croissance du PIB à 2%</c:v>
                </c:pt>
              </c:strCache>
            </c:strRef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cat>
            <c:numRef>
              <c:f>'Fig 40'!$A$3:$A$14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 40'!$D$3:$D$14</c:f>
              <c:numCache>
                <c:formatCode>0</c:formatCode>
                <c:ptCount val="12"/>
                <c:pt idx="3">
                  <c:v>6.2109079192367744</c:v>
                </c:pt>
                <c:pt idx="4">
                  <c:v>8.2970158669032799</c:v>
                </c:pt>
                <c:pt idx="5">
                  <c:v>10.548060765411606</c:v>
                </c:pt>
                <c:pt idx="6">
                  <c:v>11.938095317423972</c:v>
                </c:pt>
                <c:pt idx="7">
                  <c:v>14.149719827415709</c:v>
                </c:pt>
                <c:pt idx="8">
                  <c:v>16.346120219916713</c:v>
                </c:pt>
                <c:pt idx="9">
                  <c:v>17.391977590133934</c:v>
                </c:pt>
                <c:pt idx="10">
                  <c:v>19.623489660809355</c:v>
                </c:pt>
                <c:pt idx="11">
                  <c:v>21.725271151365405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115032064"/>
        <c:axId val="115033600"/>
      </c:barChart>
      <c:catAx>
        <c:axId val="1150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033600"/>
        <c:crosses val="autoZero"/>
        <c:auto val="1"/>
        <c:lblAlgn val="ctr"/>
        <c:lblOffset val="100"/>
        <c:noMultiLvlLbl val="0"/>
      </c:catAx>
      <c:valAx>
        <c:axId val="115033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Emissions (en MtCO2e)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503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199146981627294E-2"/>
          <c:y val="0.772745745491491"/>
          <c:w val="0.88160137795275595"/>
          <c:h val="0.20144780289560577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87101612298463"/>
          <c:y val="2.3025402526438581E-2"/>
          <c:w val="0.74849606299212601"/>
          <c:h val="0.88453825727924362"/>
        </c:manualLayout>
      </c:layout>
      <c:areaChart>
        <c:grouping val="stacked"/>
        <c:varyColors val="0"/>
        <c:ser>
          <c:idx val="1"/>
          <c:order val="1"/>
          <c:tx>
            <c:strRef>
              <c:f>'Fig 43'!$C$1</c:f>
              <c:strCache>
                <c:ptCount val="1"/>
              </c:strCache>
            </c:strRef>
          </c:tx>
          <c:spPr>
            <a:noFill/>
            <a:ln w="28575">
              <a:noFill/>
            </a:ln>
          </c:spPr>
          <c:cat>
            <c:numRef>
              <c:f>'Fig 43'!$A$2:$A$34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43'!$C$2:$C$34</c:f>
              <c:numCache>
                <c:formatCode>0</c:formatCode>
                <c:ptCount val="33"/>
                <c:pt idx="0">
                  <c:v>429.36300000000006</c:v>
                </c:pt>
                <c:pt idx="1">
                  <c:v>419.68400000000008</c:v>
                </c:pt>
                <c:pt idx="2">
                  <c:v>410.00500000000017</c:v>
                </c:pt>
                <c:pt idx="3">
                  <c:v>400.32600000000019</c:v>
                </c:pt>
                <c:pt idx="4">
                  <c:v>390.64700000000016</c:v>
                </c:pt>
                <c:pt idx="5">
                  <c:v>380.96800000000025</c:v>
                </c:pt>
                <c:pt idx="6">
                  <c:v>371.28900000000027</c:v>
                </c:pt>
                <c:pt idx="7">
                  <c:v>361.61000000000024</c:v>
                </c:pt>
                <c:pt idx="8">
                  <c:v>351.93100000000027</c:v>
                </c:pt>
                <c:pt idx="9">
                  <c:v>342.25200000000024</c:v>
                </c:pt>
                <c:pt idx="10">
                  <c:v>332.57300000000026</c:v>
                </c:pt>
                <c:pt idx="11">
                  <c:v>322.89400000000029</c:v>
                </c:pt>
                <c:pt idx="12">
                  <c:v>313.21500000000003</c:v>
                </c:pt>
                <c:pt idx="13">
                  <c:v>301.30424999999997</c:v>
                </c:pt>
                <c:pt idx="14">
                  <c:v>289.39350000000002</c:v>
                </c:pt>
                <c:pt idx="15">
                  <c:v>277.48275000000007</c:v>
                </c:pt>
                <c:pt idx="16">
                  <c:v>265.57200000000006</c:v>
                </c:pt>
                <c:pt idx="17">
                  <c:v>253.66125000000005</c:v>
                </c:pt>
                <c:pt idx="18">
                  <c:v>241.75050000000005</c:v>
                </c:pt>
                <c:pt idx="19">
                  <c:v>229.83975000000004</c:v>
                </c:pt>
                <c:pt idx="20">
                  <c:v>217.92900000000006</c:v>
                </c:pt>
                <c:pt idx="21">
                  <c:v>206.01825000000005</c:v>
                </c:pt>
                <c:pt idx="22">
                  <c:v>194.10750000000007</c:v>
                </c:pt>
                <c:pt idx="23">
                  <c:v>182.19675000000007</c:v>
                </c:pt>
                <c:pt idx="24">
                  <c:v>170.28600000000009</c:v>
                </c:pt>
                <c:pt idx="25">
                  <c:v>158.37525000000008</c:v>
                </c:pt>
                <c:pt idx="26">
                  <c:v>146.46450000000007</c:v>
                </c:pt>
                <c:pt idx="27">
                  <c:v>134.55375000000006</c:v>
                </c:pt>
                <c:pt idx="28">
                  <c:v>122.64300000000006</c:v>
                </c:pt>
                <c:pt idx="29">
                  <c:v>110.73225000000006</c:v>
                </c:pt>
                <c:pt idx="30">
                  <c:v>98.821500000000057</c:v>
                </c:pt>
                <c:pt idx="31">
                  <c:v>86.91075000000005</c:v>
                </c:pt>
                <c:pt idx="32">
                  <c:v>75</c:v>
                </c:pt>
              </c:numCache>
            </c:numRef>
          </c:val>
        </c:ser>
        <c:ser>
          <c:idx val="16"/>
          <c:order val="2"/>
          <c:tx>
            <c:strRef>
              <c:f>'Fig 43'!$D$1</c:f>
              <c:strCache>
                <c:ptCount val="1"/>
                <c:pt idx="0">
                  <c:v>Trajectoire d'émissions bruttes pour des puits compris entre 75Mt et 95Mt 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rgbClr val="4F81BD"/>
              </a:solidFill>
            </a:ln>
          </c:spPr>
          <c:cat>
            <c:numRef>
              <c:f>'Fig 43'!$A$2:$A$34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43'!$D$2:$D$34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15.000000000000028</c:v>
                </c:pt>
                <c:pt idx="28">
                  <c:v>16.000000000000028</c:v>
                </c:pt>
                <c:pt idx="29">
                  <c:v>17.000000000000028</c:v>
                </c:pt>
                <c:pt idx="30">
                  <c:v>18.000000000000028</c:v>
                </c:pt>
                <c:pt idx="31">
                  <c:v>19.000000000000028</c:v>
                </c:pt>
                <c:pt idx="3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69792"/>
        <c:axId val="128367616"/>
      </c:areaChart>
      <c:lineChart>
        <c:grouping val="standard"/>
        <c:varyColors val="0"/>
        <c:ser>
          <c:idx val="0"/>
          <c:order val="0"/>
          <c:tx>
            <c:strRef>
              <c:f>'Fig 43'!$E$1</c:f>
              <c:strCache>
                <c:ptCount val="1"/>
                <c:pt idx="0">
                  <c:v>Trajectoire proposée par la commission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2"/>
            <c:marker>
              <c:symbol val="diamond"/>
              <c:size val="9"/>
              <c:spPr>
                <a:solidFill>
                  <a:sysClr val="windowText" lastClr="000000"/>
                </a:solidFill>
              </c:spPr>
            </c:marker>
            <c:bubble3D val="0"/>
          </c:dPt>
          <c:dPt>
            <c:idx val="22"/>
            <c:marker>
              <c:symbol val="diamond"/>
              <c:size val="10"/>
              <c:spPr>
                <a:solidFill>
                  <a:sysClr val="windowText" lastClr="000000"/>
                </a:solidFill>
              </c:spPr>
            </c:marker>
            <c:bubble3D val="0"/>
          </c:dPt>
          <c:dPt>
            <c:idx val="32"/>
            <c:bubble3D val="0"/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1496837906911241E-3"/>
                  <c:y val="4.7058838060471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7.3880065837140713E-2"/>
                  <c:y val="-1.176470951511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 43'!$A$2:$A$34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43'!$E$2:$E$34</c:f>
              <c:numCache>
                <c:formatCode>0</c:formatCode>
                <c:ptCount val="33"/>
                <c:pt idx="0">
                  <c:v>54</c:v>
                </c:pt>
                <c:pt idx="1">
                  <c:v>70.333333333333329</c:v>
                </c:pt>
                <c:pt idx="2">
                  <c:v>86.666666666666657</c:v>
                </c:pt>
                <c:pt idx="3">
                  <c:v>102.99999999999999</c:v>
                </c:pt>
                <c:pt idx="4">
                  <c:v>119.33333333333331</c:v>
                </c:pt>
                <c:pt idx="5">
                  <c:v>135.66666666666666</c:v>
                </c:pt>
                <c:pt idx="6">
                  <c:v>152</c:v>
                </c:pt>
                <c:pt idx="7">
                  <c:v>168.33333333333334</c:v>
                </c:pt>
                <c:pt idx="8">
                  <c:v>184.66666666666669</c:v>
                </c:pt>
                <c:pt idx="9">
                  <c:v>201.00000000000003</c:v>
                </c:pt>
                <c:pt idx="10">
                  <c:v>217.33333333333337</c:v>
                </c:pt>
                <c:pt idx="11">
                  <c:v>233.66666666666671</c:v>
                </c:pt>
                <c:pt idx="12">
                  <c:v>250</c:v>
                </c:pt>
                <c:pt idx="13">
                  <c:v>275</c:v>
                </c:pt>
                <c:pt idx="14">
                  <c:v>300</c:v>
                </c:pt>
                <c:pt idx="15">
                  <c:v>325</c:v>
                </c:pt>
                <c:pt idx="16">
                  <c:v>350</c:v>
                </c:pt>
                <c:pt idx="17">
                  <c:v>375</c:v>
                </c:pt>
                <c:pt idx="18">
                  <c:v>400</c:v>
                </c:pt>
                <c:pt idx="19">
                  <c:v>425</c:v>
                </c:pt>
                <c:pt idx="20">
                  <c:v>450</c:v>
                </c:pt>
                <c:pt idx="21">
                  <c:v>475</c:v>
                </c:pt>
                <c:pt idx="22">
                  <c:v>500</c:v>
                </c:pt>
                <c:pt idx="23">
                  <c:v>522.5</c:v>
                </c:pt>
                <c:pt idx="24">
                  <c:v>546.01249999999993</c:v>
                </c:pt>
                <c:pt idx="25">
                  <c:v>570.58306249999987</c:v>
                </c:pt>
                <c:pt idx="26">
                  <c:v>596.2593003124997</c:v>
                </c:pt>
                <c:pt idx="27">
                  <c:v>623.09096882656218</c:v>
                </c:pt>
                <c:pt idx="28">
                  <c:v>651.13006242375741</c:v>
                </c:pt>
                <c:pt idx="29">
                  <c:v>680.43091523282646</c:v>
                </c:pt>
                <c:pt idx="30">
                  <c:v>711.05030641830342</c:v>
                </c:pt>
                <c:pt idx="31">
                  <c:v>743.04757020712714</c:v>
                </c:pt>
                <c:pt idx="32">
                  <c:v>776.4847108664477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43424"/>
        <c:axId val="128365696"/>
      </c:lineChart>
      <c:lineChart>
        <c:grouping val="standard"/>
        <c:varyColors val="0"/>
        <c:ser>
          <c:idx val="17"/>
          <c:order val="3"/>
          <c:tx>
            <c:strRef>
              <c:f>'Fig 43'!$B$1</c:f>
              <c:strCache>
                <c:ptCount val="1"/>
                <c:pt idx="0">
                  <c:v>Trajectoire d'émissions nettes</c:v>
                </c:pt>
              </c:strCache>
            </c:strRef>
          </c:tx>
          <c:spPr>
            <a:ln w="28575">
              <a:solidFill>
                <a:srgbClr val="1F497D"/>
              </a:solidFill>
              <a:prstDash val="dash"/>
            </a:ln>
          </c:spPr>
          <c:marker>
            <c:symbol val="none"/>
          </c:marker>
          <c:cat>
            <c:numRef>
              <c:f>'Fig 43'!$A$2:$A$34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43'!$B$2:$B$34</c:f>
              <c:numCache>
                <c:formatCode>0</c:formatCode>
                <c:ptCount val="33"/>
                <c:pt idx="0">
                  <c:v>388.30585714285718</c:v>
                </c:pt>
                <c:pt idx="1">
                  <c:v>376.94114285714295</c:v>
                </c:pt>
                <c:pt idx="2">
                  <c:v>365.57642857142872</c:v>
                </c:pt>
                <c:pt idx="3">
                  <c:v>354.21171428571449</c:v>
                </c:pt>
                <c:pt idx="4">
                  <c:v>342.84700000000015</c:v>
                </c:pt>
                <c:pt idx="5">
                  <c:v>331.48228571428592</c:v>
                </c:pt>
                <c:pt idx="6">
                  <c:v>320.11757142857169</c:v>
                </c:pt>
                <c:pt idx="7">
                  <c:v>308.75285714285735</c:v>
                </c:pt>
                <c:pt idx="8">
                  <c:v>297.38814285714312</c:v>
                </c:pt>
                <c:pt idx="9">
                  <c:v>286.02342857142878</c:v>
                </c:pt>
                <c:pt idx="10">
                  <c:v>274.65871428571455</c:v>
                </c:pt>
                <c:pt idx="11">
                  <c:v>263.29400000000027</c:v>
                </c:pt>
                <c:pt idx="12">
                  <c:v>251.92928571428575</c:v>
                </c:pt>
                <c:pt idx="13">
                  <c:v>239.33282142857138</c:v>
                </c:pt>
                <c:pt idx="14">
                  <c:v>226.73635714285712</c:v>
                </c:pt>
                <c:pt idx="15">
                  <c:v>214.13989285714291</c:v>
                </c:pt>
                <c:pt idx="16">
                  <c:v>201.54342857142859</c:v>
                </c:pt>
                <c:pt idx="17">
                  <c:v>188.9469642857143</c:v>
                </c:pt>
                <c:pt idx="18">
                  <c:v>176.35050000000001</c:v>
                </c:pt>
                <c:pt idx="19">
                  <c:v>163.75403571428572</c:v>
                </c:pt>
                <c:pt idx="20">
                  <c:v>151.15757142857146</c:v>
                </c:pt>
                <c:pt idx="21">
                  <c:v>138.56110714285717</c:v>
                </c:pt>
                <c:pt idx="22">
                  <c:v>125.96464285714291</c:v>
                </c:pt>
                <c:pt idx="23">
                  <c:v>113.36817857142861</c:v>
                </c:pt>
                <c:pt idx="24">
                  <c:v>100.77171428571432</c:v>
                </c:pt>
                <c:pt idx="25">
                  <c:v>88.175250000000034</c:v>
                </c:pt>
                <c:pt idx="26">
                  <c:v>75.578785714285743</c:v>
                </c:pt>
                <c:pt idx="27">
                  <c:v>62.982321428571481</c:v>
                </c:pt>
                <c:pt idx="28">
                  <c:v>50.385857142857191</c:v>
                </c:pt>
                <c:pt idx="29">
                  <c:v>37.7893928571429</c:v>
                </c:pt>
                <c:pt idx="30">
                  <c:v>25.19292857142861</c:v>
                </c:pt>
                <c:pt idx="31">
                  <c:v>12.596464285714305</c:v>
                </c:pt>
                <c:pt idx="3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69792"/>
        <c:axId val="128367616"/>
      </c:lineChart>
      <c:catAx>
        <c:axId val="12834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fr-FR"/>
          </a:p>
        </c:txPr>
        <c:crossAx val="128365696"/>
        <c:crosses val="autoZero"/>
        <c:auto val="1"/>
        <c:lblAlgn val="ctr"/>
        <c:lblOffset val="100"/>
        <c:noMultiLvlLbl val="0"/>
      </c:catAx>
      <c:valAx>
        <c:axId val="128365696"/>
        <c:scaling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Valeur carbone en €/tCO2e</a:t>
                </a:r>
              </a:p>
            </c:rich>
          </c:tx>
          <c:overlay val="0"/>
        </c:title>
        <c:numFmt formatCode="#,##0\ &quot;€&quot;" sourceLinked="0"/>
        <c:majorTickMark val="none"/>
        <c:minorTickMark val="none"/>
        <c:tickLblPos val="nextTo"/>
        <c:spPr>
          <a:ln w="9525">
            <a:noFill/>
          </a:ln>
        </c:spPr>
        <c:crossAx val="128343424"/>
        <c:crosses val="autoZero"/>
        <c:crossBetween val="midCat"/>
      </c:valAx>
      <c:valAx>
        <c:axId val="1283676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Emissions en MtCO2e</a:t>
                </a:r>
              </a:p>
            </c:rich>
          </c:tx>
          <c:layout>
            <c:manualLayout>
              <c:xMode val="edge"/>
              <c:yMode val="edge"/>
              <c:x val="0.97556111632108677"/>
              <c:y val="0.3353295574895243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28369792"/>
        <c:crosses val="max"/>
        <c:crossBetween val="between"/>
      </c:valAx>
      <c:catAx>
        <c:axId val="12836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3676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07261592301"/>
          <c:y val="4.9344531933508309E-2"/>
          <c:w val="0.80880249343832022"/>
          <c:h val="0.68184321959755023"/>
        </c:manualLayout>
      </c:layout>
      <c:lineChart>
        <c:grouping val="standard"/>
        <c:varyColors val="0"/>
        <c:ser>
          <c:idx val="4"/>
          <c:order val="0"/>
          <c:tx>
            <c:strRef>
              <c:f>'Fig 44'!$B$1</c:f>
              <c:strCache>
                <c:ptCount val="1"/>
                <c:pt idx="0">
                  <c:v>Effort capitalisable (δ=3%)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44'!$A$2:$A$34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44'!$B$2:$B$34</c:f>
              <c:numCache>
                <c:formatCode>0.00%</c:formatCode>
                <c:ptCount val="33"/>
                <c:pt idx="0">
                  <c:v>1.1720102727283901E-2</c:v>
                </c:pt>
                <c:pt idx="1">
                  <c:v>1.3044506545288296E-2</c:v>
                </c:pt>
                <c:pt idx="2">
                  <c:v>1.4420767132069514E-2</c:v>
                </c:pt>
                <c:pt idx="3">
                  <c:v>1.5847559861900107E-2</c:v>
                </c:pt>
                <c:pt idx="4">
                  <c:v>1.7323801274782755E-2</c:v>
                </c:pt>
                <c:pt idx="5">
                  <c:v>1.884866049018424E-2</c:v>
                </c:pt>
                <c:pt idx="6">
                  <c:v>2.0421572029311458E-2</c:v>
                </c:pt>
                <c:pt idx="7">
                  <c:v>2.2042250170288945E-2</c:v>
                </c:pt>
                <c:pt idx="8">
                  <c:v>2.3710704972251192E-2</c:v>
                </c:pt>
                <c:pt idx="9">
                  <c:v>2.5427260117077976E-2</c:v>
                </c:pt>
                <c:pt idx="10">
                  <c:v>2.7192572731374026E-2</c:v>
                </c:pt>
                <c:pt idx="11">
                  <c:v>2.9007655366427319E-2</c:v>
                </c:pt>
                <c:pt idx="12">
                  <c:v>3.087390033039265E-2</c:v>
                </c:pt>
                <c:pt idx="13">
                  <c:v>3.2793106584957002E-2</c:v>
                </c:pt>
                <c:pt idx="14">
                  <c:v>3.4708522058277465E-2</c:v>
                </c:pt>
                <c:pt idx="15">
                  <c:v>3.6614538544743586E-2</c:v>
                </c:pt>
                <c:pt idx="16">
                  <c:v>3.8505387059692232E-2</c:v>
                </c:pt>
                <c:pt idx="17">
                  <c:v>4.0375108973298476E-2</c:v>
                </c:pt>
                <c:pt idx="18">
                  <c:v>4.2217524806357723E-2</c:v>
                </c:pt>
                <c:pt idx="19">
                  <c:v>4.4026200462863742E-2</c:v>
                </c:pt>
                <c:pt idx="20">
                  <c:v>4.5794410653904688E-2</c:v>
                </c:pt>
                <c:pt idx="21">
                  <c:v>4.7515099245165518E-2</c:v>
                </c:pt>
                <c:pt idx="22">
                  <c:v>4.9180836236075137E-2</c:v>
                </c:pt>
                <c:pt idx="23">
                  <c:v>5.0783771052187773E-2</c:v>
                </c:pt>
                <c:pt idx="24">
                  <c:v>5.2334369939884481E-2</c:v>
                </c:pt>
                <c:pt idx="25">
                  <c:v>5.3818389422417325E-2</c:v>
                </c:pt>
                <c:pt idx="26">
                  <c:v>5.5219879643816791E-2</c:v>
                </c:pt>
                <c:pt idx="27">
                  <c:v>5.6521011818086511E-2</c:v>
                </c:pt>
                <c:pt idx="28">
                  <c:v>5.7701889272210045E-2</c:v>
                </c:pt>
                <c:pt idx="29">
                  <c:v>5.8740340565998993E-2</c:v>
                </c:pt>
                <c:pt idx="30">
                  <c:v>5.9611693033676513E-2</c:v>
                </c:pt>
                <c:pt idx="31">
                  <c:v>6.0288524941506057E-2</c:v>
                </c:pt>
                <c:pt idx="32">
                  <c:v>6.0740394291618073E-2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 44'!$C$1</c:f>
              <c:strCache>
                <c:ptCount val="1"/>
                <c:pt idx="0">
                  <c:v>Effort capitalisable (δ=5%)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 44'!$A$2:$A$34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44'!$C$2:$C$34</c:f>
              <c:numCache>
                <c:formatCode>0.00%</c:formatCode>
                <c:ptCount val="33"/>
                <c:pt idx="0">
                  <c:v>1.7974070940159445E-2</c:v>
                </c:pt>
                <c:pt idx="1">
                  <c:v>1.9362566215237662E-2</c:v>
                </c:pt>
                <c:pt idx="2">
                  <c:v>2.0775495723865296E-2</c:v>
                </c:pt>
                <c:pt idx="3">
                  <c:v>2.2211769397892971E-2</c:v>
                </c:pt>
                <c:pt idx="4">
                  <c:v>2.3670412010048544E-2</c:v>
                </c:pt>
                <c:pt idx="5">
                  <c:v>2.5150564705832542E-2</c:v>
                </c:pt>
                <c:pt idx="6">
                  <c:v>2.6651486818598181E-2</c:v>
                </c:pt>
                <c:pt idx="7">
                  <c:v>2.8172557982830453E-2</c:v>
                </c:pt>
                <c:pt idx="8">
                  <c:v>2.9713280561740871E-2</c:v>
                </c:pt>
                <c:pt idx="9">
                  <c:v>3.1273282406468116E-2</c:v>
                </c:pt>
                <c:pt idx="10">
                  <c:v>3.2852319965423732E-2</c:v>
                </c:pt>
                <c:pt idx="11">
                  <c:v>3.4450281763652994E-2</c:v>
                </c:pt>
                <c:pt idx="12">
                  <c:v>3.6067192273497299E-2</c:v>
                </c:pt>
                <c:pt idx="13">
                  <c:v>3.7703216199353837E-2</c:v>
                </c:pt>
                <c:pt idx="14">
                  <c:v>3.9310407302951822E-2</c:v>
                </c:pt>
                <c:pt idx="15">
                  <c:v>4.0884744932424277E-2</c:v>
                </c:pt>
                <c:pt idx="16">
                  <c:v>4.2422121560907876E-2</c:v>
                </c:pt>
                <c:pt idx="17">
                  <c:v>4.391832942213645E-2</c:v>
                </c:pt>
                <c:pt idx="18">
                  <c:v>4.5369046437707769E-2</c:v>
                </c:pt>
                <c:pt idx="19">
                  <c:v>4.6769821383296772E-2</c:v>
                </c:pt>
                <c:pt idx="20">
                  <c:v>4.8116058237686561E-2</c:v>
                </c:pt>
                <c:pt idx="21">
                  <c:v>4.9402999654858108E-2</c:v>
                </c:pt>
                <c:pt idx="22">
                  <c:v>5.062570949550968E-2</c:v>
                </c:pt>
                <c:pt idx="23">
                  <c:v>5.1779054350246483E-2</c:v>
                </c:pt>
                <c:pt idx="24">
                  <c:v>5.2872070024818543E-2</c:v>
                </c:pt>
                <c:pt idx="25">
                  <c:v>5.3894509274138892E-2</c:v>
                </c:pt>
                <c:pt idx="26">
                  <c:v>5.48351905847183E-2</c:v>
                </c:pt>
                <c:pt idx="27">
                  <c:v>5.5681926453073058E-2</c:v>
                </c:pt>
                <c:pt idx="28">
                  <c:v>5.6421446555064342E-2</c:v>
                </c:pt>
                <c:pt idx="29">
                  <c:v>5.7039315455967181E-2</c:v>
                </c:pt>
                <c:pt idx="30">
                  <c:v>5.7519844487586118E-2</c:v>
                </c:pt>
                <c:pt idx="31">
                  <c:v>5.7845997393702761E-2</c:v>
                </c:pt>
                <c:pt idx="32">
                  <c:v>5.799928931845174E-2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3232"/>
        <c:axId val="124191104"/>
      </c:lineChart>
      <c:catAx>
        <c:axId val="1222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4191104"/>
        <c:crosses val="autoZero"/>
        <c:auto val="1"/>
        <c:lblAlgn val="ctr"/>
        <c:lblOffset val="100"/>
        <c:noMultiLvlLbl val="0"/>
      </c:catAx>
      <c:valAx>
        <c:axId val="12419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Efforts capitalisables</a:t>
                </a:r>
                <a:r>
                  <a:rPr lang="fr-FR" baseline="0"/>
                  <a:t> </a:t>
                </a:r>
                <a:r>
                  <a:rPr lang="fr-FR"/>
                  <a:t>en % du PIB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2223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9.3657042869641296E-4"/>
          <c:y val="0.84592965879265092"/>
          <c:w val="0.99812664041994748"/>
          <c:h val="0.154070341207349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3647635049803"/>
          <c:y val="3.7054702740090699E-2"/>
          <c:w val="0.83370693726045753"/>
          <c:h val="0.66346607926598045"/>
        </c:manualLayout>
      </c:layout>
      <c:lineChart>
        <c:grouping val="standard"/>
        <c:varyColors val="0"/>
        <c:ser>
          <c:idx val="5"/>
          <c:order val="0"/>
          <c:tx>
            <c:strRef>
              <c:f>'Fig 45'!$C$2</c:f>
              <c:strCache>
                <c:ptCount val="1"/>
                <c:pt idx="0">
                  <c:v>Emissions brutes (hyp. Puits UTCF 95MtCO2e)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'Fig 45'!$A$3:$A$35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45'!$C$3:$C$35</c:f>
              <c:numCache>
                <c:formatCode>0</c:formatCode>
                <c:ptCount val="33"/>
                <c:pt idx="0">
                  <c:v>429.36300000000006</c:v>
                </c:pt>
                <c:pt idx="1">
                  <c:v>419.68400000000008</c:v>
                </c:pt>
                <c:pt idx="2">
                  <c:v>410.00500000000017</c:v>
                </c:pt>
                <c:pt idx="3">
                  <c:v>400.32600000000019</c:v>
                </c:pt>
                <c:pt idx="4">
                  <c:v>390.64700000000016</c:v>
                </c:pt>
                <c:pt idx="5">
                  <c:v>380.96800000000025</c:v>
                </c:pt>
                <c:pt idx="6">
                  <c:v>371.28900000000027</c:v>
                </c:pt>
                <c:pt idx="7">
                  <c:v>361.61000000000024</c:v>
                </c:pt>
                <c:pt idx="8">
                  <c:v>351.93100000000027</c:v>
                </c:pt>
                <c:pt idx="9">
                  <c:v>342.25200000000024</c:v>
                </c:pt>
                <c:pt idx="10">
                  <c:v>332.57300000000026</c:v>
                </c:pt>
                <c:pt idx="11">
                  <c:v>322.89400000000029</c:v>
                </c:pt>
                <c:pt idx="12">
                  <c:v>313.21500000000003</c:v>
                </c:pt>
                <c:pt idx="13">
                  <c:v>302.30424999999997</c:v>
                </c:pt>
                <c:pt idx="14">
                  <c:v>291.39350000000002</c:v>
                </c:pt>
                <c:pt idx="15">
                  <c:v>280.48275000000007</c:v>
                </c:pt>
                <c:pt idx="16">
                  <c:v>269.57200000000006</c:v>
                </c:pt>
                <c:pt idx="17">
                  <c:v>258.66125000000005</c:v>
                </c:pt>
                <c:pt idx="18">
                  <c:v>247.75050000000005</c:v>
                </c:pt>
                <c:pt idx="19">
                  <c:v>236.83975000000004</c:v>
                </c:pt>
                <c:pt idx="20">
                  <c:v>225.92900000000006</c:v>
                </c:pt>
                <c:pt idx="21">
                  <c:v>215.01825000000005</c:v>
                </c:pt>
                <c:pt idx="22">
                  <c:v>204.10750000000007</c:v>
                </c:pt>
                <c:pt idx="23">
                  <c:v>193.19675000000007</c:v>
                </c:pt>
                <c:pt idx="24">
                  <c:v>182.28600000000009</c:v>
                </c:pt>
                <c:pt idx="25">
                  <c:v>171.37525000000008</c:v>
                </c:pt>
                <c:pt idx="26">
                  <c:v>160.46450000000007</c:v>
                </c:pt>
                <c:pt idx="27">
                  <c:v>149.55375000000009</c:v>
                </c:pt>
                <c:pt idx="28">
                  <c:v>138.64300000000009</c:v>
                </c:pt>
                <c:pt idx="29">
                  <c:v>127.73225000000009</c:v>
                </c:pt>
                <c:pt idx="30">
                  <c:v>116.82150000000009</c:v>
                </c:pt>
                <c:pt idx="31">
                  <c:v>105.91075000000008</c:v>
                </c:pt>
                <c:pt idx="3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45'!$B$2</c:f>
              <c:strCache>
                <c:ptCount val="1"/>
                <c:pt idx="0">
                  <c:v>Trajectoire d'émissions brutes de référence (emissions brutes constantes)</c:v>
                </c:pt>
              </c:strCache>
            </c:strRef>
          </c:tx>
          <c:marker>
            <c:symbol val="none"/>
          </c:marker>
          <c:cat>
            <c:numRef>
              <c:f>'Fig 45'!$A$3:$A$35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'Fig 45'!$B$3:$B$35</c:f>
              <c:numCache>
                <c:formatCode>0</c:formatCode>
                <c:ptCount val="33"/>
                <c:pt idx="0">
                  <c:v>429.36300000000006</c:v>
                </c:pt>
                <c:pt idx="1">
                  <c:v>429.36300000000006</c:v>
                </c:pt>
                <c:pt idx="2">
                  <c:v>429.36300000000006</c:v>
                </c:pt>
                <c:pt idx="3">
                  <c:v>429.36300000000006</c:v>
                </c:pt>
                <c:pt idx="4">
                  <c:v>429.36300000000006</c:v>
                </c:pt>
                <c:pt idx="5">
                  <c:v>429.36300000000006</c:v>
                </c:pt>
                <c:pt idx="6">
                  <c:v>429.36300000000006</c:v>
                </c:pt>
                <c:pt idx="7">
                  <c:v>429.36300000000006</c:v>
                </c:pt>
                <c:pt idx="8">
                  <c:v>429.36300000000006</c:v>
                </c:pt>
                <c:pt idx="9">
                  <c:v>429.36300000000006</c:v>
                </c:pt>
                <c:pt idx="10">
                  <c:v>429.36300000000006</c:v>
                </c:pt>
                <c:pt idx="11">
                  <c:v>429.36300000000006</c:v>
                </c:pt>
                <c:pt idx="12">
                  <c:v>429.36300000000006</c:v>
                </c:pt>
                <c:pt idx="13">
                  <c:v>429.36300000000006</c:v>
                </c:pt>
                <c:pt idx="14">
                  <c:v>429.36300000000006</c:v>
                </c:pt>
                <c:pt idx="15">
                  <c:v>429.36300000000006</c:v>
                </c:pt>
                <c:pt idx="16">
                  <c:v>429.36300000000006</c:v>
                </c:pt>
                <c:pt idx="17">
                  <c:v>429.36300000000006</c:v>
                </c:pt>
                <c:pt idx="18">
                  <c:v>429.36300000000006</c:v>
                </c:pt>
                <c:pt idx="19">
                  <c:v>429.36300000000006</c:v>
                </c:pt>
                <c:pt idx="20">
                  <c:v>429.36300000000006</c:v>
                </c:pt>
                <c:pt idx="21">
                  <c:v>429.36300000000006</c:v>
                </c:pt>
                <c:pt idx="22">
                  <c:v>429.36300000000006</c:v>
                </c:pt>
                <c:pt idx="23">
                  <c:v>429.36300000000006</c:v>
                </c:pt>
                <c:pt idx="24">
                  <c:v>429.36300000000006</c:v>
                </c:pt>
                <c:pt idx="25">
                  <c:v>429.36300000000006</c:v>
                </c:pt>
                <c:pt idx="26">
                  <c:v>429.36300000000006</c:v>
                </c:pt>
                <c:pt idx="27">
                  <c:v>429.36300000000006</c:v>
                </c:pt>
                <c:pt idx="28">
                  <c:v>429.36300000000006</c:v>
                </c:pt>
                <c:pt idx="29">
                  <c:v>429.36300000000006</c:v>
                </c:pt>
                <c:pt idx="30">
                  <c:v>429.36300000000006</c:v>
                </c:pt>
                <c:pt idx="31">
                  <c:v>429.36300000000006</c:v>
                </c:pt>
                <c:pt idx="32">
                  <c:v>429.36300000000006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33216"/>
        <c:axId val="124234752"/>
      </c:lineChart>
      <c:catAx>
        <c:axId val="1242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4234752"/>
        <c:crosses val="autoZero"/>
        <c:auto val="1"/>
        <c:lblAlgn val="ctr"/>
        <c:lblOffset val="100"/>
        <c:noMultiLvlLbl val="0"/>
      </c:catAx>
      <c:valAx>
        <c:axId val="124234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Emissions</a:t>
                </a:r>
                <a:r>
                  <a:rPr lang="fr-FR" baseline="0"/>
                  <a:t> (MtCO</a:t>
                </a:r>
                <a:r>
                  <a:rPr lang="fr-FR" baseline="-25000"/>
                  <a:t>2</a:t>
                </a:r>
                <a:r>
                  <a:rPr lang="fr-FR" baseline="0"/>
                  <a:t>e)</a:t>
                </a:r>
                <a:endParaRPr lang="fr-FR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423321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4219552227698879"/>
          <c:w val="1"/>
          <c:h val="0.1377792421527529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46'!$B$1</c:f>
              <c:strCache>
                <c:ptCount val="1"/>
                <c:pt idx="0">
                  <c:v>Valeur sociale de l'effort marginal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'Fig 46'!$A$2:$A$33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'Fig 46'!$B$2:$B$33</c:f>
              <c:numCache>
                <c:formatCode>0.00%</c:formatCode>
                <c:ptCount val="32"/>
                <c:pt idx="0">
                  <c:v>3.0456170961584266E-4</c:v>
                </c:pt>
                <c:pt idx="1">
                  <c:v>3.6937924254636074E-4</c:v>
                </c:pt>
                <c:pt idx="2">
                  <c:v>4.3207974692166155E-4</c:v>
                </c:pt>
                <c:pt idx="3">
                  <c:v>4.9271382602615664E-4</c:v>
                </c:pt>
                <c:pt idx="4">
                  <c:v>5.5133101436414969E-4</c:v>
                </c:pt>
                <c:pt idx="5">
                  <c:v>6.0797979877259605E-4</c:v>
                </c:pt>
                <c:pt idx="6">
                  <c:v>6.6270763913386444E-4</c:v>
                </c:pt>
                <c:pt idx="7">
                  <c:v>7.1556098869602941E-4</c:v>
                </c:pt>
                <c:pt idx="8">
                  <c:v>7.6658531400783901E-4</c:v>
                </c:pt>
                <c:pt idx="9">
                  <c:v>8.1582511447537271E-4</c:v>
                </c:pt>
                <c:pt idx="10">
                  <c:v>8.6332394154756446E-4</c:v>
                </c:pt>
                <c:pt idx="11">
                  <c:v>9.0912441753722493E-4</c:v>
                </c:pt>
                <c:pt idx="12">
                  <c:v>1.1095488164681226E-3</c:v>
                </c:pt>
                <c:pt idx="13">
                  <c:v>1.1913552073744929E-3</c:v>
                </c:pt>
                <c:pt idx="14">
                  <c:v>1.2703098503829076E-3</c:v>
                </c:pt>
                <c:pt idx="15">
                  <c:v>1.3464822762992729E-3</c:v>
                </c:pt>
                <c:pt idx="16">
                  <c:v>1.4199405332177373E-3</c:v>
                </c:pt>
                <c:pt idx="17">
                  <c:v>1.490751215976627E-3</c:v>
                </c:pt>
                <c:pt idx="18">
                  <c:v>1.5589794950542971E-3</c:v>
                </c:pt>
                <c:pt idx="19">
                  <c:v>1.6246891449153123E-3</c:v>
                </c:pt>
                <c:pt idx="20">
                  <c:v>1.6879425718170941E-3</c:v>
                </c:pt>
                <c:pt idx="21">
                  <c:v>1.7488008410869143E-3</c:v>
                </c:pt>
                <c:pt idx="22">
                  <c:v>1.7987174005273921E-3</c:v>
                </c:pt>
                <c:pt idx="23">
                  <c:v>1.8500587436526769E-3</c:v>
                </c:pt>
                <c:pt idx="24">
                  <c:v>1.9028655385010401E-3</c:v>
                </c:pt>
                <c:pt idx="25">
                  <c:v>1.9571796139110052E-3</c:v>
                </c:pt>
                <c:pt idx="26">
                  <c:v>2.0130439926545176E-3</c:v>
                </c:pt>
                <c:pt idx="27">
                  <c:v>2.0705029255157297E-3</c:v>
                </c:pt>
                <c:pt idx="28">
                  <c:v>2.1296019263424581E-3</c:v>
                </c:pt>
                <c:pt idx="29">
                  <c:v>2.1903878080982955E-3</c:v>
                </c:pt>
                <c:pt idx="30">
                  <c:v>2.2529087199436209E-3</c:v>
                </c:pt>
                <c:pt idx="31">
                  <c:v>2.3172141853750943E-3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46'!$C$1</c:f>
              <c:strCache>
                <c:ptCount val="1"/>
                <c:pt idx="0">
                  <c:v>Valeur sociale des abattements annuels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'Fig 46'!$A$2:$A$33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'Fig 46'!$C$2:$C$33</c:f>
              <c:numCache>
                <c:formatCode>0%</c:formatCode>
                <c:ptCount val="32"/>
                <c:pt idx="0">
                  <c:v>3.0456170961584266E-4</c:v>
                </c:pt>
                <c:pt idx="1">
                  <c:v>7.3875848509272353E-4</c:v>
                </c:pt>
                <c:pt idx="2">
                  <c:v>1.2962392407649822E-3</c:v>
                </c:pt>
                <c:pt idx="3">
                  <c:v>1.9708553041046148E-3</c:v>
                </c:pt>
                <c:pt idx="4">
                  <c:v>2.7566550718207614E-3</c:v>
                </c:pt>
                <c:pt idx="5">
                  <c:v>3.6478787926355729E-3</c:v>
                </c:pt>
                <c:pt idx="6">
                  <c:v>4.6389534739370228E-3</c:v>
                </c:pt>
                <c:pt idx="7">
                  <c:v>5.7244879095682353E-3</c:v>
                </c:pt>
                <c:pt idx="8">
                  <c:v>6.8992678260705147E-3</c:v>
                </c:pt>
                <c:pt idx="9">
                  <c:v>8.1582511447537333E-3</c:v>
                </c:pt>
                <c:pt idx="10">
                  <c:v>9.4965633570232143E-3</c:v>
                </c:pt>
                <c:pt idx="11">
                  <c:v>1.0909493010446412E-2</c:v>
                </c:pt>
                <c:pt idx="12">
                  <c:v>1.2921007784471127E-2</c:v>
                </c:pt>
                <c:pt idx="13">
                  <c:v>1.5065021404014932E-2</c:v>
                </c:pt>
                <c:pt idx="14">
                  <c:v>1.7333734903876519E-2</c:v>
                </c:pt>
                <c:pt idx="15">
                  <c:v>1.9719611338554821E-2</c:v>
                </c:pt>
                <c:pt idx="16">
                  <c:v>2.2215368688330382E-2</c:v>
                </c:pt>
                <c:pt idx="17">
                  <c:v>2.4813972936008521E-2</c:v>
                </c:pt>
                <c:pt idx="18">
                  <c:v>2.7508631310515962E-2</c:v>
                </c:pt>
                <c:pt idx="19">
                  <c:v>3.0292785693623474E-2</c:v>
                </c:pt>
                <c:pt idx="20">
                  <c:v>3.3160106186145941E-2</c:v>
                </c:pt>
                <c:pt idx="21">
                  <c:v>3.6104484830048723E-2</c:v>
                </c:pt>
                <c:pt idx="22">
                  <c:v>3.8933743628284202E-2</c:v>
                </c:pt>
                <c:pt idx="23">
                  <c:v>4.18951001723505E-2</c:v>
                </c:pt>
                <c:pt idx="24">
                  <c:v>4.4993790420495401E-2</c:v>
                </c:pt>
                <c:pt idx="25">
                  <c:v>4.8235241611369342E-2</c:v>
                </c:pt>
                <c:pt idx="26">
                  <c:v>5.1625078917734213E-2</c:v>
                </c:pt>
                <c:pt idx="27">
                  <c:v>5.5169132324169506E-2</c:v>
                </c:pt>
                <c:pt idx="28">
                  <c:v>5.8873443736142797E-2</c:v>
                </c:pt>
                <c:pt idx="29">
                  <c:v>6.2744274328048286E-2</c:v>
                </c:pt>
                <c:pt idx="30">
                  <c:v>6.6788112138064154E-2</c:v>
                </c:pt>
                <c:pt idx="31">
                  <c:v>7.1011679917931225E-2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28192"/>
        <c:axId val="124338176"/>
      </c:lineChart>
      <c:catAx>
        <c:axId val="124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24338176"/>
        <c:crosses val="autoZero"/>
        <c:auto val="1"/>
        <c:lblAlgn val="ctr"/>
        <c:lblOffset val="100"/>
        <c:noMultiLvlLbl val="0"/>
      </c:catAx>
      <c:valAx>
        <c:axId val="12433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aseline="0"/>
                  <a:t>Valorisation en p</a:t>
                </a:r>
                <a:r>
                  <a:rPr lang="fr-FR"/>
                  <a:t>ourcentage de PIB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43281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47'!$A$4</c:f>
              <c:strCache>
                <c:ptCount val="1"/>
                <c:pt idx="0">
                  <c:v>Emissions d'origine énergétique</c:v>
                </c:pt>
              </c:strCache>
            </c:strRef>
          </c:tx>
          <c:invertIfNegative val="0"/>
          <c:cat>
            <c:multiLvlStrRef>
              <c:f>'Fig 47'!$B$2:$C$3</c:f>
              <c:multiLvlStrCache>
                <c:ptCount val="2"/>
                <c:lvl>
                  <c:pt idx="0">
                    <c:v>87 €</c:v>
                  </c:pt>
                  <c:pt idx="1">
                    <c:v>776 €</c:v>
                  </c:pt>
                </c:lvl>
                <c:lvl>
                  <c:pt idx="0">
                    <c:v>2020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'Fig 47'!$B$4:$C$4</c:f>
              <c:numCache>
                <c:formatCode>0.00%</c:formatCode>
                <c:ptCount val="2"/>
                <c:pt idx="0">
                  <c:v>1.1241451362187918E-2</c:v>
                </c:pt>
                <c:pt idx="1">
                  <c:v>2.4164176774198708E-3</c:v>
                </c:pt>
              </c:numCache>
            </c:numRef>
          </c:val>
        </c:ser>
        <c:ser>
          <c:idx val="1"/>
          <c:order val="1"/>
          <c:tx>
            <c:strRef>
              <c:f>'Fig 47'!$A$5</c:f>
              <c:strCache>
                <c:ptCount val="1"/>
                <c:pt idx="0">
                  <c:v>Emissions d'origine agricole (hors énergie)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'Fig 47'!$B$2:$C$3</c:f>
              <c:multiLvlStrCache>
                <c:ptCount val="2"/>
                <c:lvl>
                  <c:pt idx="0">
                    <c:v>87 €</c:v>
                  </c:pt>
                  <c:pt idx="1">
                    <c:v>776 €</c:v>
                  </c:pt>
                </c:lvl>
                <c:lvl>
                  <c:pt idx="0">
                    <c:v>2020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'Fig 47'!$B$5:$C$5</c:f>
              <c:numCache>
                <c:formatCode>0.00%</c:formatCode>
                <c:ptCount val="2"/>
                <c:pt idx="0">
                  <c:v>2.8316408178731189E-3</c:v>
                </c:pt>
                <c:pt idx="1">
                  <c:v>9.5016604600808522E-3</c:v>
                </c:pt>
              </c:numCache>
            </c:numRef>
          </c:val>
        </c:ser>
        <c:ser>
          <c:idx val="2"/>
          <c:order val="2"/>
          <c:tx>
            <c:strRef>
              <c:f>'Fig 47'!$A$6</c:f>
              <c:strCache>
                <c:ptCount val="1"/>
                <c:pt idx="0">
                  <c:v>Emissions issues des procédés industriels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'Fig 47'!$B$2:$C$3</c:f>
              <c:multiLvlStrCache>
                <c:ptCount val="2"/>
                <c:lvl>
                  <c:pt idx="0">
                    <c:v>87 €</c:v>
                  </c:pt>
                  <c:pt idx="1">
                    <c:v>776 €</c:v>
                  </c:pt>
                </c:lvl>
                <c:lvl>
                  <c:pt idx="0">
                    <c:v>2020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'Fig 47'!$C$6</c:f>
              <c:numCache>
                <c:formatCode>0.00%</c:formatCode>
                <c:ptCount val="1"/>
                <c:pt idx="0">
                  <c:v>3.717565657569033E-3</c:v>
                </c:pt>
              </c:numCache>
            </c:numRef>
          </c:val>
        </c:ser>
        <c:ser>
          <c:idx val="3"/>
          <c:order val="3"/>
          <c:tx>
            <c:strRef>
              <c:f>'Fig 47'!$A$7</c:f>
              <c:strCache>
                <c:ptCount val="1"/>
                <c:pt idx="0">
                  <c:v>Emissions issues du traitement des déchets</c:v>
                </c:pt>
              </c:strCache>
            </c:strRef>
          </c:tx>
          <c:invertIfNegative val="0"/>
          <c:cat>
            <c:multiLvlStrRef>
              <c:f>'Fig 47'!$B$2:$C$3</c:f>
              <c:multiLvlStrCache>
                <c:ptCount val="2"/>
                <c:lvl>
                  <c:pt idx="0">
                    <c:v>87 €</c:v>
                  </c:pt>
                  <c:pt idx="1">
                    <c:v>776 €</c:v>
                  </c:pt>
                </c:lvl>
                <c:lvl>
                  <c:pt idx="0">
                    <c:v>2020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'Fig 47'!$B$7:$C$7</c:f>
              <c:numCache>
                <c:formatCode>0.00%</c:formatCode>
                <c:ptCount val="2"/>
                <c:pt idx="0">
                  <c:v>6.3222210796550523E-4</c:v>
                </c:pt>
                <c:pt idx="1">
                  <c:v>7.6538116479362437E-4</c:v>
                </c:pt>
              </c:numCache>
            </c:numRef>
          </c:val>
        </c:ser>
        <c:ser>
          <c:idx val="4"/>
          <c:order val="4"/>
          <c:tx>
            <c:strRef>
              <c:f>'Fig 47'!$A$8</c:f>
              <c:strCache>
                <c:ptCount val="1"/>
                <c:pt idx="0">
                  <c:v>Puits UTCF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'Fig 47'!$B$2:$C$3</c:f>
              <c:multiLvlStrCache>
                <c:ptCount val="2"/>
                <c:lvl>
                  <c:pt idx="0">
                    <c:v>87 €</c:v>
                  </c:pt>
                  <c:pt idx="1">
                    <c:v>776 €</c:v>
                  </c:pt>
                </c:lvl>
                <c:lvl>
                  <c:pt idx="0">
                    <c:v>2020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'Fig 47'!$B$8:$C$8</c:f>
              <c:numCache>
                <c:formatCode>0.00%</c:formatCode>
                <c:ptCount val="2"/>
                <c:pt idx="0">
                  <c:v>-1.6495215189894989E-3</c:v>
                </c:pt>
                <c:pt idx="1">
                  <c:v>-1.640102495986338E-2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84256"/>
        <c:axId val="128785792"/>
      </c:barChart>
      <c:scatterChart>
        <c:scatterStyle val="lineMarker"/>
        <c:varyColors val="0"/>
        <c:ser>
          <c:idx val="5"/>
          <c:order val="5"/>
          <c:tx>
            <c:strRef>
              <c:f>'Fig 47'!$A$9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2"/>
              <c:layout>
                <c:manualLayout>
                  <c:x val="-6.2500000000000003E-3"/>
                  <c:y val="-4.7058823529411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 47'!$B$1:$C$1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xVal>
          <c:yVal>
            <c:numRef>
              <c:f>'Fig 47'!$B$9:$C$9</c:f>
              <c:numCache>
                <c:formatCode>0.00%</c:formatCode>
                <c:ptCount val="2"/>
                <c:pt idx="0">
                  <c:v>1.4619153713838776E-2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93600"/>
        <c:axId val="128792064"/>
      </c:scatterChart>
      <c:catAx>
        <c:axId val="128784256"/>
        <c:scaling>
          <c:orientation val="minMax"/>
        </c:scaling>
        <c:delete val="0"/>
        <c:axPos val="b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8785792"/>
        <c:crosses val="autoZero"/>
        <c:auto val="1"/>
        <c:lblAlgn val="ctr"/>
        <c:lblOffset val="100"/>
        <c:noMultiLvlLbl val="0"/>
      </c:catAx>
      <c:valAx>
        <c:axId val="12878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200"/>
                  <a:t>Valorisation en pourcentage du PIB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8784256"/>
        <c:crosses val="autoZero"/>
        <c:crossBetween val="between"/>
      </c:valAx>
      <c:valAx>
        <c:axId val="128792064"/>
        <c:scaling>
          <c:orientation val="minMax"/>
          <c:max val="2.5000000000000005E-2"/>
          <c:min val="-2.0000000000000004E-2"/>
        </c:scaling>
        <c:delete val="0"/>
        <c:axPos val="r"/>
        <c:numFmt formatCode="0%" sourceLinked="0"/>
        <c:majorTickMark val="out"/>
        <c:minorTickMark val="none"/>
        <c:tickLblPos val="nextTo"/>
        <c:crossAx val="128793600"/>
        <c:crosses val="max"/>
        <c:crossBetween val="midCat"/>
        <c:majorUnit val="1.0000000000000002E-2"/>
      </c:valAx>
      <c:valAx>
        <c:axId val="128793600"/>
        <c:scaling>
          <c:orientation val="minMax"/>
        </c:scaling>
        <c:delete val="0"/>
        <c:axPos val="t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endParaRPr lang="fr-FR"/>
          </a:p>
        </c:txPr>
        <c:crossAx val="128792064"/>
        <c:crosses val="max"/>
        <c:crossBetween val="midCat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6C-4CB8-BCF0-263FB47A5BD9}"/>
              </c:ext>
            </c:extLst>
          </c:dPt>
          <c:cat>
            <c:strRef>
              <c:f>'Fig 48'!$B$5:$B$12</c:f>
              <c:strCache>
                <c:ptCount val="8"/>
                <c:pt idx="0">
                  <c:v>pompe à chaleur très haute température vs chaudière industrielle au gaz</c:v>
                </c:pt>
                <c:pt idx="1">
                  <c:v>raccordement à un réseau de chaleur vs nouvelle chaudière au gaz</c:v>
                </c:pt>
                <c:pt idx="2">
                  <c:v>voiture électrique vs voiture essence</c:v>
                </c:pt>
                <c:pt idx="3">
                  <c:v>pompe à chaleur air/eau + isolation  vs nouvelle chaudière au gaz</c:v>
                </c:pt>
                <c:pt idx="4">
                  <c:v>utilitaire électrique vs utilitaire diesel</c:v>
                </c:pt>
                <c:pt idx="5">
                  <c:v>hydrogène par électrolyse vs hydrogène par vaporeformage du méthane</c:v>
                </c:pt>
                <c:pt idx="6">
                  <c:v>bus électrique vs bus diesel</c:v>
                </c:pt>
                <c:pt idx="7">
                  <c:v>bus GNV vs bus diesel</c:v>
                </c:pt>
              </c:strCache>
            </c:strRef>
          </c:cat>
          <c:val>
            <c:numRef>
              <c:f>'Fig 48'!$C$5:$C$12</c:f>
              <c:numCache>
                <c:formatCode>General</c:formatCode>
                <c:ptCount val="8"/>
                <c:pt idx="0">
                  <c:v>-43</c:v>
                </c:pt>
                <c:pt idx="1">
                  <c:v>120</c:v>
                </c:pt>
                <c:pt idx="2">
                  <c:v>214</c:v>
                </c:pt>
                <c:pt idx="3">
                  <c:v>220</c:v>
                </c:pt>
                <c:pt idx="4">
                  <c:v>271</c:v>
                </c:pt>
                <c:pt idx="5">
                  <c:v>350</c:v>
                </c:pt>
                <c:pt idx="6">
                  <c:v>408</c:v>
                </c:pt>
                <c:pt idx="7">
                  <c:v>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C-4CB8-BCF0-263FB47A5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552960"/>
        <c:axId val="128554496"/>
      </c:barChart>
      <c:catAx>
        <c:axId val="1285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54496"/>
        <c:crosses val="autoZero"/>
        <c:auto val="1"/>
        <c:lblAlgn val="ctr"/>
        <c:lblOffset val="450"/>
        <c:noMultiLvlLbl val="0"/>
      </c:catAx>
      <c:valAx>
        <c:axId val="1285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5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9'!$A$13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3"/>
            <c:invertIfNegative val="0"/>
            <c:bubble3D val="0"/>
            <c:spPr>
              <a:pattFill prst="ltDnDiag">
                <a:fgClr>
                  <a:srgbClr val="C00000"/>
                </a:fgClr>
                <a:bgClr>
                  <a:schemeClr val="bg1"/>
                </a:bgClr>
              </a:pattFill>
            </c:spPr>
          </c:dPt>
          <c:cat>
            <c:numRef>
              <c:f>'Fig 9'!$B$12:$E$12</c:f>
              <c:numCache>
                <c:formatCode>General</c:formatCode>
                <c:ptCount val="4"/>
                <c:pt idx="0">
                  <c:v>1990</c:v>
                </c:pt>
                <c:pt idx="1">
                  <c:v>2015</c:v>
                </c:pt>
                <c:pt idx="2">
                  <c:v>2016</c:v>
                </c:pt>
                <c:pt idx="3">
                  <c:v>2050</c:v>
                </c:pt>
              </c:numCache>
            </c:numRef>
          </c:cat>
          <c:val>
            <c:numRef>
              <c:f>'Fig 9'!$B$13:$E$13</c:f>
              <c:numCache>
                <c:formatCode>0</c:formatCode>
                <c:ptCount val="4"/>
                <c:pt idx="0">
                  <c:v>5656.5</c:v>
                </c:pt>
                <c:pt idx="1">
                  <c:v>4326.9000000000005</c:v>
                </c:pt>
                <c:pt idx="2">
                  <c:v>4300.1000000000004</c:v>
                </c:pt>
                <c:pt idx="3">
                  <c:v>1414.125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1514752"/>
        <c:axId val="111516288"/>
      </c:barChart>
      <c:catAx>
        <c:axId val="11151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1516288"/>
        <c:crosses val="autoZero"/>
        <c:auto val="1"/>
        <c:lblAlgn val="ctr"/>
        <c:lblOffset val="100"/>
        <c:noMultiLvlLbl val="0"/>
      </c:catAx>
      <c:valAx>
        <c:axId val="1115162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115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'Fig 49'!$B$5:$B$12</c:f>
              <c:strCache>
                <c:ptCount val="8"/>
                <c:pt idx="0">
                  <c:v>autobus électrique vs bus diesel euro 6 (très dense)</c:v>
                </c:pt>
                <c:pt idx="1">
                  <c:v>voiture électrique vs véhicule thermique (urbain très dense)</c:v>
                </c:pt>
                <c:pt idx="2">
                  <c:v>amélioration de l'efficacité énergétique des véhicules thermiques</c:v>
                </c:pt>
                <c:pt idx="3">
                  <c:v>autobus électrique vs bus diesel euro 6 (dense) </c:v>
                </c:pt>
                <c:pt idx="4">
                  <c:v>rénovation énergétique dans le résidentiel</c:v>
                </c:pt>
                <c:pt idx="5">
                  <c:v>rénovation énergétique dans le tertiaire</c:v>
                </c:pt>
                <c:pt idx="6">
                  <c:v>voiture électrique vs véhicule thermique  (urbain dense)</c:v>
                </c:pt>
                <c:pt idx="7">
                  <c:v>PL électrique</c:v>
                </c:pt>
              </c:strCache>
            </c:strRef>
          </c:cat>
          <c:val>
            <c:numRef>
              <c:f>'Fig 49'!$C$5:$C$12</c:f>
              <c:numCache>
                <c:formatCode>General</c:formatCode>
                <c:ptCount val="8"/>
                <c:pt idx="0">
                  <c:v>30</c:v>
                </c:pt>
                <c:pt idx="1">
                  <c:v>100</c:v>
                </c:pt>
                <c:pt idx="2">
                  <c:v>120</c:v>
                </c:pt>
                <c:pt idx="3">
                  <c:v>170</c:v>
                </c:pt>
                <c:pt idx="4">
                  <c:v>240</c:v>
                </c:pt>
                <c:pt idx="5">
                  <c:v>250</c:v>
                </c:pt>
                <c:pt idx="6">
                  <c:v>450</c:v>
                </c:pt>
                <c:pt idx="7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739200"/>
        <c:axId val="128740736"/>
      </c:barChart>
      <c:catAx>
        <c:axId val="1287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740736"/>
        <c:crosses val="autoZero"/>
        <c:auto val="1"/>
        <c:lblAlgn val="ctr"/>
        <c:lblOffset val="100"/>
        <c:noMultiLvlLbl val="0"/>
      </c:catAx>
      <c:valAx>
        <c:axId val="1287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73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50'!$D$6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50'!$B$7:$B$13</c:f>
              <c:strCache>
                <c:ptCount val="7"/>
                <c:pt idx="0">
                  <c:v>isolation plancher, combles ou toitures en logement collectif</c:v>
                </c:pt>
                <c:pt idx="1">
                  <c:v>installation d'une chaudière à condensation</c:v>
                </c:pt>
                <c:pt idx="2">
                  <c:v>installation d'un thermostat en maison individuelle</c:v>
                </c:pt>
                <c:pt idx="3">
                  <c:v>isolation plancher en maison individuelle</c:v>
                </c:pt>
                <c:pt idx="4">
                  <c:v>passage à un chauffage solaire de l'eau chaude sanitaire en logement collectif</c:v>
                </c:pt>
                <c:pt idx="5">
                  <c:v>isolation mur par l'extérieur en maison individuelle</c:v>
                </c:pt>
                <c:pt idx="6">
                  <c:v>amélioration du vitrage en logement collectif</c:v>
                </c:pt>
              </c:strCache>
            </c:strRef>
          </c:cat>
          <c:val>
            <c:numRef>
              <c:f>'Fig 50'!$C$7:$C$13</c:f>
              <c:numCache>
                <c:formatCode>0</c:formatCode>
                <c:ptCount val="7"/>
                <c:pt idx="0">
                  <c:v>40</c:v>
                </c:pt>
                <c:pt idx="1">
                  <c:v>119.65396021112852</c:v>
                </c:pt>
                <c:pt idx="2">
                  <c:v>174.09991903533191</c:v>
                </c:pt>
                <c:pt idx="3">
                  <c:v>443.32763636051385</c:v>
                </c:pt>
                <c:pt idx="4">
                  <c:v>514.6597498463849</c:v>
                </c:pt>
                <c:pt idx="5">
                  <c:v>732.02940972812951</c:v>
                </c:pt>
                <c:pt idx="6">
                  <c:v>746.31413288954798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096640"/>
        <c:axId val="124277504"/>
      </c:barChart>
      <c:catAx>
        <c:axId val="1220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277504"/>
        <c:crosses val="autoZero"/>
        <c:auto val="1"/>
        <c:lblAlgn val="ctr"/>
        <c:lblOffset val="100"/>
        <c:noMultiLvlLbl val="0"/>
      </c:catAx>
      <c:valAx>
        <c:axId val="12427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0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10'!$B$1</c:f>
              <c:strCache>
                <c:ptCount val="1"/>
                <c:pt idx="0">
                  <c:v>PIB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 10'!$A$2:$A$28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 10'!$B$2:$B$28</c:f>
              <c:numCache>
                <c:formatCode>0</c:formatCode>
                <c:ptCount val="27"/>
                <c:pt idx="0">
                  <c:v>100</c:v>
                </c:pt>
                <c:pt idx="1">
                  <c:v>101.04818022230586</c:v>
                </c:pt>
                <c:pt idx="2">
                  <c:v>102.6642907557756</c:v>
                </c:pt>
                <c:pt idx="3">
                  <c:v>102.01888260932314</c:v>
                </c:pt>
                <c:pt idx="4">
                  <c:v>104.42486701879714</c:v>
                </c:pt>
                <c:pt idx="5">
                  <c:v>106.6247351261927</c:v>
                </c:pt>
                <c:pt idx="6">
                  <c:v>108.13133838485089</c:v>
                </c:pt>
                <c:pt idx="7">
                  <c:v>110.65764259819674</c:v>
                </c:pt>
                <c:pt idx="8">
                  <c:v>114.62873522516107</c:v>
                </c:pt>
                <c:pt idx="9">
                  <c:v>118.55058816279606</c:v>
                </c:pt>
                <c:pt idx="10">
                  <c:v>123.2021724448575</c:v>
                </c:pt>
                <c:pt idx="11">
                  <c:v>125.64614886513317</c:v>
                </c:pt>
                <c:pt idx="12">
                  <c:v>127.072913333911</c:v>
                </c:pt>
                <c:pt idx="13">
                  <c:v>128.11887970702242</c:v>
                </c:pt>
                <c:pt idx="14">
                  <c:v>131.74438346987748</c:v>
                </c:pt>
                <c:pt idx="15">
                  <c:v>133.93553251311582</c:v>
                </c:pt>
                <c:pt idx="16">
                  <c:v>137.21607639540389</c:v>
                </c:pt>
                <c:pt idx="17">
                  <c:v>140.54320919202686</c:v>
                </c:pt>
                <c:pt idx="18">
                  <c:v>140.90150557938651</c:v>
                </c:pt>
                <c:pt idx="19">
                  <c:v>136.85294689123094</c:v>
                </c:pt>
                <c:pt idx="20">
                  <c:v>139.52083891970878</c:v>
                </c:pt>
                <c:pt idx="21">
                  <c:v>142.58008419545644</c:v>
                </c:pt>
                <c:pt idx="22">
                  <c:v>143.02659436067245</c:v>
                </c:pt>
                <c:pt idx="23">
                  <c:v>143.85089047294304</c:v>
                </c:pt>
                <c:pt idx="24">
                  <c:v>145.2263476966956</c:v>
                </c:pt>
                <c:pt idx="25">
                  <c:v>146.84258964344025</c:v>
                </c:pt>
                <c:pt idx="26">
                  <c:v>148.56220729382488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10'!$C$1</c:f>
              <c:strCache>
                <c:ptCount val="1"/>
                <c:pt idx="0">
                  <c:v>Emissions de GES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 10'!$A$2:$A$28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 10'!$C$2:$C$28</c:f>
              <c:numCache>
                <c:formatCode>0</c:formatCode>
                <c:ptCount val="27"/>
                <c:pt idx="0">
                  <c:v>100</c:v>
                </c:pt>
                <c:pt idx="1">
                  <c:v>104.96769597244011</c:v>
                </c:pt>
                <c:pt idx="2">
                  <c:v>102.81960979033833</c:v>
                </c:pt>
                <c:pt idx="3">
                  <c:v>98.860067341836185</c:v>
                </c:pt>
                <c:pt idx="4">
                  <c:v>97.655583632292576</c:v>
                </c:pt>
                <c:pt idx="5">
                  <c:v>99.09007737841857</c:v>
                </c:pt>
                <c:pt idx="6">
                  <c:v>102.25331623738676</c:v>
                </c:pt>
                <c:pt idx="7">
                  <c:v>100.91190305383344</c:v>
                </c:pt>
                <c:pt idx="8">
                  <c:v>103.42833052647184</c:v>
                </c:pt>
                <c:pt idx="9">
                  <c:v>101.95316425033994</c:v>
                </c:pt>
                <c:pt idx="10">
                  <c:v>100.8160522642537</c:v>
                </c:pt>
                <c:pt idx="11">
                  <c:v>101.71687897438204</c:v>
                </c:pt>
                <c:pt idx="12">
                  <c:v>100.46031119450313</c:v>
                </c:pt>
                <c:pt idx="13">
                  <c:v>101.32113228319312</c:v>
                </c:pt>
                <c:pt idx="14">
                  <c:v>100.92601266282095</c:v>
                </c:pt>
                <c:pt idx="15">
                  <c:v>101.18389829610066</c:v>
                </c:pt>
                <c:pt idx="16">
                  <c:v>99.017410890360409</c:v>
                </c:pt>
                <c:pt idx="17">
                  <c:v>97.31647186508981</c:v>
                </c:pt>
                <c:pt idx="18">
                  <c:v>96.163739230759788</c:v>
                </c:pt>
                <c:pt idx="19">
                  <c:v>91.924030866366664</c:v>
                </c:pt>
                <c:pt idx="20">
                  <c:v>93.62788657330097</c:v>
                </c:pt>
                <c:pt idx="21">
                  <c:v>88.645392687958051</c:v>
                </c:pt>
                <c:pt idx="22">
                  <c:v>88.742066188348119</c:v>
                </c:pt>
                <c:pt idx="23">
                  <c:v>88.623533890747282</c:v>
                </c:pt>
                <c:pt idx="24">
                  <c:v>83.121235755155993</c:v>
                </c:pt>
                <c:pt idx="25">
                  <c:v>83.837080422599826</c:v>
                </c:pt>
                <c:pt idx="26">
                  <c:v>83.856344624190001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2800"/>
        <c:axId val="114254592"/>
      </c:lineChart>
      <c:catAx>
        <c:axId val="1142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54592"/>
        <c:crosses val="autoZero"/>
        <c:auto val="1"/>
        <c:lblAlgn val="ctr"/>
        <c:lblOffset val="100"/>
        <c:noMultiLvlLbl val="0"/>
      </c:catAx>
      <c:valAx>
        <c:axId val="11425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indice</a:t>
                </a:r>
                <a:r>
                  <a:rPr lang="fr-FR" baseline="0"/>
                  <a:t> 100 en 1990</a:t>
                </a:r>
                <a:endParaRPr lang="fr-FR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42528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11'!$A$2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strRef>
              <c:f>'Fig 11'!$B$1:$H$1</c:f>
              <c:strCache>
                <c:ptCount val="7"/>
                <c:pt idx="0">
                  <c:v>1990</c:v>
                </c:pt>
                <c:pt idx="1">
                  <c:v>2016</c:v>
                </c:pt>
                <c:pt idx="2">
                  <c:v>2017 (e)</c:v>
                </c:pt>
                <c:pt idx="3">
                  <c:v>2030</c:v>
                </c:pt>
                <c:pt idx="4">
                  <c:v>2050 F4</c:v>
                </c:pt>
                <c:pt idx="5">
                  <c:v>2050 NC avec puits de 95 MtCO2</c:v>
                </c:pt>
                <c:pt idx="6">
                  <c:v>2051 NC avec puits de 75 MtCO2</c:v>
                </c:pt>
              </c:strCache>
            </c:strRef>
          </c:cat>
          <c:val>
            <c:numRef>
              <c:f>'Fig 11'!$B$2:$H$2</c:f>
              <c:numCache>
                <c:formatCode>0.0</c:formatCode>
                <c:ptCount val="7"/>
                <c:pt idx="0">
                  <c:v>540</c:v>
                </c:pt>
                <c:pt idx="1">
                  <c:v>445</c:v>
                </c:pt>
                <c:pt idx="2" formatCode="0">
                  <c:v>453.4021940640755</c:v>
                </c:pt>
                <c:pt idx="3">
                  <c:v>307.8</c:v>
                </c:pt>
                <c:pt idx="4">
                  <c:v>135</c:v>
                </c:pt>
                <c:pt idx="5" formatCode="General">
                  <c:v>95</c:v>
                </c:pt>
                <c:pt idx="6" formatCode="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74976"/>
        <c:axId val="114201344"/>
      </c:barChart>
      <c:catAx>
        <c:axId val="11417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01344"/>
        <c:crosses val="autoZero"/>
        <c:auto val="1"/>
        <c:lblAlgn val="ctr"/>
        <c:lblOffset val="100"/>
        <c:noMultiLvlLbl val="0"/>
      </c:catAx>
      <c:valAx>
        <c:axId val="1142013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417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13'!$B$1</c:f>
              <c:strCache>
                <c:ptCount val="1"/>
                <c:pt idx="0">
                  <c:v>Puits de 75 MtCO2e</c:v>
                </c:pt>
              </c:strCache>
            </c:strRef>
          </c:tx>
          <c:marker>
            <c:symbol val="none"/>
          </c:marker>
          <c:cat>
            <c:numRef>
              <c:f>'Fig 13'!$A$2:$A$37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13'!$B$2:$B$37</c:f>
              <c:numCache>
                <c:formatCode>General</c:formatCode>
                <c:ptCount val="36"/>
                <c:pt idx="0">
                  <c:v>458.4</c:v>
                </c:pt>
                <c:pt idx="1">
                  <c:v>448.721</c:v>
                </c:pt>
                <c:pt idx="2">
                  <c:v>439.04200000000003</c:v>
                </c:pt>
                <c:pt idx="3">
                  <c:v>429.36300000000006</c:v>
                </c:pt>
                <c:pt idx="4">
                  <c:v>419.68400000000008</c:v>
                </c:pt>
                <c:pt idx="5">
                  <c:v>410.00500000000017</c:v>
                </c:pt>
                <c:pt idx="6">
                  <c:v>400.32600000000019</c:v>
                </c:pt>
                <c:pt idx="7">
                  <c:v>390.64700000000016</c:v>
                </c:pt>
                <c:pt idx="8">
                  <c:v>380.96800000000025</c:v>
                </c:pt>
                <c:pt idx="9">
                  <c:v>371.28900000000027</c:v>
                </c:pt>
                <c:pt idx="10">
                  <c:v>361.61000000000024</c:v>
                </c:pt>
                <c:pt idx="11">
                  <c:v>351.93100000000027</c:v>
                </c:pt>
                <c:pt idx="12">
                  <c:v>342.25200000000024</c:v>
                </c:pt>
                <c:pt idx="13">
                  <c:v>332.57300000000026</c:v>
                </c:pt>
                <c:pt idx="14">
                  <c:v>322.89400000000029</c:v>
                </c:pt>
                <c:pt idx="15">
                  <c:v>313.21500000000003</c:v>
                </c:pt>
                <c:pt idx="16">
                  <c:v>301.30424999999997</c:v>
                </c:pt>
                <c:pt idx="17">
                  <c:v>289.39350000000002</c:v>
                </c:pt>
                <c:pt idx="18">
                  <c:v>277.48275000000007</c:v>
                </c:pt>
                <c:pt idx="19">
                  <c:v>265.57200000000006</c:v>
                </c:pt>
                <c:pt idx="20">
                  <c:v>253.66125000000005</c:v>
                </c:pt>
                <c:pt idx="21">
                  <c:v>241.75050000000005</c:v>
                </c:pt>
                <c:pt idx="22">
                  <c:v>229.83975000000004</c:v>
                </c:pt>
                <c:pt idx="23">
                  <c:v>217.92900000000006</c:v>
                </c:pt>
                <c:pt idx="24">
                  <c:v>206.01825000000005</c:v>
                </c:pt>
                <c:pt idx="25">
                  <c:v>194.10750000000007</c:v>
                </c:pt>
                <c:pt idx="26">
                  <c:v>182.19675000000007</c:v>
                </c:pt>
                <c:pt idx="27">
                  <c:v>170.28600000000009</c:v>
                </c:pt>
                <c:pt idx="28">
                  <c:v>158.37525000000008</c:v>
                </c:pt>
                <c:pt idx="29">
                  <c:v>146.46450000000007</c:v>
                </c:pt>
                <c:pt idx="30">
                  <c:v>134.55375000000006</c:v>
                </c:pt>
                <c:pt idx="31">
                  <c:v>122.64300000000006</c:v>
                </c:pt>
                <c:pt idx="32">
                  <c:v>110.73225000000006</c:v>
                </c:pt>
                <c:pt idx="33">
                  <c:v>98.821500000000057</c:v>
                </c:pt>
                <c:pt idx="34">
                  <c:v>86.91075000000005</c:v>
                </c:pt>
                <c:pt idx="35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13'!$C$1</c:f>
              <c:strCache>
                <c:ptCount val="1"/>
                <c:pt idx="0">
                  <c:v>Puits de 95 MtCO2e</c:v>
                </c:pt>
              </c:strCache>
            </c:strRef>
          </c:tx>
          <c:marker>
            <c:symbol val="none"/>
          </c:marker>
          <c:cat>
            <c:numRef>
              <c:f>'Fig 13'!$A$2:$A$37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13'!$C$2:$C$37</c:f>
              <c:numCache>
                <c:formatCode>General</c:formatCode>
                <c:ptCount val="36"/>
                <c:pt idx="0">
                  <c:v>458.4</c:v>
                </c:pt>
                <c:pt idx="1">
                  <c:v>448.721</c:v>
                </c:pt>
                <c:pt idx="2">
                  <c:v>439.04200000000003</c:v>
                </c:pt>
                <c:pt idx="3">
                  <c:v>429.36300000000006</c:v>
                </c:pt>
                <c:pt idx="4">
                  <c:v>419.68400000000008</c:v>
                </c:pt>
                <c:pt idx="5">
                  <c:v>410.00500000000017</c:v>
                </c:pt>
                <c:pt idx="6">
                  <c:v>400.32600000000019</c:v>
                </c:pt>
                <c:pt idx="7">
                  <c:v>390.64700000000016</c:v>
                </c:pt>
                <c:pt idx="8">
                  <c:v>380.96800000000025</c:v>
                </c:pt>
                <c:pt idx="9">
                  <c:v>371.28900000000027</c:v>
                </c:pt>
                <c:pt idx="10">
                  <c:v>361.61000000000024</c:v>
                </c:pt>
                <c:pt idx="11">
                  <c:v>351.93100000000027</c:v>
                </c:pt>
                <c:pt idx="12">
                  <c:v>342.25200000000024</c:v>
                </c:pt>
                <c:pt idx="13">
                  <c:v>332.57300000000026</c:v>
                </c:pt>
                <c:pt idx="14">
                  <c:v>322.89400000000029</c:v>
                </c:pt>
                <c:pt idx="15">
                  <c:v>313.21500000000003</c:v>
                </c:pt>
                <c:pt idx="16">
                  <c:v>302.30424999999997</c:v>
                </c:pt>
                <c:pt idx="17">
                  <c:v>291.39350000000002</c:v>
                </c:pt>
                <c:pt idx="18">
                  <c:v>280.48275000000007</c:v>
                </c:pt>
                <c:pt idx="19">
                  <c:v>269.57200000000006</c:v>
                </c:pt>
                <c:pt idx="20">
                  <c:v>258.66125000000005</c:v>
                </c:pt>
                <c:pt idx="21">
                  <c:v>247.75050000000005</c:v>
                </c:pt>
                <c:pt idx="22">
                  <c:v>236.83975000000004</c:v>
                </c:pt>
                <c:pt idx="23">
                  <c:v>225.92900000000006</c:v>
                </c:pt>
                <c:pt idx="24">
                  <c:v>215.01825000000005</c:v>
                </c:pt>
                <c:pt idx="25">
                  <c:v>204.10750000000007</c:v>
                </c:pt>
                <c:pt idx="26">
                  <c:v>193.19675000000007</c:v>
                </c:pt>
                <c:pt idx="27">
                  <c:v>182.28600000000009</c:v>
                </c:pt>
                <c:pt idx="28">
                  <c:v>171.37525000000008</c:v>
                </c:pt>
                <c:pt idx="29">
                  <c:v>160.46450000000007</c:v>
                </c:pt>
                <c:pt idx="30">
                  <c:v>149.55375000000009</c:v>
                </c:pt>
                <c:pt idx="31">
                  <c:v>138.64300000000009</c:v>
                </c:pt>
                <c:pt idx="32">
                  <c:v>127.73225000000009</c:v>
                </c:pt>
                <c:pt idx="33">
                  <c:v>116.82150000000009</c:v>
                </c:pt>
                <c:pt idx="34">
                  <c:v>105.91075000000008</c:v>
                </c:pt>
                <c:pt idx="35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8256"/>
        <c:axId val="113969792"/>
      </c:lineChart>
      <c:catAx>
        <c:axId val="1139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fr-FR"/>
          </a:p>
        </c:txPr>
        <c:crossAx val="113969792"/>
        <c:crosses val="autoZero"/>
        <c:auto val="1"/>
        <c:lblAlgn val="ctr"/>
        <c:lblOffset val="100"/>
        <c:noMultiLvlLbl val="0"/>
      </c:catAx>
      <c:valAx>
        <c:axId val="11396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Emiisions de GES en MtCO2e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9682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16'!$A$3</c:f>
              <c:strCache>
                <c:ptCount val="1"/>
                <c:pt idx="0">
                  <c:v>Scénario de référence</c:v>
                </c:pt>
              </c:strCache>
            </c:strRef>
          </c:tx>
          <c:marker>
            <c:symbol val="none"/>
          </c:marker>
          <c:cat>
            <c:numRef>
              <c:f>'Fig 16'!$B$2:$AK$2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16'!$B$3:$AK$3</c:f>
              <c:numCache>
                <c:formatCode>0</c:formatCode>
                <c:ptCount val="36"/>
                <c:pt idx="0">
                  <c:v>100</c:v>
                </c:pt>
                <c:pt idx="1">
                  <c:v>98.549049520241851</c:v>
                </c:pt>
                <c:pt idx="2">
                  <c:v>96.089348383280765</c:v>
                </c:pt>
                <c:pt idx="3">
                  <c:v>94.137952648527872</c:v>
                </c:pt>
                <c:pt idx="4">
                  <c:v>93.49634923764458</c:v>
                </c:pt>
                <c:pt idx="5">
                  <c:v>91.482649842271286</c:v>
                </c:pt>
                <c:pt idx="6">
                  <c:v>90.851735015772874</c:v>
                </c:pt>
                <c:pt idx="7">
                  <c:v>90.220820189274448</c:v>
                </c:pt>
                <c:pt idx="8">
                  <c:v>89.589905362776022</c:v>
                </c:pt>
                <c:pt idx="9">
                  <c:v>88.958990536277611</c:v>
                </c:pt>
                <c:pt idx="10">
                  <c:v>88.328075709779185</c:v>
                </c:pt>
                <c:pt idx="11">
                  <c:v>87.697160883280759</c:v>
                </c:pt>
                <c:pt idx="12">
                  <c:v>87.066246056782333</c:v>
                </c:pt>
                <c:pt idx="13">
                  <c:v>86.435331230283921</c:v>
                </c:pt>
                <c:pt idx="14">
                  <c:v>85.804416403785496</c:v>
                </c:pt>
                <c:pt idx="15">
                  <c:v>85.17350157728707</c:v>
                </c:pt>
                <c:pt idx="16">
                  <c:v>85.01577287066246</c:v>
                </c:pt>
                <c:pt idx="17">
                  <c:v>84.858044164037864</c:v>
                </c:pt>
                <c:pt idx="18">
                  <c:v>84.70031545741324</c:v>
                </c:pt>
                <c:pt idx="19">
                  <c:v>84.542586750788644</c:v>
                </c:pt>
                <c:pt idx="20">
                  <c:v>84.384858044164034</c:v>
                </c:pt>
                <c:pt idx="21">
                  <c:v>84.227129337539438</c:v>
                </c:pt>
                <c:pt idx="22">
                  <c:v>84.069400630914828</c:v>
                </c:pt>
                <c:pt idx="23">
                  <c:v>83.911671924290232</c:v>
                </c:pt>
                <c:pt idx="24">
                  <c:v>83.753943217665622</c:v>
                </c:pt>
                <c:pt idx="25">
                  <c:v>83.596214511041026</c:v>
                </c:pt>
                <c:pt idx="26">
                  <c:v>83.438485804416402</c:v>
                </c:pt>
                <c:pt idx="27">
                  <c:v>83.280757097791806</c:v>
                </c:pt>
                <c:pt idx="28">
                  <c:v>83.123028391167196</c:v>
                </c:pt>
                <c:pt idx="29">
                  <c:v>82.965299684542586</c:v>
                </c:pt>
                <c:pt idx="30">
                  <c:v>82.807570977917976</c:v>
                </c:pt>
                <c:pt idx="31">
                  <c:v>82.64984227129338</c:v>
                </c:pt>
                <c:pt idx="32">
                  <c:v>82.49211356466877</c:v>
                </c:pt>
                <c:pt idx="33">
                  <c:v>82.334384858044174</c:v>
                </c:pt>
                <c:pt idx="34">
                  <c:v>82.176656151419564</c:v>
                </c:pt>
                <c:pt idx="35">
                  <c:v>82.018927444794969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16'!$A$4</c:f>
              <c:strCache>
                <c:ptCount val="1"/>
                <c:pt idx="0">
                  <c:v>Scénario objectif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 16'!$B$2:$AK$2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 16'!$B$4:$AK$4</c:f>
              <c:numCache>
                <c:formatCode>0</c:formatCode>
                <c:ptCount val="36"/>
                <c:pt idx="0">
                  <c:v>100</c:v>
                </c:pt>
                <c:pt idx="1">
                  <c:v>97.566319554012836</c:v>
                </c:pt>
                <c:pt idx="2">
                  <c:v>95.132639108025657</c:v>
                </c:pt>
                <c:pt idx="3">
                  <c:v>92.698958662038507</c:v>
                </c:pt>
                <c:pt idx="4">
                  <c:v>90.265278216051328</c:v>
                </c:pt>
                <c:pt idx="5">
                  <c:v>87.831597770064164</c:v>
                </c:pt>
                <c:pt idx="6">
                  <c:v>85.397917324077</c:v>
                </c:pt>
                <c:pt idx="7">
                  <c:v>82.964236878089821</c:v>
                </c:pt>
                <c:pt idx="8">
                  <c:v>80.530556432102657</c:v>
                </c:pt>
                <c:pt idx="9">
                  <c:v>78.096875986115492</c:v>
                </c:pt>
                <c:pt idx="10">
                  <c:v>75.663195540128328</c:v>
                </c:pt>
                <c:pt idx="11">
                  <c:v>73.229515094141163</c:v>
                </c:pt>
                <c:pt idx="12">
                  <c:v>70.795834648153985</c:v>
                </c:pt>
                <c:pt idx="13">
                  <c:v>68.36215420216682</c:v>
                </c:pt>
                <c:pt idx="14">
                  <c:v>65.928473756179656</c:v>
                </c:pt>
                <c:pt idx="15">
                  <c:v>63.494793310192499</c:v>
                </c:pt>
                <c:pt idx="16">
                  <c:v>60.114941621962778</c:v>
                </c:pt>
                <c:pt idx="17">
                  <c:v>56.735089933733065</c:v>
                </c:pt>
                <c:pt idx="18">
                  <c:v>53.355238245503337</c:v>
                </c:pt>
                <c:pt idx="19">
                  <c:v>49.975386557273616</c:v>
                </c:pt>
                <c:pt idx="20">
                  <c:v>46.595534869043895</c:v>
                </c:pt>
                <c:pt idx="21">
                  <c:v>43.215683180814167</c:v>
                </c:pt>
                <c:pt idx="22">
                  <c:v>39.83583149258444</c:v>
                </c:pt>
                <c:pt idx="23">
                  <c:v>36.455979804354719</c:v>
                </c:pt>
                <c:pt idx="24">
                  <c:v>33.076128116124984</c:v>
                </c:pt>
                <c:pt idx="25">
                  <c:v>29.696276427895263</c:v>
                </c:pt>
                <c:pt idx="26">
                  <c:v>26.316424739665536</c:v>
                </c:pt>
                <c:pt idx="27">
                  <c:v>22.936573051435804</c:v>
                </c:pt>
                <c:pt idx="28">
                  <c:v>19.55672136320608</c:v>
                </c:pt>
                <c:pt idx="29">
                  <c:v>16.176869674976352</c:v>
                </c:pt>
                <c:pt idx="30">
                  <c:v>12.797017986746626</c:v>
                </c:pt>
                <c:pt idx="31">
                  <c:v>9.4171662985169</c:v>
                </c:pt>
                <c:pt idx="32">
                  <c:v>6.0373146102871731</c:v>
                </c:pt>
                <c:pt idx="33">
                  <c:v>2.6574629220574466</c:v>
                </c:pt>
                <c:pt idx="34">
                  <c:v>-0.72238876617227932</c:v>
                </c:pt>
                <c:pt idx="35">
                  <c:v>-4.1022404544020192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80800"/>
        <c:axId val="114382336"/>
      </c:lineChart>
      <c:catAx>
        <c:axId val="1143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82336"/>
        <c:crosses val="autoZero"/>
        <c:auto val="1"/>
        <c:lblAlgn val="ctr"/>
        <c:lblOffset val="100"/>
        <c:noMultiLvlLbl val="0"/>
      </c:catAx>
      <c:valAx>
        <c:axId val="114382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4380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19'!$A$4</c:f>
              <c:strCache>
                <c:ptCount val="1"/>
                <c:pt idx="0">
                  <c:v>New policies scenario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 19'!$B$3:$AJ$3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'Fig 19'!$B$4:$AJ$4</c:f>
              <c:numCache>
                <c:formatCode>0.0</c:formatCode>
                <c:ptCount val="35"/>
                <c:pt idx="0">
                  <c:v>37.040383051766192</c:v>
                </c:pt>
                <c:pt idx="1">
                  <c:v>44.041918872526878</c:v>
                </c:pt>
                <c:pt idx="2">
                  <c:v>51.043454693287558</c:v>
                </c:pt>
                <c:pt idx="3">
                  <c:v>58.044990514048244</c:v>
                </c:pt>
                <c:pt idx="4">
                  <c:v>65.046526334808931</c:v>
                </c:pt>
                <c:pt idx="5">
                  <c:v>67.937483060800432</c:v>
                </c:pt>
                <c:pt idx="6">
                  <c:v>70.828439786791947</c:v>
                </c:pt>
                <c:pt idx="7">
                  <c:v>73.719396512783462</c:v>
                </c:pt>
                <c:pt idx="8">
                  <c:v>76.610353238774962</c:v>
                </c:pt>
                <c:pt idx="9">
                  <c:v>79.501309964766463</c:v>
                </c:pt>
                <c:pt idx="10">
                  <c:v>81.850212304634567</c:v>
                </c:pt>
                <c:pt idx="11">
                  <c:v>84.199114644502657</c:v>
                </c:pt>
                <c:pt idx="12">
                  <c:v>86.548016984370747</c:v>
                </c:pt>
                <c:pt idx="13">
                  <c:v>88.896919324238851</c:v>
                </c:pt>
                <c:pt idx="14">
                  <c:v>91.24582166410697</c:v>
                </c:pt>
                <c:pt idx="15">
                  <c:v>92.510615231728252</c:v>
                </c:pt>
                <c:pt idx="16">
                  <c:v>93.775408799349549</c:v>
                </c:pt>
                <c:pt idx="17">
                  <c:v>95.040202366970831</c:v>
                </c:pt>
                <c:pt idx="18">
                  <c:v>96.304995934592128</c:v>
                </c:pt>
                <c:pt idx="19">
                  <c:v>97.569789502213382</c:v>
                </c:pt>
                <c:pt idx="20">
                  <c:v>99.01526786520914</c:v>
                </c:pt>
                <c:pt idx="21">
                  <c:v>100.46074622820488</c:v>
                </c:pt>
                <c:pt idx="22">
                  <c:v>101.90622459120064</c:v>
                </c:pt>
                <c:pt idx="23">
                  <c:v>103.35170295419638</c:v>
                </c:pt>
                <c:pt idx="24">
                  <c:v>104.79718131719216</c:v>
                </c:pt>
                <c:pt idx="25">
                  <c:v>104.79718131719216</c:v>
                </c:pt>
                <c:pt idx="26">
                  <c:v>104.79718131719216</c:v>
                </c:pt>
                <c:pt idx="27">
                  <c:v>104.79718131719216</c:v>
                </c:pt>
                <c:pt idx="28">
                  <c:v>104.79718131719216</c:v>
                </c:pt>
                <c:pt idx="29">
                  <c:v>104.79718131719216</c:v>
                </c:pt>
                <c:pt idx="30">
                  <c:v>104.79718131719216</c:v>
                </c:pt>
                <c:pt idx="31">
                  <c:v>104.79718131719216</c:v>
                </c:pt>
                <c:pt idx="32">
                  <c:v>104.79718131719216</c:v>
                </c:pt>
                <c:pt idx="33">
                  <c:v>104.79718131719216</c:v>
                </c:pt>
                <c:pt idx="34">
                  <c:v>104.79718131719216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19'!$A$5</c:f>
              <c:strCache>
                <c:ptCount val="1"/>
                <c:pt idx="0">
                  <c:v>Sustainable development scenario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'Fig 19'!$B$3:$AJ$3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'Fig 19'!$B$5:$AJ$5</c:f>
              <c:numCache>
                <c:formatCode>0.0</c:formatCode>
                <c:ptCount val="35"/>
                <c:pt idx="0">
                  <c:v>37.040383051766192</c:v>
                </c:pt>
                <c:pt idx="1">
                  <c:v>42.686782907218358</c:v>
                </c:pt>
                <c:pt idx="2">
                  <c:v>48.333182762670525</c:v>
                </c:pt>
                <c:pt idx="3">
                  <c:v>53.979582618122684</c:v>
                </c:pt>
                <c:pt idx="4">
                  <c:v>59.625982473574851</c:v>
                </c:pt>
                <c:pt idx="5">
                  <c:v>60.710091245821665</c:v>
                </c:pt>
                <c:pt idx="6">
                  <c:v>61.794200018068487</c:v>
                </c:pt>
                <c:pt idx="7">
                  <c:v>62.878308790315302</c:v>
                </c:pt>
                <c:pt idx="8">
                  <c:v>63.962417562562123</c:v>
                </c:pt>
                <c:pt idx="9">
                  <c:v>65.046526334808931</c:v>
                </c:pt>
                <c:pt idx="10">
                  <c:v>64.50447194868552</c:v>
                </c:pt>
                <c:pt idx="11">
                  <c:v>63.962417562562123</c:v>
                </c:pt>
                <c:pt idx="12">
                  <c:v>63.42036317643872</c:v>
                </c:pt>
                <c:pt idx="13">
                  <c:v>62.878308790315316</c:v>
                </c:pt>
                <c:pt idx="14">
                  <c:v>62.336254404191891</c:v>
                </c:pt>
                <c:pt idx="15">
                  <c:v>61.794200018068487</c:v>
                </c:pt>
                <c:pt idx="16">
                  <c:v>61.252145631945083</c:v>
                </c:pt>
                <c:pt idx="17">
                  <c:v>60.71009124582168</c:v>
                </c:pt>
                <c:pt idx="18">
                  <c:v>60.168036859698276</c:v>
                </c:pt>
                <c:pt idx="19">
                  <c:v>59.625982473574851</c:v>
                </c:pt>
                <c:pt idx="20">
                  <c:v>59.264612882825908</c:v>
                </c:pt>
                <c:pt idx="21">
                  <c:v>58.903243292076965</c:v>
                </c:pt>
                <c:pt idx="22">
                  <c:v>58.541873701328015</c:v>
                </c:pt>
                <c:pt idx="23">
                  <c:v>58.180504110579072</c:v>
                </c:pt>
                <c:pt idx="24">
                  <c:v>57.819134519830158</c:v>
                </c:pt>
                <c:pt idx="25">
                  <c:v>57.819134519830158</c:v>
                </c:pt>
                <c:pt idx="26">
                  <c:v>57.819134519830158</c:v>
                </c:pt>
                <c:pt idx="27">
                  <c:v>57.819134519830158</c:v>
                </c:pt>
                <c:pt idx="28">
                  <c:v>57.819134519830158</c:v>
                </c:pt>
                <c:pt idx="29">
                  <c:v>57.819134519830158</c:v>
                </c:pt>
                <c:pt idx="30">
                  <c:v>57.819134519830158</c:v>
                </c:pt>
                <c:pt idx="31">
                  <c:v>57.819134519830158</c:v>
                </c:pt>
                <c:pt idx="32">
                  <c:v>57.819134519830158</c:v>
                </c:pt>
                <c:pt idx="33">
                  <c:v>57.819134519830158</c:v>
                </c:pt>
                <c:pt idx="34">
                  <c:v>57.819134519830158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2544"/>
        <c:axId val="114455296"/>
      </c:lineChart>
      <c:catAx>
        <c:axId val="1144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55296"/>
        <c:crosses val="autoZero"/>
        <c:auto val="1"/>
        <c:lblAlgn val="ctr"/>
        <c:lblOffset val="100"/>
        <c:noMultiLvlLbl val="0"/>
      </c:catAx>
      <c:valAx>
        <c:axId val="1144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Prix du pétrole brut en €2016 / baril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4412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331470</xdr:colOff>
      <xdr:row>6</xdr:row>
      <xdr:rowOff>66675</xdr:rowOff>
    </xdr:from>
    <xdr:to>
      <xdr:col>18</xdr:col>
      <xdr:colOff>27120</xdr:colOff>
      <xdr:row>30</xdr:row>
      <xdr:rowOff>50315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10</xdr:row>
      <xdr:rowOff>91440</xdr:rowOff>
    </xdr:from>
    <xdr:to>
      <xdr:col>6</xdr:col>
      <xdr:colOff>685800</xdr:colOff>
      <xdr:row>24</xdr:row>
      <xdr:rowOff>91440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62593</xdr:colOff>
      <xdr:row>11</xdr:row>
      <xdr:rowOff>126547</xdr:rowOff>
    </xdr:from>
    <xdr:to>
      <xdr:col>6</xdr:col>
      <xdr:colOff>62593</xdr:colOff>
      <xdr:row>22</xdr:row>
      <xdr:rowOff>130628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388620</xdr:colOff>
      <xdr:row>10</xdr:row>
      <xdr:rowOff>148590</xdr:rowOff>
    </xdr:from>
    <xdr:to>
      <xdr:col>7</xdr:col>
      <xdr:colOff>388620</xdr:colOff>
      <xdr:row>22</xdr:row>
      <xdr:rowOff>148589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6</xdr:row>
      <xdr:rowOff>45720</xdr:rowOff>
    </xdr:from>
    <xdr:to>
      <xdr:col>13</xdr:col>
      <xdr:colOff>45720</xdr:colOff>
      <xdr:row>21</xdr:row>
      <xdr:rowOff>45720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6</xdr:row>
      <xdr:rowOff>0</xdr:rowOff>
    </xdr:from>
    <xdr:to>
      <xdr:col>12</xdr:col>
      <xdr:colOff>762000</xdr:colOff>
      <xdr:row>21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134472</xdr:rowOff>
    </xdr:from>
    <xdr:to>
      <xdr:col>13</xdr:col>
      <xdr:colOff>0</xdr:colOff>
      <xdr:row>19</xdr:row>
      <xdr:rowOff>134471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528308</xdr:colOff>
      <xdr:row>8</xdr:row>
      <xdr:rowOff>182147</xdr:rowOff>
    </xdr:from>
    <xdr:to>
      <xdr:col>20</xdr:col>
      <xdr:colOff>545626</xdr:colOff>
      <xdr:row>24</xdr:row>
      <xdr:rowOff>182147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0.36298</cdr:x>
      <cdr:y>0.46394</cdr:y>
    </cdr:from>
    <cdr:to>
      <cdr:x>0.50835</cdr:x>
      <cdr:y>0.5543</cdr:y>
    </cdr:to>
    <cdr:sp macro="" textlink="">
      <cdr:nvSpPr>
        <cdr:cNvPr id="31" name="ZoneTexte 4"/>
        <cdr:cNvSpPr txBox="1"/>
      </cdr:nvSpPr>
      <cdr:spPr>
        <a:xfrm xmlns:a="http://schemas.openxmlformats.org/drawingml/2006/main">
          <a:off x="1942420" y="1414095"/>
          <a:ext cx="777921" cy="275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>
              <a:solidFill>
                <a:sysClr val="windowText" lastClr="000000"/>
              </a:solidFill>
            </a:rPr>
            <a:t>Résultats des modèles</a:t>
          </a:r>
        </a:p>
      </cdr:txBody>
    </cdr:sp>
  </cdr:relSizeAnchor>
  <cdr:relSizeAnchor xmlns:cdr="http://schemas.openxmlformats.org/drawingml/2006/chartDrawing">
    <cdr:from>
      <cdr:x>0.43566</cdr:x>
      <cdr:y>0.5543</cdr:y>
    </cdr:from>
    <cdr:to>
      <cdr:x>0.55912</cdr:x>
      <cdr:y>0.66346</cdr:y>
    </cdr:to>
    <cdr:cxnSp macro="">
      <cdr:nvCxnSpPr>
        <cdr:cNvPr id="33" name="Connecteur droit avec flèche 32"/>
        <cdr:cNvCxnSpPr>
          <a:stCxn xmlns:a="http://schemas.openxmlformats.org/drawingml/2006/main" id="31" idx="2"/>
        </cdr:cNvCxnSpPr>
      </cdr:nvCxnSpPr>
      <cdr:spPr>
        <a:xfrm xmlns:a="http://schemas.openxmlformats.org/drawingml/2006/main">
          <a:off x="2331381" y="1689511"/>
          <a:ext cx="660668" cy="3327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0.43566</cdr:x>
      <cdr:y>0.5543</cdr:y>
    </cdr:from>
    <cdr:to>
      <cdr:x>0.55365</cdr:x>
      <cdr:y>0.61538</cdr:y>
    </cdr:to>
    <cdr:cxnSp macro="">
      <cdr:nvCxnSpPr>
        <cdr:cNvPr id="34" name="Connecteur droit avec flèche 33"/>
        <cdr:cNvCxnSpPr>
          <a:stCxn xmlns:a="http://schemas.openxmlformats.org/drawingml/2006/main" id="31" idx="2"/>
        </cdr:cNvCxnSpPr>
      </cdr:nvCxnSpPr>
      <cdr:spPr>
        <a:xfrm xmlns:a="http://schemas.openxmlformats.org/drawingml/2006/main">
          <a:off x="2331381" y="1689511"/>
          <a:ext cx="631360" cy="18618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0.77315</cdr:x>
      <cdr:y>0.3229</cdr:y>
    </cdr:from>
    <cdr:to>
      <cdr:x>0.91852</cdr:x>
      <cdr:y>0.41326</cdr:y>
    </cdr:to>
    <cdr:sp macro="" textlink="">
      <cdr:nvSpPr>
        <cdr:cNvPr id="21" name="ZoneTexte 4"/>
        <cdr:cNvSpPr txBox="1"/>
      </cdr:nvSpPr>
      <cdr:spPr>
        <a:xfrm xmlns:a="http://schemas.openxmlformats.org/drawingml/2006/main">
          <a:off x="4137378" y="984189"/>
          <a:ext cx="777922" cy="275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>
              <a:solidFill>
                <a:schemeClr val="accent2"/>
              </a:solidFill>
            </a:rPr>
            <a:t>Moyenne des modèles</a:t>
          </a:r>
        </a:p>
      </cdr:txBody>
    </cdr:sp>
  </cdr:relSizeAnchor>
  <cdr:relSizeAnchor xmlns:cdr="http://schemas.openxmlformats.org/drawingml/2006/chartDrawing">
    <cdr:from>
      <cdr:x>0.84584</cdr:x>
      <cdr:y>0.41326</cdr:y>
    </cdr:from>
    <cdr:to>
      <cdr:x>0.95071</cdr:x>
      <cdr:y>0.47115</cdr:y>
    </cdr:to>
    <cdr:cxnSp macro="">
      <cdr:nvCxnSpPr>
        <cdr:cNvPr id="22" name="Connecteur droit avec flèche 21"/>
        <cdr:cNvCxnSpPr>
          <a:stCxn xmlns:a="http://schemas.openxmlformats.org/drawingml/2006/main" id="21" idx="2"/>
        </cdr:cNvCxnSpPr>
      </cdr:nvCxnSpPr>
      <cdr:spPr>
        <a:xfrm xmlns:a="http://schemas.openxmlformats.org/drawingml/2006/main">
          <a:off x="4526339" y="1259607"/>
          <a:ext cx="561210" cy="17646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0.79201</cdr:x>
      <cdr:y>0.60096</cdr:y>
    </cdr:from>
    <cdr:to>
      <cdr:x>0.93738</cdr:x>
      <cdr:y>0.70126</cdr:y>
    </cdr:to>
    <cdr:sp macro="" textlink="">
      <cdr:nvSpPr>
        <cdr:cNvPr id="29" name="ZoneTexte 4"/>
        <cdr:cNvSpPr txBox="1"/>
      </cdr:nvSpPr>
      <cdr:spPr>
        <a:xfrm xmlns:a="http://schemas.openxmlformats.org/drawingml/2006/main">
          <a:off x="4238286" y="1831731"/>
          <a:ext cx="777921" cy="305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>
              <a:solidFill>
                <a:schemeClr val="accent6">
                  <a:lumMod val="75000"/>
                </a:schemeClr>
              </a:solidFill>
            </a:rPr>
            <a:t>Médiane des modèles</a:t>
          </a:r>
        </a:p>
      </cdr:txBody>
    </cdr:sp>
  </cdr:relSizeAnchor>
  <cdr:relSizeAnchor xmlns:cdr="http://schemas.openxmlformats.org/drawingml/2006/chartDrawing">
    <cdr:from>
      <cdr:x>0.86469</cdr:x>
      <cdr:y>0.50481</cdr:y>
    </cdr:from>
    <cdr:to>
      <cdr:x>0.95619</cdr:x>
      <cdr:y>0.60096</cdr:y>
    </cdr:to>
    <cdr:cxnSp macro="">
      <cdr:nvCxnSpPr>
        <cdr:cNvPr id="32" name="Connecteur droit avec flèche 31"/>
        <cdr:cNvCxnSpPr>
          <a:stCxn xmlns:a="http://schemas.openxmlformats.org/drawingml/2006/main" id="29" idx="0"/>
        </cdr:cNvCxnSpPr>
      </cdr:nvCxnSpPr>
      <cdr:spPr>
        <a:xfrm xmlns:a="http://schemas.openxmlformats.org/drawingml/2006/main" flipV="1">
          <a:off x="4627247" y="1538653"/>
          <a:ext cx="489609" cy="29307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0.10934</cdr:x>
      <cdr:y>0.5879</cdr:y>
    </cdr:from>
    <cdr:to>
      <cdr:x>0.28118</cdr:x>
      <cdr:y>0.68869</cdr:y>
    </cdr:to>
    <cdr:sp macro="" textlink="">
      <cdr:nvSpPr>
        <cdr:cNvPr id="16" name="ZoneTexte 4"/>
        <cdr:cNvSpPr txBox="1"/>
      </cdr:nvSpPr>
      <cdr:spPr>
        <a:xfrm xmlns:a="http://schemas.openxmlformats.org/drawingml/2006/main">
          <a:off x="585100" y="1791914"/>
          <a:ext cx="919584" cy="307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>
              <a:solidFill>
                <a:sysClr val="windowText" lastClr="000000"/>
              </a:solidFill>
            </a:rPr>
            <a:t>Valeur </a:t>
          </a:r>
          <a:r>
            <a:rPr lang="fr-FR" sz="800" b="0" baseline="0">
              <a:solidFill>
                <a:sysClr val="windowText" lastClr="000000"/>
              </a:solidFill>
            </a:rPr>
            <a:t>du carbone en 2018</a:t>
          </a:r>
          <a:endParaRPr lang="fr-FR" sz="8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0.12509</cdr:x>
      <cdr:y>0.68869</cdr:y>
    </cdr:from>
    <cdr:to>
      <cdr:x>0.19526</cdr:x>
      <cdr:y>0.77885</cdr:y>
    </cdr:to>
    <cdr:cxnSp macro="">
      <cdr:nvCxnSpPr>
        <cdr:cNvPr id="19" name="Connecteur droit avec flèche 18"/>
        <cdr:cNvCxnSpPr>
          <a:stCxn xmlns:a="http://schemas.openxmlformats.org/drawingml/2006/main" id="16" idx="2"/>
        </cdr:cNvCxnSpPr>
      </cdr:nvCxnSpPr>
      <cdr:spPr>
        <a:xfrm xmlns:a="http://schemas.openxmlformats.org/drawingml/2006/main" flipH="1">
          <a:off x="669414" y="2099122"/>
          <a:ext cx="375478" cy="2748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124</xdr:row>
      <xdr:rowOff>27214</xdr:rowOff>
    </xdr:from>
    <xdr:to>
      <xdr:col>11</xdr:col>
      <xdr:colOff>421821</xdr:colOff>
      <xdr:row>153</xdr:row>
      <xdr:rowOff>89127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761999</xdr:colOff>
      <xdr:row>124</xdr:row>
      <xdr:rowOff>0</xdr:rowOff>
    </xdr:from>
    <xdr:to>
      <xdr:col>24</xdr:col>
      <xdr:colOff>748392</xdr:colOff>
      <xdr:row>160</xdr:row>
      <xdr:rowOff>13607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124</xdr:row>
      <xdr:rowOff>0</xdr:rowOff>
    </xdr:from>
    <xdr:to>
      <xdr:col>37</xdr:col>
      <xdr:colOff>748393</xdr:colOff>
      <xdr:row>160</xdr:row>
      <xdr:rowOff>13607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0</xdr:colOff>
      <xdr:row>52</xdr:row>
      <xdr:rowOff>0</xdr:rowOff>
    </xdr:from>
    <xdr:to>
      <xdr:col>50</xdr:col>
      <xdr:colOff>0</xdr:colOff>
      <xdr:row>81</xdr:row>
      <xdr:rowOff>61913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45064</xdr:colOff>
      <xdr:row>22</xdr:row>
      <xdr:rowOff>67316</xdr:rowOff>
    </xdr:from>
    <xdr:to>
      <xdr:col>11</xdr:col>
      <xdr:colOff>67796</xdr:colOff>
      <xdr:row>45</xdr:row>
      <xdr:rowOff>78200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0</xdr:colOff>
      <xdr:row>117</xdr:row>
      <xdr:rowOff>0</xdr:rowOff>
    </xdr:from>
    <xdr:to>
      <xdr:col>50</xdr:col>
      <xdr:colOff>0</xdr:colOff>
      <xdr:row>146</xdr:row>
      <xdr:rowOff>61913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0.28409</cdr:x>
      <cdr:y>0.07307</cdr:y>
    </cdr:from>
    <cdr:to>
      <cdr:x>0.42208</cdr:x>
      <cdr:y>0.12666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42" y="408199"/>
          <a:ext cx="1156633" cy="299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/>
              </a:solidFill>
            </a:rPr>
            <a:t>Facteur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91168</xdr:colOff>
      <xdr:row>7</xdr:row>
      <xdr:rowOff>163285</xdr:rowOff>
    </xdr:from>
    <xdr:to>
      <xdr:col>22</xdr:col>
      <xdr:colOff>314324</xdr:colOff>
      <xdr:row>46</xdr:row>
      <xdr:rowOff>110217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0.38543</cdr:x>
      <cdr:y>0.18792</cdr:y>
    </cdr:from>
    <cdr:to>
      <cdr:x>0.52342</cdr:x>
      <cdr:y>0.24151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19133" y="1291332"/>
          <a:ext cx="1259903" cy="368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/>
              </a:solidFill>
            </a:rPr>
            <a:t>Facteur 4</a:t>
          </a:r>
        </a:p>
      </cdr:txBody>
    </cdr:sp>
  </cdr:relSizeAnchor>
  <cdr:relSizeAnchor xmlns:cdr="http://schemas.openxmlformats.org/drawingml/2006/chartDrawing">
    <cdr:from>
      <cdr:x>0.30065</cdr:x>
      <cdr:y>0.02125</cdr:y>
    </cdr:from>
    <cdr:to>
      <cdr:x>0.43864</cdr:x>
      <cdr:y>0.09901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745014" y="146050"/>
          <a:ext cx="1259903" cy="534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rgbClr val="00B0F0"/>
              </a:solidFill>
            </a:rPr>
            <a:t>Neutralité 95MtCO</a:t>
          </a:r>
          <a:r>
            <a:rPr lang="fr-FR" sz="1400" b="1" baseline="-25000">
              <a:solidFill>
                <a:srgbClr val="00B0F0"/>
              </a:solidFill>
            </a:rPr>
            <a:t>2</a:t>
          </a:r>
          <a:r>
            <a:rPr lang="fr-FR" sz="1400" b="1">
              <a:solidFill>
                <a:srgbClr val="00B0F0"/>
              </a:solidFill>
            </a:rPr>
            <a:t>e</a:t>
          </a:r>
        </a:p>
      </cdr:txBody>
    </cdr:sp>
  </cdr:relSizeAnchor>
  <cdr:relSizeAnchor xmlns:cdr="http://schemas.openxmlformats.org/drawingml/2006/chartDrawing">
    <cdr:from>
      <cdr:x>0.12479</cdr:x>
      <cdr:y>0.02125</cdr:y>
    </cdr:from>
    <cdr:to>
      <cdr:x>0.26278</cdr:x>
      <cdr:y>0.09901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139371" y="146050"/>
          <a:ext cx="1259903" cy="534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400" b="1">
              <a:solidFill>
                <a:srgbClr val="00B050"/>
              </a:solidFill>
            </a:rPr>
            <a:t>Neutralité 75MtCO</a:t>
          </a:r>
          <a:r>
            <a:rPr lang="fr-FR" sz="1400" b="1" baseline="-25000">
              <a:solidFill>
                <a:srgbClr val="00B050"/>
              </a:solidFill>
            </a:rPr>
            <a:t>2</a:t>
          </a:r>
          <a:r>
            <a:rPr lang="fr-FR" sz="1400" b="1">
              <a:solidFill>
                <a:srgbClr val="00B050"/>
              </a:solidFill>
            </a:rPr>
            <a:t>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0.28409</cdr:x>
      <cdr:y>0.07307</cdr:y>
    </cdr:from>
    <cdr:to>
      <cdr:x>0.42208</cdr:x>
      <cdr:y>0.12666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42" y="408199"/>
          <a:ext cx="1156633" cy="299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/>
              </a:solidFill>
            </a:rPr>
            <a:t>Facteur 4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0.28409</cdr:x>
      <cdr:y>0.07307</cdr:y>
    </cdr:from>
    <cdr:to>
      <cdr:x>0.42208</cdr:x>
      <cdr:y>0.12666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0" y="408215"/>
          <a:ext cx="1156607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/>
              </a:solidFill>
            </a:rPr>
            <a:t>Facteur 4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0.36794</cdr:x>
      <cdr:y>0.07495</cdr:y>
    </cdr:from>
    <cdr:to>
      <cdr:x>0.65528</cdr:x>
      <cdr:y>0.12854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962596" y="328411"/>
          <a:ext cx="1532664" cy="234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tx2"/>
              </a:solidFill>
            </a:rPr>
            <a:t>Facteur 4</a:t>
          </a:r>
        </a:p>
      </cdr:txBody>
    </cdr:sp>
  </cdr:relSizeAnchor>
  <cdr:relSizeAnchor xmlns:cdr="http://schemas.openxmlformats.org/drawingml/2006/chartDrawing">
    <cdr:from>
      <cdr:x>0.18855</cdr:x>
      <cdr:y>0.03461</cdr:y>
    </cdr:from>
    <cdr:to>
      <cdr:x>0.35662</cdr:x>
      <cdr:y>0.09527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05727" y="151653"/>
          <a:ext cx="896471" cy="265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 b="1">
              <a:solidFill>
                <a:srgbClr val="00B050"/>
              </a:solidFill>
            </a:rPr>
            <a:t>Neutralité* 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0.28409</cdr:x>
      <cdr:y>0.07307</cdr:y>
    </cdr:from>
    <cdr:to>
      <cdr:x>0.42208</cdr:x>
      <cdr:y>0.12666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0" y="408215"/>
          <a:ext cx="1156607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/>
              </a:solidFill>
            </a:rPr>
            <a:t>Facteur 4</a:t>
          </a:r>
        </a:p>
      </cdr:txBody>
    </cdr:sp>
  </cdr:relSizeAnchor>
  <cdr:relSizeAnchor xmlns:cdr="http://schemas.openxmlformats.org/drawingml/2006/chartDrawing">
    <cdr:from>
      <cdr:x>0.28409</cdr:x>
      <cdr:y>0.07307</cdr:y>
    </cdr:from>
    <cdr:to>
      <cdr:x>0.42208</cdr:x>
      <cdr:y>0.12666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381250" y="408215"/>
          <a:ext cx="1156607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/>
              </a:solidFill>
            </a:rPr>
            <a:t>Facteur 4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581891</xdr:colOff>
      <xdr:row>12</xdr:row>
      <xdr:rowOff>21474</xdr:rowOff>
    </xdr:from>
    <xdr:to>
      <xdr:col>6</xdr:col>
      <xdr:colOff>81742</xdr:colOff>
      <xdr:row>26</xdr:row>
      <xdr:rowOff>97674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0</xdr:colOff>
      <xdr:row>27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476250</xdr:colOff>
      <xdr:row>16</xdr:row>
      <xdr:rowOff>9525</xdr:rowOff>
    </xdr:from>
    <xdr:to>
      <xdr:col>9</xdr:col>
      <xdr:colOff>285750</xdr:colOff>
      <xdr:row>16</xdr:row>
      <xdr:rowOff>19050</xdr:rowOff>
    </xdr:to>
    <xdr:cxnSp macro="">
      <xdr:nvCxnSpPr>
        <xdr:cNvPr id="4" name="Connecteur droit 3"/>
        <xdr:cNvCxnSpPr/>
      </xdr:nvCxnSpPr>
      <xdr:spPr>
        <a:xfrm flipV="1">
          <a:off x="5231130" y="2935605"/>
          <a:ext cx="218694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24</xdr:row>
      <xdr:rowOff>180975</xdr:rowOff>
    </xdr:from>
    <xdr:to>
      <xdr:col>9</xdr:col>
      <xdr:colOff>361950</xdr:colOff>
      <xdr:row>25</xdr:row>
      <xdr:rowOff>9525</xdr:rowOff>
    </xdr:to>
    <xdr:cxnSp macro="">
      <xdr:nvCxnSpPr>
        <xdr:cNvPr id="5" name="Connecteur droit 4"/>
        <xdr:cNvCxnSpPr/>
      </xdr:nvCxnSpPr>
      <xdr:spPr>
        <a:xfrm>
          <a:off x="5116830" y="4570095"/>
          <a:ext cx="2377440" cy="114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767442</xdr:colOff>
      <xdr:row>5</xdr:row>
      <xdr:rowOff>48987</xdr:rowOff>
    </xdr:from>
    <xdr:to>
      <xdr:col>12</xdr:col>
      <xdr:colOff>767443</xdr:colOff>
      <xdr:row>19</xdr:row>
      <xdr:rowOff>157844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0</xdr:colOff>
      <xdr:row>39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1013012</xdr:colOff>
      <xdr:row>11</xdr:row>
      <xdr:rowOff>53789</xdr:rowOff>
    </xdr:from>
    <xdr:to>
      <xdr:col>9</xdr:col>
      <xdr:colOff>62753</xdr:colOff>
      <xdr:row>29</xdr:row>
      <xdr:rowOff>57374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0.53716</cdr:x>
      <cdr:y>0.51008</cdr:y>
    </cdr:from>
    <cdr:to>
      <cdr:x>0.63892</cdr:x>
      <cdr:y>0.57746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32764" y="3461041"/>
          <a:ext cx="11049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Facteur 2 en 2050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632461</xdr:colOff>
      <xdr:row>5</xdr:row>
      <xdr:rowOff>114301</xdr:rowOff>
    </xdr:from>
    <xdr:to>
      <xdr:col>12</xdr:col>
      <xdr:colOff>632461</xdr:colOff>
      <xdr:row>21</xdr:row>
      <xdr:rowOff>49531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104752</xdr:colOff>
      <xdr:row>6</xdr:row>
      <xdr:rowOff>123704</xdr:rowOff>
    </xdr:from>
    <xdr:to>
      <xdr:col>8</xdr:col>
      <xdr:colOff>104751</xdr:colOff>
      <xdr:row>19</xdr:row>
      <xdr:rowOff>147870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1205592</xdr:colOff>
      <xdr:row>18</xdr:row>
      <xdr:rowOff>51707</xdr:rowOff>
    </xdr:from>
    <xdr:to>
      <xdr:col>2</xdr:col>
      <xdr:colOff>634092</xdr:colOff>
      <xdr:row>33</xdr:row>
      <xdr:rowOff>51708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517071</xdr:colOff>
      <xdr:row>7</xdr:row>
      <xdr:rowOff>68036</xdr:rowOff>
    </xdr:from>
    <xdr:to>
      <xdr:col>12</xdr:col>
      <xdr:colOff>511978</xdr:colOff>
      <xdr:row>24</xdr:row>
      <xdr:rowOff>68035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0.13688</cdr:x>
      <cdr:y>0.34756</cdr:y>
    </cdr:from>
    <cdr:to>
      <cdr:x>0.40126</cdr:x>
      <cdr:y>0.43945</cdr:y>
    </cdr:to>
    <cdr:sp macro="" textlink="">
      <cdr:nvSpPr>
        <cdr:cNvPr id="8" name="ZoneTexte 4"/>
        <cdr:cNvSpPr txBox="1"/>
      </cdr:nvSpPr>
      <cdr:spPr>
        <a:xfrm xmlns:a="http://schemas.openxmlformats.org/drawingml/2006/main">
          <a:off x="730123" y="1125574"/>
          <a:ext cx="1410200" cy="297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tx2"/>
              </a:solidFill>
            </a:rPr>
            <a:t>Emissions nettes</a:t>
          </a:r>
        </a:p>
      </cdr:txBody>
    </cdr:sp>
  </cdr:relSizeAnchor>
  <cdr:relSizeAnchor xmlns:cdr="http://schemas.openxmlformats.org/drawingml/2006/chartDrawing">
    <cdr:from>
      <cdr:x>0.376</cdr:x>
      <cdr:y>0.16439</cdr:y>
    </cdr:from>
    <cdr:to>
      <cdr:x>0.68487</cdr:x>
      <cdr:y>0.30809</cdr:y>
    </cdr:to>
    <cdr:sp macro="" textlink="">
      <cdr:nvSpPr>
        <cdr:cNvPr id="7" name="ZoneTexte 4"/>
        <cdr:cNvSpPr txBox="1"/>
      </cdr:nvSpPr>
      <cdr:spPr>
        <a:xfrm xmlns:a="http://schemas.openxmlformats.org/drawingml/2006/main">
          <a:off x="2005607" y="532375"/>
          <a:ext cx="1647509" cy="465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1"/>
              </a:solidFill>
            </a:rPr>
            <a:t>Emissions brutes pour</a:t>
          </a:r>
          <a:r>
            <a:rPr lang="fr-FR" sz="1000" b="1" baseline="0">
              <a:solidFill>
                <a:schemeClr val="accent1"/>
              </a:solidFill>
            </a:rPr>
            <a:t> des puits UTCF compris entre 75 Mt et 95 Mt</a:t>
          </a:r>
          <a:endParaRPr lang="fr-FR" sz="10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0.30705</cdr:x>
      <cdr:y>0.68666</cdr:y>
    </cdr:from>
    <cdr:to>
      <cdr:x>0.57143</cdr:x>
      <cdr:y>0.77855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637800" y="2223751"/>
          <a:ext cx="1410200" cy="297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ysClr val="windowText" lastClr="000000"/>
              </a:solidFill>
            </a:rPr>
            <a:t>Valeur tutélaire du carbone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160565</xdr:rowOff>
    </xdr:from>
    <xdr:to>
      <xdr:col>10</xdr:col>
      <xdr:colOff>0</xdr:colOff>
      <xdr:row>22</xdr:row>
      <xdr:rowOff>160565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115420</xdr:colOff>
      <xdr:row>3</xdr:row>
      <xdr:rowOff>58549</xdr:rowOff>
    </xdr:from>
    <xdr:to>
      <xdr:col>11</xdr:col>
      <xdr:colOff>109817</xdr:colOff>
      <xdr:row>22</xdr:row>
      <xdr:rowOff>53788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0.34766</cdr:x>
      <cdr:y>0.24224</cdr:y>
    </cdr:from>
    <cdr:to>
      <cdr:x>0.47604</cdr:x>
      <cdr:y>0.24337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1582882" y="921764"/>
          <a:ext cx="584488" cy="43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0.34641</cdr:x>
      <cdr:y>0.13513</cdr:y>
    </cdr:from>
    <cdr:to>
      <cdr:x>0.34786</cdr:x>
      <cdr:y>0.24561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>
          <a:off x="1577209" y="514187"/>
          <a:ext cx="6569" cy="42041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3">
              <a:lumMod val="75000"/>
            </a:schemeClr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0.37143</cdr:x>
      <cdr:y>0.25816</cdr:y>
    </cdr:from>
    <cdr:to>
      <cdr:x>0.47509</cdr:x>
      <cdr:y>0.2593</cdr:y>
    </cdr:to>
    <cdr:cxnSp macro="">
      <cdr:nvCxnSpPr>
        <cdr:cNvPr id="12" name="Connecteur droit 11"/>
        <cdr:cNvCxnSpPr/>
      </cdr:nvCxnSpPr>
      <cdr:spPr>
        <a:xfrm xmlns:a="http://schemas.openxmlformats.org/drawingml/2006/main">
          <a:off x="1691120" y="982375"/>
          <a:ext cx="471921" cy="43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0.34596</cdr:x>
      <cdr:y>0.14354</cdr:y>
    </cdr:from>
    <cdr:to>
      <cdr:x>0.62153</cdr:x>
      <cdr:y>0.21135</cdr:y>
    </cdr:to>
    <cdr:sp macro="" textlink="">
      <cdr:nvSpPr>
        <cdr:cNvPr id="23" name="ZoneTexte 22"/>
        <cdr:cNvSpPr txBox="1"/>
      </cdr:nvSpPr>
      <cdr:spPr>
        <a:xfrm xmlns:a="http://schemas.openxmlformats.org/drawingml/2006/main">
          <a:off x="1575125" y="546202"/>
          <a:ext cx="1254666" cy="258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50">
              <a:solidFill>
                <a:schemeClr val="accent3">
                  <a:lumMod val="75000"/>
                </a:schemeClr>
              </a:solidFill>
            </a:rPr>
            <a:t>abattement annuel</a:t>
          </a:r>
        </a:p>
      </cdr:txBody>
    </cdr:sp>
  </cdr:relSizeAnchor>
  <cdr:relSizeAnchor xmlns:cdr="http://schemas.openxmlformats.org/drawingml/2006/chartDrawing">
    <cdr:from>
      <cdr:x>0.46645</cdr:x>
      <cdr:y>0.21569</cdr:y>
    </cdr:from>
    <cdr:to>
      <cdr:x>0.88874</cdr:x>
      <cdr:y>0.2835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2123703" y="820738"/>
          <a:ext cx="1922689" cy="258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>
              <a:solidFill>
                <a:srgbClr val="FF0000"/>
              </a:solidFill>
            </a:rPr>
            <a:t>abattement marginal annuel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359227</xdr:colOff>
      <xdr:row>9</xdr:row>
      <xdr:rowOff>152401</xdr:rowOff>
    </xdr:from>
    <xdr:to>
      <xdr:col>11</xdr:col>
      <xdr:colOff>272942</xdr:colOff>
      <xdr:row>28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543250</xdr:colOff>
      <xdr:row>8</xdr:row>
      <xdr:rowOff>88970</xdr:rowOff>
    </xdr:from>
    <xdr:to>
      <xdr:col>11</xdr:col>
      <xdr:colOff>543250</xdr:colOff>
      <xdr:row>25</xdr:row>
      <xdr:rowOff>90753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119742</xdr:colOff>
      <xdr:row>5</xdr:row>
      <xdr:rowOff>67355</xdr:rowOff>
    </xdr:from>
    <xdr:to>
      <xdr:col>17</xdr:col>
      <xdr:colOff>119743</xdr:colOff>
      <xdr:row>24</xdr:row>
      <xdr:rowOff>7484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65313</xdr:colOff>
      <xdr:row>25</xdr:row>
      <xdr:rowOff>134031</xdr:rowOff>
    </xdr:from>
    <xdr:to>
      <xdr:col>17</xdr:col>
      <xdr:colOff>65314</xdr:colOff>
      <xdr:row>40</xdr:row>
      <xdr:rowOff>19732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3</xdr:row>
      <xdr:rowOff>15240</xdr:rowOff>
    </xdr:from>
    <xdr:to>
      <xdr:col>12</xdr:col>
      <xdr:colOff>11430</xdr:colOff>
      <xdr:row>27</xdr:row>
      <xdr:rowOff>41910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421FD73-A7A7-4A0A-8B70-DCE8337A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21066</xdr:colOff>
      <xdr:row>12</xdr:row>
      <xdr:rowOff>116541</xdr:rowOff>
    </xdr:from>
    <xdr:to>
      <xdr:col>9</xdr:col>
      <xdr:colOff>208764</xdr:colOff>
      <xdr:row>36</xdr:row>
      <xdr:rowOff>59167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598714</xdr:colOff>
      <xdr:row>4</xdr:row>
      <xdr:rowOff>76198</xdr:rowOff>
    </xdr:from>
    <xdr:to>
      <xdr:col>11</xdr:col>
      <xdr:colOff>514599</xdr:colOff>
      <xdr:row>33</xdr:row>
      <xdr:rowOff>122958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9</xdr:row>
      <xdr:rowOff>129540</xdr:rowOff>
    </xdr:from>
    <xdr:to>
      <xdr:col>10</xdr:col>
      <xdr:colOff>487680</xdr:colOff>
      <xdr:row>24</xdr:row>
      <xdr:rowOff>132398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</xdr:row>
      <xdr:rowOff>105727</xdr:rowOff>
    </xdr:from>
    <xdr:to>
      <xdr:col>8</xdr:col>
      <xdr:colOff>121920</xdr:colOff>
      <xdr:row>21</xdr:row>
      <xdr:rowOff>14287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60960</xdr:rowOff>
    </xdr:from>
    <xdr:to>
      <xdr:col>11</xdr:col>
      <xdr:colOff>46990</xdr:colOff>
      <xdr:row>20</xdr:row>
      <xdr:rowOff>26035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1438274</xdr:colOff>
      <xdr:row>8</xdr:row>
      <xdr:rowOff>101916</xdr:rowOff>
    </xdr:from>
    <xdr:to>
      <xdr:col>9</xdr:col>
      <xdr:colOff>95249</xdr:colOff>
      <xdr:row>27</xdr:row>
      <xdr:rowOff>99059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11</xdr:row>
      <xdr:rowOff>66675</xdr:rowOff>
    </xdr:from>
    <xdr:to>
      <xdr:col>7</xdr:col>
      <xdr:colOff>171450</xdr:colOff>
      <xdr:row>19</xdr:row>
      <xdr:rowOff>85725</xdr:rowOff>
    </xdr:to>
    <xdr:cxnSp macro="">
      <xdr:nvCxnSpPr>
        <xdr:cNvPr id="3" name="Connecteur droit avec flèche 2"/>
        <xdr:cNvCxnSpPr/>
      </xdr:nvCxnSpPr>
      <xdr:spPr>
        <a:xfrm>
          <a:off x="6524625" y="3114675"/>
          <a:ext cx="0" cy="1543050"/>
        </a:xfrm>
        <a:prstGeom prst="straightConnector1">
          <a:avLst/>
        </a:prstGeom>
        <a:ln w="38100">
          <a:solidFill>
            <a:schemeClr val="accent2"/>
          </a:solidFill>
          <a:tailEnd type="arrow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0.57872</cdr:x>
      <cdr:y>0.20105</cdr:y>
    </cdr:from>
    <cdr:to>
      <cdr:x>0.80321</cdr:x>
      <cdr:y>0.33771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781426" y="728665"/>
          <a:ext cx="1466850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>
              <a:solidFill>
                <a:schemeClr val="tx2"/>
              </a:solidFill>
            </a:rPr>
            <a:t>Scénario</a:t>
          </a:r>
          <a:r>
            <a:rPr lang="fr-FR" baseline="0">
              <a:solidFill>
                <a:schemeClr val="tx2"/>
              </a:solidFill>
            </a:rPr>
            <a:t> de référence</a:t>
          </a:r>
          <a:endParaRPr lang="fr-FR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0.54276</cdr:x>
      <cdr:y>0.42663</cdr:y>
    </cdr:from>
    <cdr:to>
      <cdr:x>0.76725</cdr:x>
      <cdr:y>0.56329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546475" y="1546225"/>
          <a:ext cx="1466850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>
              <a:solidFill>
                <a:schemeClr val="accent3">
                  <a:lumMod val="50000"/>
                </a:schemeClr>
              </a:solidFill>
            </a:rPr>
            <a:t>Scénario</a:t>
          </a:r>
          <a:r>
            <a:rPr lang="fr-FR" baseline="0">
              <a:solidFill>
                <a:schemeClr val="accent3">
                  <a:lumMod val="50000"/>
                </a:schemeClr>
              </a:solidFill>
            </a:rPr>
            <a:t> objectif</a:t>
          </a:r>
          <a:endParaRPr lang="fr-FR">
            <a:solidFill>
              <a:schemeClr val="accent3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National_Carbon_Emissions_2017v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missions%20et%20pr&#233;visions%20France%20Mo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erritorial Emissions GCB"/>
      <sheetName val="Consumption Emissions GCB"/>
      <sheetName val="Emissions Transfers GCB"/>
      <sheetName val="Territorial Emissions CDIAC"/>
      <sheetName val="Country Definitions"/>
      <sheetName val="Disaggregation"/>
      <sheetName val="Aggregation"/>
    </sheetNames>
    <sheetDataSet>
      <sheetData sheetId="0" refreshError="1"/>
      <sheetData sheetId="1">
        <row r="48">
          <cell r="IG48">
            <v>1990</v>
          </cell>
          <cell r="IK48">
            <v>100</v>
          </cell>
        </row>
        <row r="49">
          <cell r="IG49">
            <v>1991</v>
          </cell>
          <cell r="IK49">
            <v>101.12875153435054</v>
          </cell>
        </row>
        <row r="50">
          <cell r="IG50">
            <v>1992</v>
          </cell>
          <cell r="IK50">
            <v>100.11775285813343</v>
          </cell>
        </row>
        <row r="51">
          <cell r="IG51">
            <v>1993</v>
          </cell>
          <cell r="IK51">
            <v>99.969223105563813</v>
          </cell>
        </row>
        <row r="52">
          <cell r="IG52">
            <v>1994</v>
          </cell>
          <cell r="IK52">
            <v>101.70886355811949</v>
          </cell>
        </row>
        <row r="53">
          <cell r="IG53">
            <v>1995</v>
          </cell>
          <cell r="IK53">
            <v>103.88165230972625</v>
          </cell>
        </row>
        <row r="54">
          <cell r="IG54">
            <v>1996</v>
          </cell>
          <cell r="IK54">
            <v>106.22631328962915</v>
          </cell>
        </row>
        <row r="55">
          <cell r="IG55">
            <v>1997</v>
          </cell>
          <cell r="IK55">
            <v>107.98879393775036</v>
          </cell>
        </row>
        <row r="56">
          <cell r="IG56">
            <v>1998</v>
          </cell>
          <cell r="IK56">
            <v>108.30667292228749</v>
          </cell>
        </row>
        <row r="57">
          <cell r="IG57">
            <v>1999</v>
          </cell>
          <cell r="IK57">
            <v>108.0636990600228</v>
          </cell>
        </row>
        <row r="58">
          <cell r="IG58">
            <v>2000</v>
          </cell>
          <cell r="IK58">
            <v>110.88971572189224</v>
          </cell>
        </row>
        <row r="59">
          <cell r="IG59">
            <v>2001</v>
          </cell>
          <cell r="IK59">
            <v>113.54200794609082</v>
          </cell>
        </row>
        <row r="60">
          <cell r="IG60">
            <v>2002</v>
          </cell>
          <cell r="IK60">
            <v>115.2028575925296</v>
          </cell>
        </row>
        <row r="61">
          <cell r="IG61">
            <v>2003</v>
          </cell>
          <cell r="IK61">
            <v>121.48910725027959</v>
          </cell>
        </row>
        <row r="62">
          <cell r="IG62">
            <v>2004</v>
          </cell>
          <cell r="IK62">
            <v>127.52615970472579</v>
          </cell>
        </row>
        <row r="63">
          <cell r="IG63">
            <v>2005</v>
          </cell>
          <cell r="IK63">
            <v>132.45562750761059</v>
          </cell>
        </row>
        <row r="64">
          <cell r="IG64">
            <v>2006</v>
          </cell>
          <cell r="IK64">
            <v>137.25639992957369</v>
          </cell>
        </row>
        <row r="65">
          <cell r="IG65">
            <v>2007</v>
          </cell>
          <cell r="IK65">
            <v>140.0087629142399</v>
          </cell>
        </row>
        <row r="66">
          <cell r="IG66">
            <v>2008</v>
          </cell>
          <cell r="IK66">
            <v>144.55404277863047</v>
          </cell>
        </row>
        <row r="67">
          <cell r="IG67">
            <v>2009</v>
          </cell>
          <cell r="IK67">
            <v>143.2788369277354</v>
          </cell>
        </row>
        <row r="68">
          <cell r="IG68">
            <v>2010</v>
          </cell>
          <cell r="IK68">
            <v>150.39824217281057</v>
          </cell>
        </row>
        <row r="69">
          <cell r="IG69">
            <v>2011</v>
          </cell>
          <cell r="IK69">
            <v>156.57386978271322</v>
          </cell>
        </row>
        <row r="70">
          <cell r="IG70">
            <v>2012</v>
          </cell>
          <cell r="IK70">
            <v>159.40222067325328</v>
          </cell>
        </row>
        <row r="71">
          <cell r="IG71">
            <v>2013</v>
          </cell>
          <cell r="IK71">
            <v>161.01990248757102</v>
          </cell>
        </row>
        <row r="72">
          <cell r="IG72">
            <v>2014</v>
          </cell>
          <cell r="IK72">
            <v>162.38018655888933</v>
          </cell>
        </row>
        <row r="73">
          <cell r="IG73">
            <v>2015</v>
          </cell>
          <cell r="IK73">
            <v>162.10006079606103</v>
          </cell>
        </row>
        <row r="74">
          <cell r="IG74">
            <v>2016</v>
          </cell>
          <cell r="IK74">
            <v>162.83546996709546</v>
          </cell>
        </row>
        <row r="75">
          <cell r="IG75">
            <v>2017</v>
          </cell>
          <cell r="IK75">
            <v>165.61406098342698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Monde"/>
      <sheetName val="Feuil3"/>
    </sheetNames>
    <sheetDataSet>
      <sheetData sheetId="0"/>
      <sheetData sheetId="1">
        <row r="2">
          <cell r="AB2" t="str">
            <v>Emissions observées de CO2 en GtCO2e  (Fossil fuels and cement production emissions by country (territorial, GCB)</v>
          </cell>
          <cell r="AC2" t="str">
            <v>Réduction linéaire des émissions à partir de 2001 visant le "Facteur 2" en 2050 (50 % des émissions de 1990), prolongé post-2050</v>
          </cell>
          <cell r="AD2" t="str">
            <v>Maintien des émissions constantes qui respecterait le budget carbone</v>
          </cell>
          <cell r="AE2" t="str">
            <v>Réduction linéaire des émissions qui respecterait le budget carbone 2°C 66 %</v>
          </cell>
          <cell r="AG2" t="str">
            <v>Budget</v>
          </cell>
        </row>
        <row r="3">
          <cell r="AA3">
            <v>1990</v>
          </cell>
          <cell r="AB3">
            <v>22.220335508639319</v>
          </cell>
          <cell r="AG3">
            <v>22.220335508639319</v>
          </cell>
        </row>
        <row r="4">
          <cell r="AA4">
            <v>1991</v>
          </cell>
          <cell r="AB4">
            <v>22.471147886630924</v>
          </cell>
          <cell r="AG4">
            <v>22.471147886630924</v>
          </cell>
        </row>
        <row r="5">
          <cell r="AA5">
            <v>1992</v>
          </cell>
          <cell r="AB5">
            <v>22.24650058878758</v>
          </cell>
          <cell r="AG5">
            <v>22.24650058878758</v>
          </cell>
        </row>
        <row r="6">
          <cell r="AA6">
            <v>1993</v>
          </cell>
          <cell r="AB6">
            <v>22.213496779436461</v>
          </cell>
          <cell r="AG6">
            <v>22.213496779436461</v>
          </cell>
        </row>
        <row r="7">
          <cell r="AA7">
            <v>1994</v>
          </cell>
          <cell r="AB7">
            <v>22.600050724638344</v>
          </cell>
          <cell r="AG7">
            <v>22.600050724638344</v>
          </cell>
        </row>
        <row r="8">
          <cell r="AA8">
            <v>1995</v>
          </cell>
          <cell r="AB8">
            <v>23.082851675139342</v>
          </cell>
          <cell r="AG8">
            <v>23.082851675139342</v>
          </cell>
        </row>
        <row r="9">
          <cell r="AA9">
            <v>1996</v>
          </cell>
          <cell r="AB9">
            <v>23.603843211413917</v>
          </cell>
          <cell r="AG9">
            <v>23.603843211413917</v>
          </cell>
        </row>
        <row r="10">
          <cell r="AA10">
            <v>1997</v>
          </cell>
          <cell r="AB10">
            <v>23.995472324701293</v>
          </cell>
          <cell r="AG10">
            <v>23.995472324701293</v>
          </cell>
        </row>
        <row r="11">
          <cell r="AA11">
            <v>1998</v>
          </cell>
          <cell r="AB11">
            <v>24.066106101576899</v>
          </cell>
          <cell r="AG11">
            <v>24.066106101576899</v>
          </cell>
        </row>
        <row r="12">
          <cell r="AA12">
            <v>1999</v>
          </cell>
          <cell r="AB12">
            <v>24.012116494183388</v>
          </cell>
          <cell r="AG12">
            <v>24.012116494183388</v>
          </cell>
        </row>
        <row r="13">
          <cell r="AA13">
            <v>2000</v>
          </cell>
          <cell r="AB13">
            <v>24.640066877980825</v>
          </cell>
          <cell r="AG13">
            <v>24.640066877980825</v>
          </cell>
        </row>
        <row r="14">
          <cell r="AA14">
            <v>2001</v>
          </cell>
          <cell r="AB14">
            <v>25.2294151088673</v>
          </cell>
          <cell r="AC14">
            <v>25.2294151088673</v>
          </cell>
          <cell r="AG14">
            <v>25.2294151088673</v>
          </cell>
        </row>
        <row r="15">
          <cell r="AA15">
            <v>2002</v>
          </cell>
          <cell r="AB15">
            <v>25.598461472600047</v>
          </cell>
          <cell r="AG15">
            <v>25.598461472600047</v>
          </cell>
        </row>
        <row r="16">
          <cell r="AA16">
            <v>2003</v>
          </cell>
          <cell r="AB16">
            <v>26.995287237462787</v>
          </cell>
          <cell r="AG16">
            <v>26.995287237462787</v>
          </cell>
        </row>
        <row r="17">
          <cell r="AA17">
            <v>2004</v>
          </cell>
          <cell r="AB17">
            <v>28.336740547673276</v>
          </cell>
          <cell r="AG17">
            <v>28.336740547673276</v>
          </cell>
        </row>
        <row r="18">
          <cell r="AA18">
            <v>2005</v>
          </cell>
          <cell r="AB18">
            <v>29.432084832264632</v>
          </cell>
          <cell r="AG18">
            <v>29.432084832264632</v>
          </cell>
        </row>
        <row r="19">
          <cell r="AA19">
            <v>2006</v>
          </cell>
          <cell r="AB19">
            <v>30.498832571431063</v>
          </cell>
          <cell r="AG19">
            <v>30.498832571431063</v>
          </cell>
        </row>
        <row r="20">
          <cell r="AA20">
            <v>2007</v>
          </cell>
          <cell r="AB20">
            <v>31.110416861039493</v>
          </cell>
          <cell r="AG20">
            <v>31.110416861039493</v>
          </cell>
        </row>
        <row r="21">
          <cell r="AA21">
            <v>2008</v>
          </cell>
          <cell r="AB21">
            <v>32.120393296713708</v>
          </cell>
          <cell r="AG21">
            <v>32.120393296713708</v>
          </cell>
        </row>
        <row r="22">
          <cell r="AA22">
            <v>2009</v>
          </cell>
          <cell r="AB22">
            <v>31.837038278219019</v>
          </cell>
          <cell r="AG22">
            <v>31.837038278219019</v>
          </cell>
        </row>
        <row r="23">
          <cell r="AA23">
            <v>2010</v>
          </cell>
          <cell r="AB23">
            <v>33.418994009894384</v>
          </cell>
          <cell r="AG23">
            <v>33.418994009894384</v>
          </cell>
        </row>
        <row r="24">
          <cell r="AA24">
            <v>2011</v>
          </cell>
          <cell r="AB24">
            <v>34.791239184578913</v>
          </cell>
          <cell r="AG24">
            <v>34.791239184578913</v>
          </cell>
        </row>
        <row r="25">
          <cell r="AA25">
            <v>2012</v>
          </cell>
          <cell r="AB25">
            <v>35.419708241818505</v>
          </cell>
          <cell r="AG25">
            <v>35.419708241818505</v>
          </cell>
        </row>
        <row r="26">
          <cell r="AA26">
            <v>2013</v>
          </cell>
          <cell r="AB26">
            <v>35.779162568422151</v>
          </cell>
          <cell r="AG26">
            <v>35.779162568422151</v>
          </cell>
        </row>
        <row r="27">
          <cell r="AA27">
            <v>2014</v>
          </cell>
          <cell r="AB27">
            <v>36.08142225293966</v>
          </cell>
          <cell r="AG27">
            <v>36.08142225293966</v>
          </cell>
        </row>
        <row r="28">
          <cell r="AA28">
            <v>2015</v>
          </cell>
          <cell r="AB28">
            <v>36.019177368593077</v>
          </cell>
          <cell r="AG28">
            <v>36.019177368593077</v>
          </cell>
        </row>
        <row r="29">
          <cell r="AA29">
            <v>2016</v>
          </cell>
          <cell r="AB29">
            <v>36.182587753758227</v>
          </cell>
          <cell r="AG29">
            <v>36.182587753758227</v>
          </cell>
        </row>
        <row r="30">
          <cell r="AA30">
            <v>2017</v>
          </cell>
          <cell r="AB30">
            <v>36.799999999999997</v>
          </cell>
          <cell r="AE30">
            <v>36.799999999999997</v>
          </cell>
          <cell r="AG30">
            <v>36.799999999999997</v>
          </cell>
        </row>
        <row r="31">
          <cell r="AA31">
            <v>2018</v>
          </cell>
          <cell r="AD31">
            <v>36.799999999999997</v>
          </cell>
          <cell r="AG31">
            <v>36.799999999999997</v>
          </cell>
        </row>
        <row r="32">
          <cell r="AA32">
            <v>2019</v>
          </cell>
          <cell r="AD32">
            <v>36.799999999999997</v>
          </cell>
          <cell r="AG32">
            <v>36.799999999999997</v>
          </cell>
        </row>
        <row r="33">
          <cell r="AA33">
            <v>2020</v>
          </cell>
          <cell r="AD33">
            <v>36.799999999999997</v>
          </cell>
          <cell r="AG33">
            <v>36.799999999999997</v>
          </cell>
        </row>
        <row r="34">
          <cell r="AA34">
            <v>2021</v>
          </cell>
          <cell r="AD34">
            <v>36.799999999999997</v>
          </cell>
          <cell r="AG34">
            <v>36.799999999999997</v>
          </cell>
        </row>
        <row r="35">
          <cell r="AA35">
            <v>2022</v>
          </cell>
          <cell r="AD35">
            <v>36.799999999999997</v>
          </cell>
          <cell r="AG35">
            <v>36.799999999999997</v>
          </cell>
        </row>
        <row r="36">
          <cell r="AA36">
            <v>2023</v>
          </cell>
          <cell r="AD36">
            <v>36.799999999999997</v>
          </cell>
          <cell r="AG36">
            <v>36.799999999999997</v>
          </cell>
        </row>
        <row r="37">
          <cell r="AA37">
            <v>2024</v>
          </cell>
          <cell r="AD37">
            <v>36.799999999999997</v>
          </cell>
          <cell r="AG37">
            <v>36.799999999999997</v>
          </cell>
        </row>
        <row r="38">
          <cell r="AA38">
            <v>2025</v>
          </cell>
          <cell r="AD38">
            <v>36.799999999999997</v>
          </cell>
          <cell r="AG38">
            <v>36.799999999999997</v>
          </cell>
        </row>
        <row r="39">
          <cell r="AA39">
            <v>2026</v>
          </cell>
          <cell r="AD39">
            <v>36.799999999999997</v>
          </cell>
          <cell r="AG39">
            <v>36.799999999999997</v>
          </cell>
        </row>
        <row r="40">
          <cell r="AA40">
            <v>2027</v>
          </cell>
          <cell r="AD40">
            <v>36.799999999999997</v>
          </cell>
          <cell r="AG40">
            <v>36.799999999999997</v>
          </cell>
        </row>
        <row r="41">
          <cell r="AA41">
            <v>2028</v>
          </cell>
          <cell r="AD41">
            <v>36.799999999999997</v>
          </cell>
          <cell r="AG41">
            <v>36.799999999999997</v>
          </cell>
        </row>
        <row r="42">
          <cell r="AA42">
            <v>2029</v>
          </cell>
          <cell r="AD42">
            <v>36.799999999999997</v>
          </cell>
          <cell r="AG42">
            <v>36.799999999999997</v>
          </cell>
        </row>
        <row r="43">
          <cell r="AA43">
            <v>2030</v>
          </cell>
          <cell r="AD43">
            <v>36.799999999999997</v>
          </cell>
          <cell r="AG43">
            <v>36.799999999999997</v>
          </cell>
        </row>
        <row r="44">
          <cell r="AA44">
            <v>2031</v>
          </cell>
          <cell r="AD44">
            <v>36.799999999999997</v>
          </cell>
          <cell r="AG44">
            <v>36.799999999999997</v>
          </cell>
        </row>
        <row r="45">
          <cell r="AA45">
            <v>2032</v>
          </cell>
          <cell r="AD45">
            <v>36.799999999999997</v>
          </cell>
          <cell r="AG45">
            <v>36.799999999999997</v>
          </cell>
        </row>
        <row r="46">
          <cell r="AA46">
            <v>2033</v>
          </cell>
          <cell r="AD46">
            <v>36.799999999999997</v>
          </cell>
          <cell r="AG46">
            <v>36.799999999999997</v>
          </cell>
        </row>
        <row r="47">
          <cell r="AA47">
            <v>2034</v>
          </cell>
          <cell r="AD47">
            <v>36.799999999999997</v>
          </cell>
          <cell r="AG47">
            <v>36.799999999999997</v>
          </cell>
        </row>
        <row r="48">
          <cell r="AA48">
            <v>2035</v>
          </cell>
          <cell r="AD48">
            <v>36.799999999999997</v>
          </cell>
          <cell r="AG48">
            <v>36.799999999999997</v>
          </cell>
        </row>
        <row r="49">
          <cell r="AA49">
            <v>2036</v>
          </cell>
          <cell r="AD49">
            <v>36.799999999999997</v>
          </cell>
          <cell r="AG49">
            <v>36.799999999999997</v>
          </cell>
        </row>
        <row r="50">
          <cell r="AA50">
            <v>2037</v>
          </cell>
          <cell r="AD50">
            <v>0</v>
          </cell>
          <cell r="AG50">
            <v>0</v>
          </cell>
        </row>
        <row r="51">
          <cell r="AA51">
            <v>2038</v>
          </cell>
        </row>
        <row r="52">
          <cell r="AA52">
            <v>2039</v>
          </cell>
        </row>
        <row r="53">
          <cell r="AA53">
            <v>2040</v>
          </cell>
        </row>
        <row r="54">
          <cell r="AA54">
            <v>2041</v>
          </cell>
        </row>
        <row r="55">
          <cell r="AA55">
            <v>2042</v>
          </cell>
        </row>
        <row r="56">
          <cell r="AA56">
            <v>2043</v>
          </cell>
        </row>
        <row r="57">
          <cell r="AA57">
            <v>2044</v>
          </cell>
        </row>
        <row r="58">
          <cell r="AA58">
            <v>2045</v>
          </cell>
        </row>
        <row r="59">
          <cell r="AA59">
            <v>2046</v>
          </cell>
        </row>
        <row r="60">
          <cell r="AA60">
            <v>2047</v>
          </cell>
        </row>
        <row r="61">
          <cell r="AA61">
            <v>2048</v>
          </cell>
        </row>
        <row r="62">
          <cell r="AA62">
            <v>2049</v>
          </cell>
        </row>
        <row r="63">
          <cell r="AA63">
            <v>2050</v>
          </cell>
          <cell r="AC63">
            <v>11.11016775431966</v>
          </cell>
        </row>
        <row r="64">
          <cell r="AA64">
            <v>2051</v>
          </cell>
        </row>
        <row r="65">
          <cell r="AA65">
            <v>2052</v>
          </cell>
        </row>
        <row r="66">
          <cell r="AA66">
            <v>2053</v>
          </cell>
        </row>
        <row r="67">
          <cell r="AA67">
            <v>2054</v>
          </cell>
        </row>
        <row r="68">
          <cell r="AA68">
            <v>2055</v>
          </cell>
        </row>
        <row r="69">
          <cell r="AA69">
            <v>2056</v>
          </cell>
        </row>
        <row r="70">
          <cell r="AA70">
            <v>2057</v>
          </cell>
          <cell r="AE70">
            <v>0</v>
          </cell>
        </row>
        <row r="71">
          <cell r="AA71">
            <v>2058</v>
          </cell>
        </row>
        <row r="72">
          <cell r="AA72">
            <v>2059</v>
          </cell>
        </row>
        <row r="73">
          <cell r="AA73">
            <v>2060</v>
          </cell>
        </row>
        <row r="74">
          <cell r="AA74">
            <v>2061</v>
          </cell>
        </row>
        <row r="75">
          <cell r="AA75">
            <v>2062</v>
          </cell>
        </row>
        <row r="76">
          <cell r="AA76">
            <v>2063</v>
          </cell>
        </row>
        <row r="77">
          <cell r="AA77">
            <v>2064</v>
          </cell>
        </row>
        <row r="78">
          <cell r="AA78">
            <v>2065</v>
          </cell>
        </row>
        <row r="79">
          <cell r="AA79">
            <v>2066</v>
          </cell>
        </row>
        <row r="80">
          <cell r="AA80">
            <v>2067</v>
          </cell>
        </row>
        <row r="81">
          <cell r="AA81">
            <v>2068</v>
          </cell>
        </row>
        <row r="82">
          <cell r="AA82">
            <v>2069</v>
          </cell>
        </row>
        <row r="83">
          <cell r="AA83">
            <v>2070</v>
          </cell>
        </row>
        <row r="84">
          <cell r="AA84">
            <v>2071</v>
          </cell>
        </row>
        <row r="85">
          <cell r="AA85">
            <v>2072</v>
          </cell>
        </row>
        <row r="86">
          <cell r="AA86">
            <v>2073</v>
          </cell>
        </row>
        <row r="87">
          <cell r="AA87">
            <v>2074</v>
          </cell>
        </row>
        <row r="88">
          <cell r="AA88">
            <v>2075</v>
          </cell>
        </row>
        <row r="89">
          <cell r="AA89">
            <v>2076</v>
          </cell>
        </row>
        <row r="90">
          <cell r="AA90">
            <v>2077</v>
          </cell>
        </row>
        <row r="91">
          <cell r="AA91">
            <v>2078</v>
          </cell>
        </row>
        <row r="92">
          <cell r="AA92">
            <v>2079</v>
          </cell>
        </row>
        <row r="93">
          <cell r="AA93">
            <v>2080</v>
          </cell>
        </row>
        <row r="94">
          <cell r="AA94">
            <v>2081</v>
          </cell>
        </row>
        <row r="95">
          <cell r="AA95">
            <v>2082</v>
          </cell>
        </row>
        <row r="96">
          <cell r="AA96">
            <v>2083</v>
          </cell>
        </row>
        <row r="97">
          <cell r="AA97">
            <v>2084</v>
          </cell>
        </row>
        <row r="98">
          <cell r="AA98">
            <v>2085</v>
          </cell>
        </row>
        <row r="99">
          <cell r="AA99">
            <v>2086</v>
          </cell>
        </row>
        <row r="100">
          <cell r="AA100">
            <v>2087</v>
          </cell>
        </row>
        <row r="101">
          <cell r="AA101">
            <v>2088</v>
          </cell>
        </row>
        <row r="102">
          <cell r="AA102">
            <v>2089</v>
          </cell>
          <cell r="AC102">
            <v>0</v>
          </cell>
        </row>
        <row r="103">
          <cell r="AA103">
            <v>2090</v>
          </cell>
        </row>
        <row r="104">
          <cell r="AA104">
            <v>2091</v>
          </cell>
        </row>
        <row r="105">
          <cell r="AA105">
            <v>2092</v>
          </cell>
        </row>
        <row r="106">
          <cell r="AA106">
            <v>2093</v>
          </cell>
        </row>
        <row r="107">
          <cell r="AA107">
            <v>2094</v>
          </cell>
        </row>
        <row r="108">
          <cell r="AA108">
            <v>2095</v>
          </cell>
        </row>
        <row r="109">
          <cell r="AA109">
            <v>2096</v>
          </cell>
        </row>
        <row r="110">
          <cell r="AA110">
            <v>2097</v>
          </cell>
        </row>
        <row r="111">
          <cell r="AA111">
            <v>2098</v>
          </cell>
        </row>
        <row r="112">
          <cell r="AA112">
            <v>2099</v>
          </cell>
        </row>
        <row r="113">
          <cell r="AA113">
            <v>2100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selection activeCell="F34" sqref="F34"/>
    </sheetView>
  </sheetViews>
  <sheetFormatPr baseColWidth="10" defaultColWidth="9.109375" defaultRowHeight="14.4" x14ac:dyDescent="0.3"/>
  <sheetData>
    <row r="1" spans="1:7" ht="18" x14ac:dyDescent="0.35">
      <c r="F1" s="25"/>
    </row>
    <row r="2" spans="1:7" ht="15" x14ac:dyDescent="0.25">
      <c r="A2">
        <v>1990</v>
      </c>
      <c r="B2">
        <v>22.220335508639319</v>
      </c>
      <c r="E2">
        <v>100</v>
      </c>
    </row>
    <row r="3" spans="1:7" ht="15" x14ac:dyDescent="0.25">
      <c r="A3">
        <v>1991</v>
      </c>
      <c r="B3">
        <v>22.471147886630924</v>
      </c>
      <c r="E3">
        <v>101.12875153435054</v>
      </c>
    </row>
    <row r="4" spans="1:7" ht="18" x14ac:dyDescent="0.35">
      <c r="A4">
        <v>1992</v>
      </c>
      <c r="B4">
        <v>22.24650058878758</v>
      </c>
      <c r="E4">
        <v>100.11775285813343</v>
      </c>
      <c r="G4" s="25" t="s">
        <v>58</v>
      </c>
    </row>
    <row r="5" spans="1:7" ht="15" x14ac:dyDescent="0.25">
      <c r="A5">
        <v>1993</v>
      </c>
      <c r="B5">
        <v>22.213496779436461</v>
      </c>
      <c r="E5">
        <v>99.969223105563813</v>
      </c>
    </row>
    <row r="6" spans="1:7" ht="15" x14ac:dyDescent="0.25">
      <c r="A6">
        <v>1994</v>
      </c>
      <c r="B6">
        <v>22.600050724638344</v>
      </c>
      <c r="E6">
        <v>101.70886355811949</v>
      </c>
    </row>
    <row r="7" spans="1:7" ht="15" x14ac:dyDescent="0.25">
      <c r="A7">
        <v>1995</v>
      </c>
      <c r="B7">
        <v>23.082851675139342</v>
      </c>
      <c r="E7">
        <v>103.88165230972625</v>
      </c>
    </row>
    <row r="8" spans="1:7" ht="15" x14ac:dyDescent="0.25">
      <c r="A8">
        <v>1996</v>
      </c>
      <c r="B8">
        <v>23.603843211413917</v>
      </c>
      <c r="E8">
        <v>106.22631328962915</v>
      </c>
    </row>
    <row r="9" spans="1:7" ht="15" x14ac:dyDescent="0.25">
      <c r="A9">
        <v>1997</v>
      </c>
      <c r="B9">
        <v>23.995472324701293</v>
      </c>
      <c r="E9">
        <v>107.98879393775036</v>
      </c>
    </row>
    <row r="10" spans="1:7" ht="15" x14ac:dyDescent="0.25">
      <c r="A10">
        <v>1998</v>
      </c>
      <c r="B10">
        <v>24.066106101576899</v>
      </c>
      <c r="E10">
        <v>108.30667292228749</v>
      </c>
    </row>
    <row r="11" spans="1:7" ht="15" x14ac:dyDescent="0.25">
      <c r="A11">
        <v>1999</v>
      </c>
      <c r="B11">
        <v>24.012116494183388</v>
      </c>
      <c r="E11">
        <v>108.0636990600228</v>
      </c>
    </row>
    <row r="12" spans="1:7" ht="15" x14ac:dyDescent="0.25">
      <c r="A12">
        <v>2000</v>
      </c>
      <c r="B12">
        <v>24.640066877980825</v>
      </c>
      <c r="E12">
        <v>110.88971572189224</v>
      </c>
    </row>
    <row r="13" spans="1:7" ht="15" x14ac:dyDescent="0.25">
      <c r="A13">
        <v>2001</v>
      </c>
      <c r="B13">
        <v>25.2294151088673</v>
      </c>
      <c r="E13">
        <v>113.54200794609082</v>
      </c>
    </row>
    <row r="14" spans="1:7" x14ac:dyDescent="0.3">
      <c r="A14">
        <v>2002</v>
      </c>
      <c r="B14">
        <v>25.598461472600047</v>
      </c>
      <c r="D14" t="s">
        <v>57</v>
      </c>
      <c r="E14">
        <v>115.2028575925296</v>
      </c>
    </row>
    <row r="15" spans="1:7" ht="15" x14ac:dyDescent="0.25">
      <c r="A15">
        <v>2003</v>
      </c>
      <c r="B15">
        <v>26.995287237462787</v>
      </c>
      <c r="E15">
        <v>121.48910725027959</v>
      </c>
    </row>
    <row r="16" spans="1:7" ht="15" x14ac:dyDescent="0.25">
      <c r="A16">
        <v>2004</v>
      </c>
      <c r="B16">
        <v>28.336740547673276</v>
      </c>
      <c r="E16">
        <v>127.52615970472579</v>
      </c>
    </row>
    <row r="17" spans="1:5" ht="15" x14ac:dyDescent="0.25">
      <c r="A17">
        <v>2005</v>
      </c>
      <c r="B17">
        <v>29.432084832264632</v>
      </c>
      <c r="E17">
        <v>132.45562750761059</v>
      </c>
    </row>
    <row r="18" spans="1:5" ht="15" x14ac:dyDescent="0.25">
      <c r="A18">
        <v>2006</v>
      </c>
      <c r="B18">
        <v>30.498832571431063</v>
      </c>
      <c r="E18">
        <v>137.25639992957369</v>
      </c>
    </row>
    <row r="19" spans="1:5" ht="15" x14ac:dyDescent="0.25">
      <c r="A19">
        <v>2007</v>
      </c>
      <c r="B19">
        <v>31.110416861039493</v>
      </c>
      <c r="E19">
        <v>140.0087629142399</v>
      </c>
    </row>
    <row r="20" spans="1:5" ht="15" x14ac:dyDescent="0.25">
      <c r="A20">
        <v>2008</v>
      </c>
      <c r="B20">
        <v>32.120393296713708</v>
      </c>
      <c r="E20">
        <v>144.55404277863047</v>
      </c>
    </row>
    <row r="21" spans="1:5" ht="15" x14ac:dyDescent="0.25">
      <c r="A21">
        <v>2009</v>
      </c>
      <c r="B21">
        <v>31.837038278219019</v>
      </c>
      <c r="C21">
        <v>-0.88216547000898404</v>
      </c>
      <c r="D21">
        <v>14.568958294060078</v>
      </c>
      <c r="E21">
        <v>143.2788369277354</v>
      </c>
    </row>
    <row r="22" spans="1:5" ht="15" x14ac:dyDescent="0.25">
      <c r="A22">
        <v>2010</v>
      </c>
      <c r="B22">
        <v>33.418994009894384</v>
      </c>
      <c r="C22">
        <v>4.9689161342549983</v>
      </c>
      <c r="E22">
        <v>150.39824217281057</v>
      </c>
    </row>
    <row r="23" spans="1:5" ht="15" x14ac:dyDescent="0.25">
      <c r="A23">
        <v>2011</v>
      </c>
      <c r="B23">
        <v>34.791239184578913</v>
      </c>
      <c r="C23">
        <v>4.1061833706850894</v>
      </c>
      <c r="E23">
        <v>156.57386978271322</v>
      </c>
    </row>
    <row r="24" spans="1:5" ht="15" x14ac:dyDescent="0.25">
      <c r="A24">
        <v>2012</v>
      </c>
      <c r="B24">
        <v>35.419708241818505</v>
      </c>
      <c r="C24">
        <v>1.8064003236715933</v>
      </c>
      <c r="E24">
        <v>159.40222067325328</v>
      </c>
    </row>
    <row r="25" spans="1:5" ht="15" x14ac:dyDescent="0.25">
      <c r="A25">
        <v>2013</v>
      </c>
      <c r="B25">
        <v>35.779162568422151</v>
      </c>
      <c r="C25">
        <v>1.014842708894069</v>
      </c>
      <c r="E25">
        <v>161.01990248757102</v>
      </c>
    </row>
    <row r="26" spans="1:5" ht="15" x14ac:dyDescent="0.25">
      <c r="A26">
        <v>2014</v>
      </c>
      <c r="B26">
        <v>36.08142225293966</v>
      </c>
      <c r="C26">
        <v>0.84479250720159682</v>
      </c>
      <c r="E26">
        <v>162.38018655888933</v>
      </c>
    </row>
    <row r="27" spans="1:5" ht="15" x14ac:dyDescent="0.25">
      <c r="A27">
        <v>2015</v>
      </c>
      <c r="B27">
        <v>36.019177368593077</v>
      </c>
      <c r="C27">
        <v>-0.17251228044790276</v>
      </c>
      <c r="E27">
        <v>162.10006079606103</v>
      </c>
    </row>
    <row r="28" spans="1:5" ht="15" x14ac:dyDescent="0.25">
      <c r="A28">
        <v>2016</v>
      </c>
      <c r="B28">
        <v>36.182587753758227</v>
      </c>
      <c r="C28">
        <v>0.45367606120742765</v>
      </c>
      <c r="E28">
        <v>162.83546996709546</v>
      </c>
    </row>
    <row r="29" spans="1:5" ht="15" x14ac:dyDescent="0.25">
      <c r="A29">
        <v>2017</v>
      </c>
      <c r="B29">
        <v>36.799999999999997</v>
      </c>
      <c r="C29">
        <v>1.7063794619765422</v>
      </c>
      <c r="D29">
        <v>1.5385014241593808</v>
      </c>
      <c r="E29">
        <v>165.61406098342698</v>
      </c>
    </row>
    <row r="33" spans="8:8" x14ac:dyDescent="0.3">
      <c r="H33" t="s">
        <v>197</v>
      </c>
    </row>
    <row r="34" spans="8:8" x14ac:dyDescent="0.3">
      <c r="H34" t="s">
        <v>56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zoomScale="85" zoomScaleNormal="85" workbookViewId="0">
      <selection activeCell="I13" sqref="I13"/>
    </sheetView>
  </sheetViews>
  <sheetFormatPr baseColWidth="10" defaultRowHeight="14.4" x14ac:dyDescent="0.3"/>
  <cols>
    <col min="1" max="1" width="23" customWidth="1"/>
  </cols>
  <sheetData>
    <row r="1" spans="1:37" ht="15" x14ac:dyDescent="0.25">
      <c r="A1" s="15" t="s">
        <v>19</v>
      </c>
    </row>
    <row r="3" spans="1:37" ht="115.2" x14ac:dyDescent="0.3">
      <c r="A3" s="16" t="s">
        <v>20</v>
      </c>
    </row>
    <row r="4" spans="1:37" x14ac:dyDescent="0.3">
      <c r="A4" t="s">
        <v>21</v>
      </c>
    </row>
    <row r="5" spans="1:37" ht="15" x14ac:dyDescent="0.25">
      <c r="B5">
        <v>2015</v>
      </c>
      <c r="C5">
        <v>2016</v>
      </c>
      <c r="D5">
        <v>2017</v>
      </c>
      <c r="E5">
        <v>2018</v>
      </c>
      <c r="F5">
        <v>2019</v>
      </c>
      <c r="G5">
        <v>2020</v>
      </c>
      <c r="H5">
        <v>2021</v>
      </c>
      <c r="I5">
        <v>2022</v>
      </c>
      <c r="J5">
        <v>2023</v>
      </c>
      <c r="K5">
        <v>2024</v>
      </c>
      <c r="L5">
        <v>2025</v>
      </c>
      <c r="M5">
        <v>2026</v>
      </c>
      <c r="N5">
        <v>2027</v>
      </c>
      <c r="O5">
        <v>2028</v>
      </c>
      <c r="P5">
        <v>2029</v>
      </c>
      <c r="Q5">
        <v>2030</v>
      </c>
      <c r="R5">
        <v>2031</v>
      </c>
      <c r="S5">
        <v>2032</v>
      </c>
      <c r="T5">
        <v>2033</v>
      </c>
      <c r="U5">
        <v>2034</v>
      </c>
      <c r="V5">
        <v>2035</v>
      </c>
      <c r="W5">
        <v>2036</v>
      </c>
      <c r="X5">
        <v>2037</v>
      </c>
      <c r="Y5">
        <v>2038</v>
      </c>
      <c r="Z5">
        <v>2039</v>
      </c>
      <c r="AA5">
        <v>2040</v>
      </c>
      <c r="AB5">
        <v>2041</v>
      </c>
      <c r="AC5">
        <v>2042</v>
      </c>
      <c r="AD5">
        <v>2043</v>
      </c>
      <c r="AE5">
        <v>2044</v>
      </c>
      <c r="AF5">
        <v>2045</v>
      </c>
      <c r="AG5">
        <v>2046</v>
      </c>
      <c r="AH5">
        <v>2047</v>
      </c>
      <c r="AI5">
        <v>2048</v>
      </c>
      <c r="AJ5">
        <v>2049</v>
      </c>
      <c r="AK5">
        <v>2050</v>
      </c>
    </row>
    <row r="6" spans="1:37" ht="15" x14ac:dyDescent="0.25">
      <c r="A6" t="s">
        <v>22</v>
      </c>
      <c r="C6" s="7">
        <v>1.2396725964997302E-2</v>
      </c>
      <c r="D6" s="7">
        <v>1.2396725964997302E-2</v>
      </c>
      <c r="E6" s="7">
        <v>1.2396725964997302E-2</v>
      </c>
      <c r="F6" s="7">
        <v>1.2396725964997302E-2</v>
      </c>
      <c r="G6" s="7">
        <v>1.2396725964997302E-2</v>
      </c>
      <c r="H6" s="7">
        <v>1.2966471104614019E-2</v>
      </c>
      <c r="I6" s="7">
        <v>1.2966471104614019E-2</v>
      </c>
      <c r="J6" s="7">
        <v>1.2966471104614019E-2</v>
      </c>
      <c r="K6" s="7">
        <v>1.2966471104614019E-2</v>
      </c>
      <c r="L6" s="7">
        <v>1.2966471104614241E-2</v>
      </c>
      <c r="M6" s="7">
        <v>1.4244001421040986E-2</v>
      </c>
      <c r="N6" s="7">
        <v>1.4244001421040986E-2</v>
      </c>
      <c r="O6" s="7">
        <v>1.4244001421040986E-2</v>
      </c>
      <c r="P6" s="7">
        <v>1.4244001421040986E-2</v>
      </c>
      <c r="Q6" s="7">
        <v>1.4244001421041208E-2</v>
      </c>
      <c r="R6" s="7">
        <v>1.6556263873720445E-2</v>
      </c>
      <c r="S6" s="7">
        <v>1.6556263873720445E-2</v>
      </c>
      <c r="T6" s="7">
        <v>1.6556263873720445E-2</v>
      </c>
      <c r="U6" s="7">
        <v>1.6556263873720445E-2</v>
      </c>
      <c r="V6" s="7">
        <v>1.6556263873720889E-2</v>
      </c>
      <c r="W6" s="7">
        <v>1.790926094456502E-2</v>
      </c>
      <c r="X6" s="7">
        <v>1.790926094456502E-2</v>
      </c>
      <c r="Y6" s="7">
        <v>1.790926094456502E-2</v>
      </c>
      <c r="Z6" s="7">
        <v>1.790926094456502E-2</v>
      </c>
      <c r="AA6" s="7">
        <v>1.790926094456502E-2</v>
      </c>
      <c r="AB6" s="7">
        <v>1.7390456541503729E-2</v>
      </c>
      <c r="AC6" s="7">
        <v>1.7390456541503729E-2</v>
      </c>
      <c r="AD6" s="7">
        <v>1.7390456541503729E-2</v>
      </c>
      <c r="AE6" s="7">
        <v>1.7390456541503729E-2</v>
      </c>
      <c r="AF6" s="7">
        <v>1.7390456541503285E-2</v>
      </c>
      <c r="AG6" s="7">
        <v>1.8013392864894673E-2</v>
      </c>
      <c r="AH6" s="7">
        <v>1.8013392864894673E-2</v>
      </c>
      <c r="AI6" s="7">
        <v>1.8013392864894673E-2</v>
      </c>
      <c r="AJ6" s="7">
        <v>1.8013392864894673E-2</v>
      </c>
      <c r="AK6" s="7">
        <v>1.8013392864894673E-2</v>
      </c>
    </row>
    <row r="7" spans="1:37" x14ac:dyDescent="0.3">
      <c r="A7" t="s">
        <v>23</v>
      </c>
      <c r="C7" s="17">
        <v>2076.4348803669632</v>
      </c>
      <c r="D7" s="17">
        <v>2102.1758745630345</v>
      </c>
      <c r="E7" s="17">
        <v>2128.235972810221</v>
      </c>
      <c r="F7" s="17">
        <v>2154.619130953999</v>
      </c>
      <c r="G7" s="17">
        <v>2181.329353879376</v>
      </c>
      <c r="H7" s="17">
        <v>2209.6134979160993</v>
      </c>
      <c r="I7" s="17">
        <v>2238.2643874891937</v>
      </c>
      <c r="J7" s="17">
        <v>2267.2867779940589</v>
      </c>
      <c r="K7" s="17">
        <v>2296.6854864867923</v>
      </c>
      <c r="L7" s="17">
        <v>2326.4653924837098</v>
      </c>
      <c r="M7" s="17">
        <v>2359.6035688402503</v>
      </c>
      <c r="N7" s="17">
        <v>2393.2137654279045</v>
      </c>
      <c r="O7" s="17">
        <v>2427.3027057035142</v>
      </c>
      <c r="P7" s="17">
        <v>2461.8772088928517</v>
      </c>
      <c r="Q7" s="17">
        <v>2496.9441913547507</v>
      </c>
      <c r="R7" s="17">
        <v>2538.2842582647731</v>
      </c>
      <c r="S7" s="17">
        <v>2580.3087622311155</v>
      </c>
      <c r="T7" s="17">
        <v>2623.0290349742868</v>
      </c>
      <c r="U7" s="17">
        <v>2666.4565958257513</v>
      </c>
      <c r="V7" s="17">
        <v>2710.6031548340661</v>
      </c>
      <c r="W7" s="17">
        <v>2759.1480540511507</v>
      </c>
      <c r="X7" s="17">
        <v>2808.5623565358414</v>
      </c>
      <c r="Y7" s="17">
        <v>2858.8616326581241</v>
      </c>
      <c r="Z7" s="17">
        <v>2910.0617316418038</v>
      </c>
      <c r="AA7" s="17">
        <v>2962.1787865585698</v>
      </c>
      <c r="AB7" s="17">
        <v>3013.6924280143808</v>
      </c>
      <c r="AC7" s="17">
        <v>3066.1019152132239</v>
      </c>
      <c r="AD7" s="17">
        <v>3119.4228273215608</v>
      </c>
      <c r="AE7" s="17">
        <v>3173.6710144346712</v>
      </c>
      <c r="AF7" s="17">
        <v>3228.8626022882258</v>
      </c>
      <c r="AG7" s="17">
        <v>3287.0253728500097</v>
      </c>
      <c r="AH7" s="17">
        <v>3346.2358522480336</v>
      </c>
      <c r="AI7" s="17">
        <v>3406.5129132731731</v>
      </c>
      <c r="AJ7" s="17">
        <v>3467.8757686792997</v>
      </c>
      <c r="AK7" s="17">
        <v>3530.3439773071682</v>
      </c>
    </row>
    <row r="10" spans="1:37" ht="18" x14ac:dyDescent="0.35">
      <c r="D10" s="25" t="s">
        <v>45</v>
      </c>
      <c r="E10" s="25"/>
      <c r="F10" s="25"/>
      <c r="G10" s="25"/>
      <c r="H10" s="2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5" zoomScaleNormal="85" workbookViewId="0">
      <selection activeCell="I24" sqref="I24"/>
    </sheetView>
  </sheetViews>
  <sheetFormatPr baseColWidth="10" defaultRowHeight="14.4" x14ac:dyDescent="0.3"/>
  <sheetData>
    <row r="1" spans="1:13" ht="15" x14ac:dyDescent="0.25">
      <c r="B1" t="s">
        <v>29</v>
      </c>
      <c r="C1" t="s">
        <v>30</v>
      </c>
      <c r="D1" t="s">
        <v>31</v>
      </c>
      <c r="E1" t="s">
        <v>32</v>
      </c>
      <c r="F1" t="s">
        <v>33</v>
      </c>
    </row>
    <row r="2" spans="1:13" ht="15" x14ac:dyDescent="0.25">
      <c r="A2">
        <v>2015</v>
      </c>
      <c r="B2" s="17">
        <v>100</v>
      </c>
      <c r="C2" s="17">
        <v>100</v>
      </c>
      <c r="D2" s="17">
        <v>100</v>
      </c>
      <c r="E2" s="17">
        <v>100</v>
      </c>
      <c r="F2" s="17">
        <v>100</v>
      </c>
    </row>
    <row r="3" spans="1:13" ht="15" x14ac:dyDescent="0.25">
      <c r="A3">
        <v>2016</v>
      </c>
      <c r="B3" s="17"/>
      <c r="C3" s="17">
        <v>98.749451236664839</v>
      </c>
      <c r="D3" s="17">
        <v>98.763978972359297</v>
      </c>
      <c r="E3" s="17">
        <v>93.328521711101899</v>
      </c>
      <c r="F3" s="17">
        <v>99.657565101225316</v>
      </c>
    </row>
    <row r="4" spans="1:13" ht="18" x14ac:dyDescent="0.35">
      <c r="A4">
        <v>2017</v>
      </c>
      <c r="B4" s="17"/>
      <c r="C4" s="17">
        <v>97.765523540754216</v>
      </c>
      <c r="D4" s="17">
        <v>97.658790529357248</v>
      </c>
      <c r="E4" s="17">
        <v>91.81453573934219</v>
      </c>
      <c r="F4" s="17">
        <v>96.275952097245664</v>
      </c>
      <c r="H4" s="25" t="s">
        <v>46</v>
      </c>
      <c r="I4" s="25"/>
      <c r="J4" s="25"/>
      <c r="K4" s="25"/>
      <c r="L4" s="25"/>
      <c r="M4" s="25"/>
    </row>
    <row r="5" spans="1:13" ht="15" x14ac:dyDescent="0.25">
      <c r="A5">
        <v>2018</v>
      </c>
      <c r="B5" s="17"/>
      <c r="C5" s="17">
        <v>96.395056667460139</v>
      </c>
      <c r="D5" s="17">
        <v>96.511596634354973</v>
      </c>
      <c r="E5" s="17">
        <v>90.53249758723058</v>
      </c>
      <c r="F5" s="17">
        <v>93.731700442021662</v>
      </c>
    </row>
    <row r="6" spans="1:13" ht="15" x14ac:dyDescent="0.25">
      <c r="A6">
        <v>2019</v>
      </c>
      <c r="B6" s="17"/>
      <c r="C6" s="17">
        <v>94.979298632577084</v>
      </c>
      <c r="D6" s="17">
        <v>95.24449555438224</v>
      </c>
      <c r="E6" s="17">
        <v>89.689485211645632</v>
      </c>
      <c r="F6" s="17">
        <v>91.333972230810033</v>
      </c>
    </row>
    <row r="7" spans="1:13" ht="15" x14ac:dyDescent="0.25">
      <c r="A7">
        <v>2020</v>
      </c>
      <c r="B7" s="17">
        <v>92.951674297877062</v>
      </c>
      <c r="C7" s="17">
        <v>93.579998934208092</v>
      </c>
      <c r="D7" s="17">
        <v>94.007840711602043</v>
      </c>
      <c r="E7" s="17">
        <v>88.158217358177396</v>
      </c>
      <c r="F7" s="17">
        <v>89.08664617652056</v>
      </c>
    </row>
    <row r="8" spans="1:13" ht="15" x14ac:dyDescent="0.25">
      <c r="A8">
        <v>2021</v>
      </c>
      <c r="B8" s="17"/>
      <c r="C8" s="17">
        <v>92.159450717606163</v>
      </c>
      <c r="D8" s="17">
        <v>92.633440781786476</v>
      </c>
      <c r="E8" s="17">
        <v>86.509285605796222</v>
      </c>
      <c r="F8" s="17">
        <v>87.535257758350397</v>
      </c>
    </row>
    <row r="9" spans="1:13" ht="15" x14ac:dyDescent="0.25">
      <c r="A9">
        <v>2022</v>
      </c>
      <c r="B9" s="17"/>
      <c r="C9" s="17">
        <v>90.805746590369822</v>
      </c>
      <c r="D9" s="17">
        <v>91.29291338434416</v>
      </c>
      <c r="E9" s="17">
        <v>84.91655434416235</v>
      </c>
      <c r="F9" s="17">
        <v>86.041577617705585</v>
      </c>
    </row>
    <row r="10" spans="1:13" ht="15" x14ac:dyDescent="0.25">
      <c r="A10">
        <v>2023</v>
      </c>
      <c r="B10" s="17"/>
      <c r="C10" s="17">
        <v>89.399405841154874</v>
      </c>
      <c r="D10" s="17">
        <v>90.009302554655932</v>
      </c>
      <c r="E10" s="17">
        <v>83.414460903423333</v>
      </c>
      <c r="F10" s="17">
        <v>84.589047030884018</v>
      </c>
    </row>
    <row r="11" spans="1:13" ht="15" x14ac:dyDescent="0.25">
      <c r="A11">
        <v>2024</v>
      </c>
      <c r="B11" s="17"/>
      <c r="C11" s="17">
        <v>87.885470437006077</v>
      </c>
      <c r="D11" s="17">
        <v>88.851058294902955</v>
      </c>
      <c r="E11" s="17">
        <v>81.998924581357514</v>
      </c>
      <c r="F11" s="17">
        <v>83.19360797292552</v>
      </c>
    </row>
    <row r="12" spans="1:13" ht="15" x14ac:dyDescent="0.25">
      <c r="A12">
        <v>2025</v>
      </c>
      <c r="B12" s="17">
        <v>87.763833123116328</v>
      </c>
      <c r="C12" s="17">
        <v>86.292281749414528</v>
      </c>
      <c r="D12" s="17">
        <v>87.669490598948485</v>
      </c>
      <c r="E12" s="17">
        <v>80.656208538645998</v>
      </c>
      <c r="F12" s="17">
        <v>81.872572538916103</v>
      </c>
    </row>
    <row r="13" spans="1:13" ht="15" x14ac:dyDescent="0.25">
      <c r="A13">
        <v>2026</v>
      </c>
      <c r="B13" s="17"/>
      <c r="C13" s="17">
        <v>84.623309006507242</v>
      </c>
      <c r="D13" s="17">
        <v>86.3878617744042</v>
      </c>
      <c r="E13" s="17">
        <v>79.407216410587083</v>
      </c>
      <c r="F13" s="17">
        <v>80.627440182903626</v>
      </c>
    </row>
    <row r="14" spans="1:13" ht="15" x14ac:dyDescent="0.25">
      <c r="A14">
        <v>2027</v>
      </c>
      <c r="B14" s="17"/>
      <c r="C14" s="17">
        <v>83.011497374754086</v>
      </c>
      <c r="D14" s="17">
        <v>85.052756811739542</v>
      </c>
      <c r="E14" s="17">
        <v>78.236968113510756</v>
      </c>
      <c r="F14" s="17">
        <v>79.406182645063282</v>
      </c>
    </row>
    <row r="15" spans="1:13" ht="15" x14ac:dyDescent="0.25">
      <c r="A15">
        <v>2028</v>
      </c>
      <c r="B15" s="17"/>
      <c r="C15" s="17">
        <v>81.48108141960779</v>
      </c>
      <c r="D15" s="17">
        <v>83.881091281410136</v>
      </c>
      <c r="E15" s="17">
        <v>77.12589863410436</v>
      </c>
      <c r="F15" s="17">
        <v>78.263336796763767</v>
      </c>
    </row>
    <row r="16" spans="1:13" ht="15" x14ac:dyDescent="0.25">
      <c r="A16">
        <v>2029</v>
      </c>
      <c r="B16" s="17"/>
      <c r="C16" s="17">
        <v>80.02229396503499</v>
      </c>
      <c r="D16" s="17">
        <v>82.838884772122114</v>
      </c>
      <c r="E16" s="17">
        <v>76.058267811365894</v>
      </c>
      <c r="F16" s="17">
        <v>77.139567039472112</v>
      </c>
    </row>
    <row r="17" spans="1:9" ht="15" x14ac:dyDescent="0.25">
      <c r="A17">
        <v>2030</v>
      </c>
      <c r="B17" s="17">
        <v>83.268331752190278</v>
      </c>
      <c r="C17" s="17">
        <v>78.618834517382368</v>
      </c>
      <c r="D17" s="17">
        <v>81.489630733982182</v>
      </c>
      <c r="E17" s="17">
        <v>75.022323780034114</v>
      </c>
      <c r="F17" s="17">
        <v>75.989678984795859</v>
      </c>
    </row>
    <row r="18" spans="1:9" ht="15" x14ac:dyDescent="0.25">
      <c r="A18">
        <v>2031</v>
      </c>
      <c r="B18" s="17"/>
      <c r="C18" s="17">
        <v>77.189469272225566</v>
      </c>
      <c r="D18" s="17">
        <v>80.090952394992499</v>
      </c>
      <c r="E18" s="17">
        <v>74.044163027685556</v>
      </c>
      <c r="F18" s="17">
        <v>74.133836226131152</v>
      </c>
    </row>
    <row r="19" spans="1:9" ht="15" x14ac:dyDescent="0.25">
      <c r="A19">
        <v>2032</v>
      </c>
      <c r="B19" s="17"/>
      <c r="C19" s="17">
        <v>75.817334319239635</v>
      </c>
      <c r="D19" s="17">
        <v>78.712884951408938</v>
      </c>
      <c r="E19" s="17">
        <v>73.128679553072502</v>
      </c>
      <c r="F19" s="17">
        <v>72.365964735210156</v>
      </c>
    </row>
    <row r="20" spans="1:9" ht="15" x14ac:dyDescent="0.25">
      <c r="A20">
        <v>2033</v>
      </c>
      <c r="B20" s="17"/>
      <c r="C20" s="17">
        <v>74.517327692331506</v>
      </c>
      <c r="D20" s="17">
        <v>77.393518854063288</v>
      </c>
      <c r="E20" s="17">
        <v>72.266263658447656</v>
      </c>
      <c r="F20" s="17">
        <v>70.660259980144232</v>
      </c>
    </row>
    <row r="21" spans="1:9" ht="15" x14ac:dyDescent="0.25">
      <c r="A21">
        <v>2034</v>
      </c>
      <c r="B21" s="17"/>
      <c r="C21" s="17">
        <v>73.286999934396448</v>
      </c>
      <c r="D21" s="17">
        <v>76.188384988319029</v>
      </c>
      <c r="E21" s="17">
        <v>71.447249796411697</v>
      </c>
      <c r="F21" s="17">
        <v>69.026988098261526</v>
      </c>
    </row>
    <row r="22" spans="1:9" ht="15" x14ac:dyDescent="0.25">
      <c r="A22">
        <v>2035</v>
      </c>
      <c r="B22" s="17">
        <v>78.138038279584947</v>
      </c>
      <c r="C22" s="17">
        <v>72.109115305290601</v>
      </c>
      <c r="D22" s="17">
        <v>75.054878695583355</v>
      </c>
      <c r="E22" s="17">
        <v>70.663489335935481</v>
      </c>
      <c r="F22" s="17">
        <v>67.464682931263937</v>
      </c>
    </row>
    <row r="23" spans="1:9" ht="15" x14ac:dyDescent="0.25">
      <c r="A23">
        <v>2036</v>
      </c>
      <c r="B23" s="17"/>
      <c r="C23" s="17">
        <v>70.926247831753358</v>
      </c>
      <c r="D23" s="17">
        <v>73.866810560325291</v>
      </c>
      <c r="E23" s="17">
        <v>69.904093241638435</v>
      </c>
      <c r="F23" s="17">
        <v>65.924122687832266</v>
      </c>
    </row>
    <row r="24" spans="1:9" x14ac:dyDescent="0.3">
      <c r="A24">
        <v>2037</v>
      </c>
      <c r="B24" s="17"/>
      <c r="C24" s="17">
        <v>69.777711371948044</v>
      </c>
      <c r="D24" s="17">
        <v>72.762220824740652</v>
      </c>
      <c r="E24" s="17">
        <v>69.161507124131148</v>
      </c>
      <c r="F24" s="17">
        <v>64.407350704146324</v>
      </c>
      <c r="I24" t="s">
        <v>198</v>
      </c>
    </row>
    <row r="25" spans="1:9" ht="15" x14ac:dyDescent="0.25">
      <c r="A25">
        <v>2038</v>
      </c>
      <c r="B25" s="17"/>
      <c r="C25" s="17">
        <v>68.67316002811063</v>
      </c>
      <c r="D25" s="17">
        <v>71.649496707814038</v>
      </c>
      <c r="E25" s="17">
        <v>68.433673930303556</v>
      </c>
      <c r="F25" s="17">
        <v>63.027936409655062</v>
      </c>
    </row>
    <row r="26" spans="1:9" ht="15" x14ac:dyDescent="0.25">
      <c r="A26">
        <v>2039</v>
      </c>
      <c r="B26" s="17"/>
      <c r="C26" s="17">
        <v>67.603598344904398</v>
      </c>
      <c r="D26" s="17">
        <v>70.536620903866748</v>
      </c>
      <c r="E26" s="17">
        <v>67.718949534236899</v>
      </c>
      <c r="F26" s="17">
        <v>61.619468536648228</v>
      </c>
    </row>
    <row r="27" spans="1:9" ht="15" x14ac:dyDescent="0.25">
      <c r="A27">
        <v>2040</v>
      </c>
      <c r="B27" s="17">
        <v>73.538751541996064</v>
      </c>
      <c r="C27" s="17">
        <v>66.563582895317879</v>
      </c>
      <c r="D27" s="17">
        <v>69.341308252163657</v>
      </c>
      <c r="E27" s="17">
        <v>67.016103303435258</v>
      </c>
      <c r="F27" s="17">
        <v>60.305895068099069</v>
      </c>
    </row>
    <row r="28" spans="1:9" ht="15" x14ac:dyDescent="0.25">
      <c r="A28">
        <v>2041</v>
      </c>
      <c r="B28" s="17"/>
      <c r="C28" s="17">
        <v>65.567228559223238</v>
      </c>
      <c r="D28" s="17">
        <v>68.430905434533443</v>
      </c>
      <c r="E28" s="17">
        <v>66.35852080311561</v>
      </c>
      <c r="F28" s="17">
        <v>59.050403967564378</v>
      </c>
    </row>
    <row r="29" spans="1:9" ht="15" x14ac:dyDescent="0.25">
      <c r="A29">
        <v>2042</v>
      </c>
      <c r="B29" s="17"/>
      <c r="C29" s="17">
        <v>64.605904560439726</v>
      </c>
      <c r="D29" s="17">
        <v>67.713376049413782</v>
      </c>
      <c r="E29" s="17">
        <v>65.753283052540255</v>
      </c>
      <c r="F29" s="17">
        <v>57.825650542024768</v>
      </c>
    </row>
    <row r="30" spans="1:9" ht="15" x14ac:dyDescent="0.25">
      <c r="A30">
        <v>2043</v>
      </c>
      <c r="B30" s="17"/>
      <c r="C30" s="17">
        <v>63.676712982385553</v>
      </c>
      <c r="D30" s="17">
        <v>66.892569269440088</v>
      </c>
      <c r="E30" s="17">
        <v>65.192139386390053</v>
      </c>
      <c r="F30" s="17">
        <v>56.647502596647094</v>
      </c>
    </row>
    <row r="31" spans="1:9" x14ac:dyDescent="0.3">
      <c r="A31">
        <v>2044</v>
      </c>
      <c r="B31" s="17"/>
      <c r="C31" s="17">
        <v>62.777624370331054</v>
      </c>
      <c r="D31" s="17">
        <v>66.193832811371351</v>
      </c>
      <c r="E31" s="17">
        <v>64.667683631381522</v>
      </c>
      <c r="F31" s="17">
        <v>55.49875171356522</v>
      </c>
    </row>
    <row r="32" spans="1:9" x14ac:dyDescent="0.3">
      <c r="A32">
        <v>2045</v>
      </c>
      <c r="B32" s="17">
        <v>70.780843621970533</v>
      </c>
      <c r="C32" s="17">
        <v>61.908827577808282</v>
      </c>
      <c r="D32" s="17">
        <v>65.473478277104363</v>
      </c>
      <c r="E32" s="17">
        <v>64.171799439789183</v>
      </c>
      <c r="F32" s="17">
        <v>54.387890600317292</v>
      </c>
    </row>
    <row r="33" spans="1:6" x14ac:dyDescent="0.3">
      <c r="A33">
        <v>2046</v>
      </c>
      <c r="B33" s="17"/>
      <c r="C33" s="17">
        <v>61.04577047788694</v>
      </c>
      <c r="D33" s="17">
        <v>64.812989162407135</v>
      </c>
      <c r="E33" s="17">
        <v>63.687340451170435</v>
      </c>
      <c r="F33" s="17">
        <v>53.355815287120969</v>
      </c>
    </row>
    <row r="34" spans="1:6" x14ac:dyDescent="0.3">
      <c r="A34">
        <v>2047</v>
      </c>
      <c r="B34" s="17"/>
      <c r="C34" s="17">
        <v>60.174169388273825</v>
      </c>
      <c r="D34" s="17">
        <v>64.11968780679841</v>
      </c>
      <c r="E34" s="17">
        <v>63.214991444117416</v>
      </c>
      <c r="F34" s="17">
        <v>52.374672884243182</v>
      </c>
    </row>
    <row r="35" spans="1:6" x14ac:dyDescent="0.3">
      <c r="A35">
        <v>2048</v>
      </c>
      <c r="B35" s="17"/>
      <c r="C35" s="17">
        <v>59.318119116320176</v>
      </c>
      <c r="D35" s="17">
        <v>63.486858551428668</v>
      </c>
      <c r="E35" s="17">
        <v>62.756219264386637</v>
      </c>
      <c r="F35" s="17">
        <v>51.426165799380016</v>
      </c>
    </row>
    <row r="36" spans="1:6" x14ac:dyDescent="0.3">
      <c r="A36">
        <v>2049</v>
      </c>
      <c r="B36" s="17"/>
      <c r="C36" s="17">
        <v>58.491210017654652</v>
      </c>
      <c r="D36" s="17">
        <v>62.857409602556814</v>
      </c>
      <c r="E36" s="17">
        <v>62.308916060169928</v>
      </c>
      <c r="F36" s="17">
        <v>50.502474994356319</v>
      </c>
    </row>
    <row r="37" spans="1:6" x14ac:dyDescent="0.3">
      <c r="A37">
        <v>2050</v>
      </c>
      <c r="B37" s="17">
        <v>68.28934880700902</v>
      </c>
      <c r="C37" s="17">
        <v>57.683401276127675</v>
      </c>
      <c r="D37" s="17">
        <v>62.319215927868612</v>
      </c>
      <c r="E37" s="17">
        <v>61.869345458943194</v>
      </c>
      <c r="F37" s="17">
        <v>49.602359958916423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B1" zoomScaleNormal="100" workbookViewId="0">
      <selection activeCell="H24" sqref="H24"/>
    </sheetView>
  </sheetViews>
  <sheetFormatPr baseColWidth="10" defaultRowHeight="14.4" x14ac:dyDescent="0.3"/>
  <sheetData>
    <row r="1" spans="1:15" ht="15" x14ac:dyDescent="0.25">
      <c r="B1" t="s">
        <v>29</v>
      </c>
      <c r="C1" t="s">
        <v>30</v>
      </c>
      <c r="D1" t="s">
        <v>31</v>
      </c>
      <c r="E1" t="s">
        <v>32</v>
      </c>
      <c r="F1" t="s">
        <v>33</v>
      </c>
    </row>
    <row r="2" spans="1:15" ht="15" x14ac:dyDescent="0.25">
      <c r="A2">
        <v>2015</v>
      </c>
      <c r="B2" s="17">
        <v>307.03815128427698</v>
      </c>
      <c r="C2" s="17">
        <v>303.67436458333333</v>
      </c>
      <c r="D2" s="17">
        <v>327.03199999999998</v>
      </c>
      <c r="E2" s="17">
        <v>320.12176289999996</v>
      </c>
      <c r="F2" s="17">
        <v>325.358123132125</v>
      </c>
      <c r="O2" s="17"/>
    </row>
    <row r="3" spans="1:15" ht="15" x14ac:dyDescent="0.25">
      <c r="A3">
        <v>2016</v>
      </c>
      <c r="B3" s="17"/>
      <c r="C3" s="17">
        <v>312.40051562500003</v>
      </c>
      <c r="D3" s="17">
        <v>328.89499999999998</v>
      </c>
      <c r="E3" s="17">
        <v>309.2732456</v>
      </c>
      <c r="F3" s="17">
        <v>323.35739585353889</v>
      </c>
    </row>
    <row r="4" spans="1:15" ht="17.399999999999999" x14ac:dyDescent="0.35">
      <c r="A4">
        <v>2017</v>
      </c>
      <c r="B4" s="17"/>
      <c r="C4" s="17">
        <v>295.10439062500001</v>
      </c>
      <c r="D4" s="17">
        <v>330.20400000000001</v>
      </c>
      <c r="E4" s="17">
        <v>311.51718069999998</v>
      </c>
      <c r="F4" s="17">
        <v>311.32927412827354</v>
      </c>
      <c r="H4" s="22" t="s">
        <v>47</v>
      </c>
      <c r="I4" s="22"/>
      <c r="J4" s="22"/>
      <c r="K4" s="22"/>
      <c r="L4" s="22"/>
      <c r="M4" s="22"/>
    </row>
    <row r="5" spans="1:15" ht="15" x14ac:dyDescent="0.25">
      <c r="A5">
        <v>2018</v>
      </c>
      <c r="B5" s="17"/>
      <c r="C5" s="17">
        <v>280.66182031250003</v>
      </c>
      <c r="D5" s="17">
        <v>329.71600000000001</v>
      </c>
      <c r="E5" s="17">
        <v>314.32078839999997</v>
      </c>
      <c r="F5" s="17">
        <v>303.717641488266</v>
      </c>
    </row>
    <row r="6" spans="1:15" ht="15" x14ac:dyDescent="0.25">
      <c r="A6">
        <v>2019</v>
      </c>
      <c r="B6" s="17"/>
      <c r="C6" s="17">
        <v>272.730734375</v>
      </c>
      <c r="D6" s="17">
        <v>329.291</v>
      </c>
      <c r="E6" s="17">
        <v>318.1093027</v>
      </c>
      <c r="F6" s="17">
        <v>296.10925641747639</v>
      </c>
    </row>
    <row r="7" spans="1:15" ht="15" x14ac:dyDescent="0.25">
      <c r="A7">
        <v>2020</v>
      </c>
      <c r="B7" s="17">
        <v>319.637842537631</v>
      </c>
      <c r="C7" s="17">
        <v>269.29128645833333</v>
      </c>
      <c r="D7" s="17">
        <v>327.99599999999998</v>
      </c>
      <c r="E7" s="17">
        <v>317.83365280000004</v>
      </c>
      <c r="F7" s="17">
        <v>289.49493956322198</v>
      </c>
      <c r="O7" s="17"/>
    </row>
    <row r="8" spans="1:15" ht="15" x14ac:dyDescent="0.25">
      <c r="A8">
        <v>2021</v>
      </c>
      <c r="B8" s="17"/>
      <c r="C8" s="17">
        <v>266.26233333333329</v>
      </c>
      <c r="D8" s="17">
        <v>327.59100000000001</v>
      </c>
      <c r="E8" s="17">
        <v>317.57432899999998</v>
      </c>
      <c r="F8" s="17">
        <v>289.79260554330205</v>
      </c>
    </row>
    <row r="9" spans="1:15" ht="15" x14ac:dyDescent="0.25">
      <c r="A9">
        <v>2022</v>
      </c>
      <c r="B9" s="17"/>
      <c r="C9" s="17">
        <v>263.49251041666668</v>
      </c>
      <c r="D9" s="17">
        <v>324.18700000000001</v>
      </c>
      <c r="E9" s="17">
        <v>316.85130380000004</v>
      </c>
      <c r="F9" s="17">
        <v>289.48802170802503</v>
      </c>
    </row>
    <row r="10" spans="1:15" ht="15" x14ac:dyDescent="0.25">
      <c r="A10">
        <v>2023</v>
      </c>
      <c r="B10" s="17"/>
      <c r="C10" s="17">
        <v>260.50844531249999</v>
      </c>
      <c r="D10" s="17">
        <v>320.99</v>
      </c>
      <c r="E10" s="17">
        <v>316.11816750000003</v>
      </c>
      <c r="F10" s="17">
        <v>288.93641038764798</v>
      </c>
    </row>
    <row r="11" spans="1:15" ht="15" x14ac:dyDescent="0.25">
      <c r="A11">
        <v>2024</v>
      </c>
      <c r="B11" s="17"/>
      <c r="C11" s="17">
        <v>257.16327083333334</v>
      </c>
      <c r="D11" s="17">
        <v>318.24799999999999</v>
      </c>
      <c r="E11" s="17">
        <v>315.48948489999998</v>
      </c>
      <c r="F11" s="17">
        <v>288.35101574070404</v>
      </c>
    </row>
    <row r="12" spans="1:15" ht="15" x14ac:dyDescent="0.25">
      <c r="A12">
        <v>2025</v>
      </c>
      <c r="B12" s="17">
        <v>387.03392181902404</v>
      </c>
      <c r="C12" s="17">
        <v>253.65077604166666</v>
      </c>
      <c r="D12" s="17">
        <v>315.35700000000003</v>
      </c>
      <c r="E12" s="17">
        <v>315.00478810000004</v>
      </c>
      <c r="F12" s="17">
        <v>287.78867154687799</v>
      </c>
      <c r="O12" s="17"/>
    </row>
    <row r="13" spans="1:15" ht="15" x14ac:dyDescent="0.25">
      <c r="A13">
        <v>2026</v>
      </c>
      <c r="B13" s="17"/>
      <c r="C13" s="17">
        <v>250.25312239583334</v>
      </c>
      <c r="D13" s="17">
        <v>312.69400000000002</v>
      </c>
      <c r="E13" s="17">
        <v>314.96835910000004</v>
      </c>
      <c r="F13" s="17">
        <v>288.58296665939901</v>
      </c>
    </row>
    <row r="14" spans="1:15" ht="15" x14ac:dyDescent="0.25">
      <c r="A14">
        <v>2027</v>
      </c>
      <c r="B14" s="17"/>
      <c r="C14" s="17">
        <v>247.09818489583336</v>
      </c>
      <c r="D14" s="17">
        <v>309.59800000000001</v>
      </c>
      <c r="E14" s="17">
        <v>315.27883410000004</v>
      </c>
      <c r="F14" s="17">
        <v>289.39477637937398</v>
      </c>
    </row>
    <row r="15" spans="1:15" ht="15" x14ac:dyDescent="0.25">
      <c r="A15">
        <v>2028</v>
      </c>
      <c r="B15" s="17"/>
      <c r="C15" s="17">
        <v>244.19770833333334</v>
      </c>
      <c r="D15" s="17">
        <v>307.35899999999998</v>
      </c>
      <c r="E15" s="17">
        <v>315.8863571</v>
      </c>
      <c r="F15" s="17">
        <v>290.702566850469</v>
      </c>
    </row>
    <row r="16" spans="1:15" ht="15" x14ac:dyDescent="0.25">
      <c r="A16">
        <v>2029</v>
      </c>
      <c r="B16" s="17"/>
      <c r="C16" s="17">
        <v>241.50554427083335</v>
      </c>
      <c r="D16" s="17">
        <v>305.73599999999999</v>
      </c>
      <c r="E16" s="17">
        <v>316.75822219999998</v>
      </c>
      <c r="F16" s="17">
        <v>292.11964973788702</v>
      </c>
    </row>
    <row r="17" spans="1:15" ht="15" x14ac:dyDescent="0.25">
      <c r="A17">
        <v>2030</v>
      </c>
      <c r="B17" s="17">
        <v>403.83790003426697</v>
      </c>
      <c r="C17" s="17">
        <v>238.97664713541667</v>
      </c>
      <c r="D17" s="17">
        <v>302.59800000000001</v>
      </c>
      <c r="E17" s="17">
        <v>317.86712310000001</v>
      </c>
      <c r="F17" s="17">
        <v>293.79098255568499</v>
      </c>
      <c r="O17" s="17"/>
    </row>
    <row r="18" spans="1:15" ht="15" x14ac:dyDescent="0.25">
      <c r="A18">
        <v>2031</v>
      </c>
      <c r="B18" s="17"/>
      <c r="C18" s="17">
        <v>236.92951562499999</v>
      </c>
      <c r="D18" s="17">
        <v>300.19799999999998</v>
      </c>
      <c r="E18" s="17">
        <v>319.14049869999997</v>
      </c>
      <c r="F18" s="17">
        <v>292.57862756055903</v>
      </c>
    </row>
    <row r="19" spans="1:15" ht="15" x14ac:dyDescent="0.25">
      <c r="A19">
        <v>2032</v>
      </c>
      <c r="B19" s="17"/>
      <c r="C19" s="17">
        <v>235.007953125</v>
      </c>
      <c r="D19" s="17">
        <v>297.37299999999999</v>
      </c>
      <c r="E19" s="17">
        <v>320.67456449999997</v>
      </c>
      <c r="F19" s="17">
        <v>291.65085138244001</v>
      </c>
    </row>
    <row r="20" spans="1:15" ht="15" x14ac:dyDescent="0.25">
      <c r="A20">
        <v>2033</v>
      </c>
      <c r="B20" s="17"/>
      <c r="C20" s="17">
        <v>233.23723958333335</v>
      </c>
      <c r="D20" s="17">
        <v>294.61</v>
      </c>
      <c r="E20" s="17">
        <v>322.48851710000002</v>
      </c>
      <c r="F20" s="17">
        <v>290.87819357055895</v>
      </c>
    </row>
    <row r="21" spans="1:15" ht="15" x14ac:dyDescent="0.25">
      <c r="A21">
        <v>2034</v>
      </c>
      <c r="B21" s="17"/>
      <c r="C21" s="17">
        <v>231.61498307291666</v>
      </c>
      <c r="D21" s="17">
        <v>291.88200000000001</v>
      </c>
      <c r="E21" s="17">
        <v>324.54648800000001</v>
      </c>
      <c r="F21" s="17">
        <v>290.35559391165003</v>
      </c>
    </row>
    <row r="22" spans="1:15" ht="15" x14ac:dyDescent="0.25">
      <c r="A22">
        <v>2035</v>
      </c>
      <c r="B22" s="17">
        <v>442.495409137293</v>
      </c>
      <c r="C22" s="17">
        <v>230.12466927083335</v>
      </c>
      <c r="D22" s="17">
        <v>289.57</v>
      </c>
      <c r="E22" s="17">
        <v>326.81275099999999</v>
      </c>
      <c r="F22" s="17">
        <v>290.08223412558499</v>
      </c>
      <c r="O22" s="17"/>
    </row>
    <row r="23" spans="1:15" ht="15" x14ac:dyDescent="0.25">
      <c r="A23">
        <v>2036</v>
      </c>
      <c r="B23" s="17"/>
      <c r="C23" s="17">
        <v>228.88010807291667</v>
      </c>
      <c r="D23" s="17">
        <v>285.596</v>
      </c>
      <c r="E23" s="17">
        <v>328.96255669999999</v>
      </c>
      <c r="F23" s="17">
        <v>287.74098383301299</v>
      </c>
    </row>
    <row r="24" spans="1:15" x14ac:dyDescent="0.3">
      <c r="A24">
        <v>2037</v>
      </c>
      <c r="B24" s="17"/>
      <c r="C24" s="17">
        <v>227.70436848958335</v>
      </c>
      <c r="D24" s="17">
        <v>283.09199999999998</v>
      </c>
      <c r="E24" s="17">
        <v>331.14248250000003</v>
      </c>
      <c r="F24" s="17">
        <v>285.49527841758697</v>
      </c>
      <c r="H24" t="s">
        <v>198</v>
      </c>
    </row>
    <row r="25" spans="1:15" ht="15" x14ac:dyDescent="0.25">
      <c r="A25">
        <v>2038</v>
      </c>
      <c r="B25" s="17"/>
      <c r="C25" s="17">
        <v>226.64219531250001</v>
      </c>
      <c r="D25" s="17">
        <v>280.16399999999999</v>
      </c>
      <c r="E25" s="17">
        <v>333.39686260000002</v>
      </c>
      <c r="F25" s="17">
        <v>283.89951811569</v>
      </c>
    </row>
    <row r="26" spans="1:15" ht="15" x14ac:dyDescent="0.25">
      <c r="A26">
        <v>2039</v>
      </c>
      <c r="B26" s="17"/>
      <c r="C26" s="17">
        <v>225.68784505208333</v>
      </c>
      <c r="D26" s="17">
        <v>277.72800000000001</v>
      </c>
      <c r="E26" s="17">
        <v>335.71466420000002</v>
      </c>
      <c r="F26" s="17">
        <v>282.072510524579</v>
      </c>
    </row>
    <row r="27" spans="1:15" ht="15" x14ac:dyDescent="0.25">
      <c r="A27">
        <v>2040</v>
      </c>
      <c r="B27" s="17">
        <v>437.96287571724702</v>
      </c>
      <c r="C27" s="17">
        <v>224.82007682291666</v>
      </c>
      <c r="D27" s="17">
        <v>273.91899999999998</v>
      </c>
      <c r="E27" s="17">
        <v>338.08497019999999</v>
      </c>
      <c r="F27" s="17">
        <v>280.65617579149801</v>
      </c>
      <c r="O27" s="17"/>
    </row>
    <row r="28" spans="1:15" ht="15" x14ac:dyDescent="0.25">
      <c r="A28">
        <v>2041</v>
      </c>
      <c r="B28" s="17"/>
      <c r="C28" s="17">
        <v>223.94730989583334</v>
      </c>
      <c r="D28" s="17">
        <v>272.52699999999999</v>
      </c>
      <c r="E28" s="17">
        <v>340.75347299999999</v>
      </c>
      <c r="F28" s="17">
        <v>279.647085777732</v>
      </c>
    </row>
    <row r="29" spans="1:15" x14ac:dyDescent="0.3">
      <c r="A29">
        <v>2042</v>
      </c>
      <c r="B29" s="17"/>
      <c r="C29" s="17">
        <v>223.26317578125</v>
      </c>
      <c r="D29" s="17">
        <v>273.69200000000001</v>
      </c>
      <c r="E29" s="17">
        <v>343.68877850000001</v>
      </c>
      <c r="F29" s="17">
        <v>278.60815321796997</v>
      </c>
    </row>
    <row r="30" spans="1:15" x14ac:dyDescent="0.3">
      <c r="A30">
        <v>2043</v>
      </c>
      <c r="B30" s="17"/>
      <c r="C30" s="17">
        <v>222.77220052083334</v>
      </c>
      <c r="D30" s="17">
        <v>275.09100000000001</v>
      </c>
      <c r="E30" s="17">
        <v>346.85534030000002</v>
      </c>
      <c r="F30" s="17">
        <v>277.64821225983104</v>
      </c>
    </row>
    <row r="31" spans="1:15" x14ac:dyDescent="0.3">
      <c r="A31">
        <v>2044</v>
      </c>
      <c r="B31" s="17"/>
      <c r="C31" s="17">
        <v>222.58063151041665</v>
      </c>
      <c r="D31" s="17">
        <v>280.25700000000001</v>
      </c>
      <c r="E31" s="17">
        <v>350.21017849999998</v>
      </c>
      <c r="F31" s="17">
        <v>276.66565863910103</v>
      </c>
    </row>
    <row r="32" spans="1:15" x14ac:dyDescent="0.3">
      <c r="A32">
        <v>2045</v>
      </c>
      <c r="B32" s="17">
        <v>500.808261420002</v>
      </c>
      <c r="C32" s="17">
        <v>222.67335807291667</v>
      </c>
      <c r="D32" s="17">
        <v>283.54500000000002</v>
      </c>
      <c r="E32" s="17">
        <v>353.71907830000004</v>
      </c>
      <c r="F32" s="17">
        <v>275.73770385149101</v>
      </c>
      <c r="O32" s="17"/>
    </row>
    <row r="33" spans="1:15" x14ac:dyDescent="0.3">
      <c r="A33">
        <v>2046</v>
      </c>
      <c r="B33" s="17"/>
      <c r="C33" s="17">
        <v>222.99734244791665</v>
      </c>
      <c r="D33" s="17">
        <v>289.20299999999997</v>
      </c>
      <c r="E33" s="17">
        <v>357.38929639999998</v>
      </c>
      <c r="F33" s="17">
        <v>275.13118938703298</v>
      </c>
    </row>
    <row r="34" spans="1:15" x14ac:dyDescent="0.3">
      <c r="A34">
        <v>2047</v>
      </c>
      <c r="B34" s="17"/>
      <c r="C34" s="17">
        <v>223.37158593749999</v>
      </c>
      <c r="D34" s="17">
        <v>293.702</v>
      </c>
      <c r="E34" s="17">
        <v>361.19718969999997</v>
      </c>
      <c r="F34" s="17">
        <v>274.80512890365202</v>
      </c>
    </row>
    <row r="35" spans="1:15" x14ac:dyDescent="0.3">
      <c r="A35">
        <v>2048</v>
      </c>
      <c r="B35" s="17"/>
      <c r="C35" s="17">
        <v>224.00165104166666</v>
      </c>
      <c r="D35" s="17">
        <v>302.80099999999999</v>
      </c>
      <c r="E35" s="17">
        <v>365.10306800000001</v>
      </c>
      <c r="F35" s="17">
        <v>274.67153737428299</v>
      </c>
    </row>
    <row r="36" spans="1:15" x14ac:dyDescent="0.3">
      <c r="A36">
        <v>2049</v>
      </c>
      <c r="B36" s="17"/>
      <c r="C36" s="17">
        <v>224.92633854166667</v>
      </c>
      <c r="D36" s="17">
        <v>312.238</v>
      </c>
      <c r="E36" s="17">
        <v>369.13511089999997</v>
      </c>
      <c r="F36" s="17">
        <v>274.70429315281899</v>
      </c>
    </row>
    <row r="37" spans="1:15" x14ac:dyDescent="0.3">
      <c r="A37">
        <v>2050</v>
      </c>
      <c r="B37" s="17">
        <v>524.57488778265804</v>
      </c>
      <c r="C37" s="17">
        <v>226.13486328125001</v>
      </c>
      <c r="D37" s="17">
        <v>323.00099999999998</v>
      </c>
      <c r="E37" s="17">
        <v>373.26973730000003</v>
      </c>
      <c r="F37" s="17">
        <v>274.90854157357501</v>
      </c>
      <c r="O37" s="1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85" zoomScaleNormal="85" workbookViewId="0">
      <selection activeCell="I27" sqref="I27"/>
    </sheetView>
  </sheetViews>
  <sheetFormatPr baseColWidth="10" defaultRowHeight="14.4" x14ac:dyDescent="0.3"/>
  <sheetData>
    <row r="1" spans="1:15" ht="15" x14ac:dyDescent="0.25">
      <c r="B1" t="s">
        <v>29</v>
      </c>
      <c r="C1" t="s">
        <v>30</v>
      </c>
      <c r="D1" t="s">
        <v>31</v>
      </c>
      <c r="E1" t="s">
        <v>32</v>
      </c>
      <c r="F1" t="s">
        <v>33</v>
      </c>
    </row>
    <row r="2" spans="1:15" ht="15" x14ac:dyDescent="0.25">
      <c r="A2">
        <v>2015</v>
      </c>
      <c r="B2" s="17">
        <v>100</v>
      </c>
      <c r="C2" s="17">
        <v>100</v>
      </c>
      <c r="D2" s="17">
        <v>100</v>
      </c>
      <c r="E2" s="17">
        <v>100</v>
      </c>
      <c r="F2" s="17">
        <v>100</v>
      </c>
      <c r="O2" s="17"/>
    </row>
    <row r="3" spans="1:15" ht="18" x14ac:dyDescent="0.35">
      <c r="A3">
        <v>2016</v>
      </c>
      <c r="B3" s="17"/>
      <c r="C3" s="17">
        <v>101.61384347830402</v>
      </c>
      <c r="D3" s="17">
        <v>99.189353672669256</v>
      </c>
      <c r="E3" s="17">
        <v>92.702799522590254</v>
      </c>
      <c r="F3" s="17">
        <v>98.47463274427821</v>
      </c>
      <c r="H3" s="25" t="s">
        <v>48</v>
      </c>
      <c r="I3" s="25"/>
      <c r="J3" s="25"/>
      <c r="K3" s="25"/>
      <c r="L3" s="25"/>
      <c r="M3" s="25"/>
      <c r="N3" s="25"/>
      <c r="O3" s="25"/>
    </row>
    <row r="4" spans="1:15" ht="18" x14ac:dyDescent="0.35">
      <c r="A4">
        <v>2017</v>
      </c>
      <c r="B4" s="17"/>
      <c r="C4" s="17">
        <v>94.81260424536255</v>
      </c>
      <c r="D4" s="17">
        <v>98.69338265263265</v>
      </c>
      <c r="E4" s="17">
        <v>91.239829582640738</v>
      </c>
      <c r="F4" s="17">
        <v>93.951829796549674</v>
      </c>
      <c r="H4" s="25"/>
      <c r="I4" s="25"/>
      <c r="J4" s="25"/>
      <c r="K4" s="25"/>
      <c r="L4" s="25"/>
      <c r="M4" s="25"/>
      <c r="N4" s="25"/>
      <c r="O4" s="25"/>
    </row>
    <row r="5" spans="1:15" ht="15" x14ac:dyDescent="0.25">
      <c r="A5">
        <v>2018</v>
      </c>
      <c r="B5" s="17"/>
      <c r="C5" s="17">
        <v>89.068268608736275</v>
      </c>
      <c r="D5" s="17">
        <v>97.648256806519399</v>
      </c>
      <c r="E5" s="17">
        <v>89.968661391541843</v>
      </c>
      <c r="F5" s="17">
        <v>90.441596994490155</v>
      </c>
    </row>
    <row r="6" spans="1:15" ht="15" x14ac:dyDescent="0.25">
      <c r="A6">
        <v>2019</v>
      </c>
      <c r="B6" s="17"/>
      <c r="C6" s="17">
        <v>85.491516800228567</v>
      </c>
      <c r="D6" s="17">
        <v>96.615416450547585</v>
      </c>
      <c r="E6" s="17">
        <v>89.293803677794713</v>
      </c>
      <c r="F6" s="17">
        <v>86.957686717908501</v>
      </c>
    </row>
    <row r="7" spans="1:15" ht="15" x14ac:dyDescent="0.25">
      <c r="A7">
        <v>2020</v>
      </c>
      <c r="B7" s="17">
        <v>97.884108142741852</v>
      </c>
      <c r="C7" s="17">
        <v>83.37973482356152</v>
      </c>
      <c r="D7" s="17">
        <v>95.402722444435483</v>
      </c>
      <c r="E7" s="17">
        <v>87.612369262182867</v>
      </c>
      <c r="F7" s="17">
        <v>83.697861053902358</v>
      </c>
      <c r="O7" s="17"/>
    </row>
    <row r="8" spans="1:15" ht="15" x14ac:dyDescent="0.25">
      <c r="A8">
        <v>2021</v>
      </c>
      <c r="B8" s="17"/>
      <c r="C8" s="17">
        <v>81.386593571425706</v>
      </c>
      <c r="D8" s="17">
        <v>94.15017349338892</v>
      </c>
      <c r="E8" s="17">
        <v>86.071648716137872</v>
      </c>
      <c r="F8" s="17">
        <v>82.499917765836372</v>
      </c>
    </row>
    <row r="9" spans="1:15" ht="15" x14ac:dyDescent="0.25">
      <c r="A9">
        <v>2022</v>
      </c>
      <c r="B9" s="17"/>
      <c r="C9" s="17">
        <v>79.509009396453948</v>
      </c>
      <c r="D9" s="17">
        <v>91.982808996243648</v>
      </c>
      <c r="E9" s="17">
        <v>84.54284483338013</v>
      </c>
      <c r="F9" s="17">
        <v>81.339561439658269</v>
      </c>
    </row>
    <row r="10" spans="1:15" ht="15" x14ac:dyDescent="0.25">
      <c r="A10">
        <v>2023</v>
      </c>
      <c r="B10" s="17"/>
      <c r="C10" s="17">
        <v>77.6023376474256</v>
      </c>
      <c r="D10" s="17">
        <v>89.977161559044575</v>
      </c>
      <c r="E10" s="17">
        <v>83.129245502991282</v>
      </c>
      <c r="F10" s="17">
        <v>80.167378457691953</v>
      </c>
    </row>
    <row r="11" spans="1:15" ht="15" x14ac:dyDescent="0.25">
      <c r="A11">
        <v>2024</v>
      </c>
      <c r="B11" s="17"/>
      <c r="C11" s="17">
        <v>75.625257621539049</v>
      </c>
      <c r="D11" s="17">
        <v>88.141020159964185</v>
      </c>
      <c r="E11" s="17">
        <v>81.828191581716183</v>
      </c>
      <c r="F11" s="17">
        <v>79.047425283032027</v>
      </c>
    </row>
    <row r="12" spans="1:15" ht="15" x14ac:dyDescent="0.25">
      <c r="A12">
        <v>2025</v>
      </c>
      <c r="B12" s="17">
        <v>111.12906882717648</v>
      </c>
      <c r="C12" s="17">
        <v>73.637502592907836</v>
      </c>
      <c r="D12" s="17">
        <v>86.345186881906471</v>
      </c>
      <c r="E12" s="17">
        <v>80.619904105482064</v>
      </c>
      <c r="F12" s="17">
        <v>77.966295347353963</v>
      </c>
      <c r="O12" s="17"/>
    </row>
    <row r="13" spans="1:15" ht="15" x14ac:dyDescent="0.25">
      <c r="A13">
        <v>2026</v>
      </c>
      <c r="B13" s="17"/>
      <c r="C13" s="17">
        <v>71.630818331881102</v>
      </c>
      <c r="D13" s="17">
        <v>84.477400798082144</v>
      </c>
      <c r="E13" s="17">
        <v>79.555111298763336</v>
      </c>
      <c r="F13" s="17">
        <v>77.215951302516345</v>
      </c>
    </row>
    <row r="14" spans="1:15" ht="15" x14ac:dyDescent="0.25">
      <c r="A14">
        <v>2027</v>
      </c>
      <c r="B14" s="17"/>
      <c r="C14" s="17">
        <v>69.73447172528104</v>
      </c>
      <c r="D14" s="17">
        <v>82.53540672859917</v>
      </c>
      <c r="E14" s="17">
        <v>78.587019759449419</v>
      </c>
      <c r="F14" s="17">
        <v>76.436472115528034</v>
      </c>
    </row>
    <row r="15" spans="1:15" ht="15" x14ac:dyDescent="0.25">
      <c r="A15">
        <v>2028</v>
      </c>
      <c r="B15" s="17"/>
      <c r="C15" s="17">
        <v>67.948065412514609</v>
      </c>
      <c r="D15" s="17">
        <v>80.816852604373707</v>
      </c>
      <c r="E15" s="17">
        <v>77.686523484243324</v>
      </c>
      <c r="F15" s="17">
        <v>75.743795893447313</v>
      </c>
    </row>
    <row r="16" spans="1:15" ht="15" x14ac:dyDescent="0.25">
      <c r="A16">
        <v>2029</v>
      </c>
      <c r="B16" s="17"/>
      <c r="C16" s="17">
        <v>66.255230578553665</v>
      </c>
      <c r="D16" s="17">
        <v>79.246257528539289</v>
      </c>
      <c r="E16" s="17">
        <v>76.834344596231247</v>
      </c>
      <c r="F16" s="17">
        <v>75.018183807072177</v>
      </c>
    </row>
    <row r="17" spans="1:15" ht="15" x14ac:dyDescent="0.25">
      <c r="A17">
        <v>2030</v>
      </c>
      <c r="B17" s="17">
        <v>108.0372398953094</v>
      </c>
      <c r="C17" s="17">
        <v>64.640704375189074</v>
      </c>
      <c r="D17" s="17">
        <v>77.385084872950159</v>
      </c>
      <c r="E17" s="17">
        <v>76.017078777121753</v>
      </c>
      <c r="F17" s="17">
        <v>74.317211448246297</v>
      </c>
      <c r="O17" s="17"/>
    </row>
    <row r="18" spans="1:15" ht="15" x14ac:dyDescent="0.25">
      <c r="A18">
        <v>2031</v>
      </c>
      <c r="B18" s="17"/>
      <c r="C18" s="17">
        <v>63.043216408244888</v>
      </c>
      <c r="D18" s="17">
        <v>75.499433288307287</v>
      </c>
      <c r="E18" s="17">
        <v>75.214218537258034</v>
      </c>
      <c r="F18" s="17">
        <v>72.878848853347648</v>
      </c>
    </row>
    <row r="19" spans="1:15" ht="15" x14ac:dyDescent="0.25">
      <c r="A19">
        <v>2032</v>
      </c>
      <c r="B19" s="17"/>
      <c r="C19" s="17">
        <v>61.513485364165966</v>
      </c>
      <c r="D19" s="17">
        <v>73.5153467400865</v>
      </c>
      <c r="E19" s="17">
        <v>74.448550481257897</v>
      </c>
      <c r="F19" s="17">
        <v>71.513185895501408</v>
      </c>
    </row>
    <row r="20" spans="1:15" ht="15" x14ac:dyDescent="0.25">
      <c r="A20">
        <v>2033</v>
      </c>
      <c r="B20" s="17"/>
      <c r="C20" s="17">
        <v>60.055701889448279</v>
      </c>
      <c r="D20" s="17">
        <v>71.581962810741402</v>
      </c>
      <c r="E20" s="17">
        <v>73.723861555354489</v>
      </c>
      <c r="F20" s="17">
        <v>70.194795112783339</v>
      </c>
    </row>
    <row r="21" spans="1:15" ht="15" x14ac:dyDescent="0.25">
      <c r="A21">
        <v>2034</v>
      </c>
      <c r="B21" s="17"/>
      <c r="C21" s="17">
        <v>58.666689724663748</v>
      </c>
      <c r="D21" s="17">
        <v>69.757609043698181</v>
      </c>
      <c r="E21" s="17">
        <v>73.033375564836021</v>
      </c>
      <c r="F21" s="17">
        <v>68.943081742432057</v>
      </c>
    </row>
    <row r="22" spans="1:15" x14ac:dyDescent="0.3">
      <c r="A22">
        <v>2035</v>
      </c>
      <c r="B22" s="17">
        <v>109.04809195012048</v>
      </c>
      <c r="C22" s="17">
        <v>57.339868165605942</v>
      </c>
      <c r="D22" s="17">
        <v>68.064363143338255</v>
      </c>
      <c r="E22" s="17">
        <v>72.370920259175691</v>
      </c>
      <c r="F22" s="17">
        <v>67.753787703155155</v>
      </c>
      <c r="H22" t="s">
        <v>198</v>
      </c>
      <c r="O22" s="17"/>
    </row>
    <row r="23" spans="1:15" ht="15" x14ac:dyDescent="0.25">
      <c r="A23">
        <v>2036</v>
      </c>
      <c r="B23" s="17"/>
      <c r="C23" s="17">
        <v>56.026371543255195</v>
      </c>
      <c r="D23" s="17">
        <v>66.06605502769095</v>
      </c>
      <c r="E23" s="17">
        <v>71.671246993101349</v>
      </c>
      <c r="F23" s="17">
        <v>66.091949712191251</v>
      </c>
    </row>
    <row r="24" spans="1:15" ht="15" x14ac:dyDescent="0.25">
      <c r="A24">
        <v>2037</v>
      </c>
      <c r="B24" s="17"/>
      <c r="C24" s="17">
        <v>54.757894934998809</v>
      </c>
      <c r="D24" s="17">
        <v>64.366230310924919</v>
      </c>
      <c r="E24" s="17">
        <v>70.968563754088649</v>
      </c>
      <c r="F24" s="17">
        <v>64.469238946422848</v>
      </c>
    </row>
    <row r="25" spans="1:15" ht="15" x14ac:dyDescent="0.25">
      <c r="A25">
        <v>2038</v>
      </c>
      <c r="B25" s="17"/>
      <c r="C25" s="17">
        <v>53.543540399048204</v>
      </c>
      <c r="D25" s="17">
        <v>62.643696385796069</v>
      </c>
      <c r="E25" s="17">
        <v>70.275582078270205</v>
      </c>
      <c r="F25" s="17">
        <v>63.005606841240422</v>
      </c>
    </row>
    <row r="26" spans="1:15" ht="15" x14ac:dyDescent="0.25">
      <c r="A26">
        <v>2039</v>
      </c>
      <c r="B26" s="17"/>
      <c r="C26" s="17">
        <v>52.379991077507441</v>
      </c>
      <c r="D26" s="17">
        <v>60.983464082518054</v>
      </c>
      <c r="E26" s="17">
        <v>69.592027438605982</v>
      </c>
      <c r="F26" s="17">
        <v>61.506262324686524</v>
      </c>
    </row>
    <row r="27" spans="1:15" ht="15" x14ac:dyDescent="0.25">
      <c r="A27">
        <v>2040</v>
      </c>
      <c r="B27" s="17">
        <v>98.764591653285379</v>
      </c>
      <c r="C27" s="17">
        <v>51.260551770270681</v>
      </c>
      <c r="D27" s="17">
        <v>59.259959409559116</v>
      </c>
      <c r="E27" s="17">
        <v>68.917297021683638</v>
      </c>
      <c r="F27" s="17">
        <v>60.110001251991143</v>
      </c>
      <c r="O27" s="17"/>
    </row>
    <row r="28" spans="1:15" ht="15" x14ac:dyDescent="0.25">
      <c r="A28">
        <v>2041</v>
      </c>
      <c r="B28" s="17"/>
      <c r="C28" s="17">
        <v>50.188749531924046</v>
      </c>
      <c r="D28" s="17">
        <v>57.953075854217452</v>
      </c>
      <c r="E28" s="17">
        <v>68.297520531179842</v>
      </c>
      <c r="F28" s="17">
        <v>58.845088542467913</v>
      </c>
    </row>
    <row r="29" spans="1:15" ht="15" x14ac:dyDescent="0.25">
      <c r="A29">
        <v>2042</v>
      </c>
      <c r="B29" s="17"/>
      <c r="C29" s="17">
        <v>49.180162998939878</v>
      </c>
      <c r="D29" s="17">
        <v>57.186547399125985</v>
      </c>
      <c r="E29" s="17">
        <v>67.72732729040159</v>
      </c>
      <c r="F29" s="17">
        <v>57.611767628541841</v>
      </c>
    </row>
    <row r="30" spans="1:15" ht="15" x14ac:dyDescent="0.25">
      <c r="A30">
        <v>2043</v>
      </c>
      <c r="B30" s="17"/>
      <c r="C30" s="17">
        <v>48.233213906643954</v>
      </c>
      <c r="D30" s="17">
        <v>56.457376970339766</v>
      </c>
      <c r="E30" s="17">
        <v>67.198006476586414</v>
      </c>
      <c r="F30" s="17">
        <v>56.43114796570746</v>
      </c>
    </row>
    <row r="31" spans="1:15" x14ac:dyDescent="0.3">
      <c r="A31">
        <v>2044</v>
      </c>
      <c r="B31" s="17"/>
      <c r="C31" s="17">
        <v>47.367985711180452</v>
      </c>
      <c r="D31" s="17">
        <v>56.495123196352978</v>
      </c>
      <c r="E31" s="17">
        <v>66.702212273324889</v>
      </c>
      <c r="F31" s="17">
        <v>55.280267993588176</v>
      </c>
    </row>
    <row r="32" spans="1:15" x14ac:dyDescent="0.3">
      <c r="A32">
        <v>2045</v>
      </c>
      <c r="B32" s="17">
        <v>103.60892334493441</v>
      </c>
      <c r="C32" s="17">
        <v>46.577711435024185</v>
      </c>
      <c r="D32" s="17">
        <v>56.224664591514248</v>
      </c>
      <c r="E32" s="17">
        <v>66.232332087744084</v>
      </c>
      <c r="F32" s="17">
        <v>54.177587296364912</v>
      </c>
      <c r="O32" s="17"/>
    </row>
    <row r="33" spans="1:15" x14ac:dyDescent="0.3">
      <c r="A33">
        <v>2046</v>
      </c>
      <c r="B33" s="17"/>
      <c r="C33" s="17">
        <v>45.820105325437552</v>
      </c>
      <c r="D33" s="17">
        <v>56.263954906666527</v>
      </c>
      <c r="E33" s="17">
        <v>65.771073266480656</v>
      </c>
      <c r="F33" s="17">
        <v>53.135984269327274</v>
      </c>
    </row>
    <row r="34" spans="1:15" x14ac:dyDescent="0.3">
      <c r="A34">
        <v>2047</v>
      </c>
      <c r="B34" s="17"/>
      <c r="C34" s="17">
        <v>45.084871052733121</v>
      </c>
      <c r="D34" s="17">
        <v>56.160239867303574</v>
      </c>
      <c r="E34" s="17">
        <v>65.320088632081436</v>
      </c>
      <c r="F34" s="17">
        <v>52.145634558240047</v>
      </c>
    </row>
    <row r="35" spans="1:15" x14ac:dyDescent="0.3">
      <c r="A35">
        <v>2048</v>
      </c>
      <c r="B35" s="17"/>
      <c r="C35" s="17">
        <v>44.412030766334539</v>
      </c>
      <c r="D35" s="17">
        <v>56.928581961745216</v>
      </c>
      <c r="E35" s="17">
        <v>64.873528599855206</v>
      </c>
      <c r="F35" s="17">
        <v>51.189316295421136</v>
      </c>
    </row>
    <row r="36" spans="1:15" x14ac:dyDescent="0.3">
      <c r="A36">
        <v>2049</v>
      </c>
      <c r="B36" s="17"/>
      <c r="C36" s="17">
        <v>43.806265874050375</v>
      </c>
      <c r="D36" s="17">
        <v>57.730282118705844</v>
      </c>
      <c r="E36" s="17">
        <v>64.439023023029776</v>
      </c>
      <c r="F36" s="17">
        <v>50.258294350234422</v>
      </c>
    </row>
    <row r="37" spans="1:15" x14ac:dyDescent="0.3">
      <c r="A37">
        <v>2050</v>
      </c>
      <c r="B37" s="17">
        <v>99.25804450458611</v>
      </c>
      <c r="C37" s="17">
        <v>43.262334638485164</v>
      </c>
      <c r="D37" s="17">
        <v>58.690315745389341</v>
      </c>
      <c r="E37" s="17">
        <v>64.013789826549385</v>
      </c>
      <c r="F37" s="17">
        <v>49.34970393213203</v>
      </c>
      <c r="O37" s="1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F1" zoomScale="85" zoomScaleNormal="85" workbookViewId="0">
      <selection activeCell="M30" sqref="M30"/>
    </sheetView>
  </sheetViews>
  <sheetFormatPr baseColWidth="10" defaultRowHeight="14.4" x14ac:dyDescent="0.3"/>
  <sheetData>
    <row r="1" spans="1:20" x14ac:dyDescent="0.3">
      <c r="N1" s="28"/>
    </row>
    <row r="2" spans="1:20" x14ac:dyDescent="0.3">
      <c r="A2" s="9"/>
      <c r="B2" s="9" t="s">
        <v>80</v>
      </c>
      <c r="C2" s="9" t="s">
        <v>79</v>
      </c>
      <c r="D2" s="9" t="s">
        <v>78</v>
      </c>
      <c r="E2" s="9" t="s">
        <v>77</v>
      </c>
      <c r="F2" s="9" t="s">
        <v>76</v>
      </c>
      <c r="G2" s="9" t="s">
        <v>75</v>
      </c>
      <c r="H2" s="9" t="s">
        <v>74</v>
      </c>
      <c r="I2" s="9" t="s">
        <v>73</v>
      </c>
      <c r="J2" s="9" t="s">
        <v>72</v>
      </c>
      <c r="K2" s="9" t="s">
        <v>71</v>
      </c>
      <c r="L2" s="9" t="s">
        <v>70</v>
      </c>
      <c r="M2" s="9"/>
      <c r="N2" s="27" t="s">
        <v>69</v>
      </c>
    </row>
    <row r="3" spans="1:20" ht="15" x14ac:dyDescent="0.25">
      <c r="A3" s="9">
        <v>2018</v>
      </c>
      <c r="B3" s="9">
        <v>-1</v>
      </c>
      <c r="C3" s="9">
        <v>-1</v>
      </c>
      <c r="D3" s="9">
        <v>-1</v>
      </c>
      <c r="E3" s="9">
        <v>-1</v>
      </c>
      <c r="F3" s="9">
        <v>-1</v>
      </c>
      <c r="G3" s="9">
        <v>-1</v>
      </c>
      <c r="H3" s="9">
        <v>-1</v>
      </c>
      <c r="I3" s="9">
        <v>-1</v>
      </c>
      <c r="J3" s="9">
        <v>-1</v>
      </c>
      <c r="K3" s="9">
        <v>-1</v>
      </c>
      <c r="L3" s="9">
        <v>-1</v>
      </c>
      <c r="M3" s="9"/>
      <c r="N3" s="10">
        <v>54</v>
      </c>
    </row>
    <row r="4" spans="1:20" ht="15" x14ac:dyDescent="0.25">
      <c r="A4" s="9">
        <v>2019</v>
      </c>
      <c r="B4" s="9">
        <v>-1</v>
      </c>
      <c r="C4" s="9">
        <v>-1</v>
      </c>
      <c r="D4" s="9">
        <v>-1</v>
      </c>
      <c r="E4" s="9">
        <v>-1</v>
      </c>
      <c r="F4" s="9">
        <v>-1</v>
      </c>
      <c r="G4" s="9">
        <v>-1</v>
      </c>
      <c r="H4" s="9">
        <v>-1</v>
      </c>
      <c r="I4" s="9">
        <v>-1</v>
      </c>
      <c r="J4" s="9">
        <v>-1</v>
      </c>
      <c r="K4" s="9">
        <v>-1</v>
      </c>
      <c r="L4" s="9">
        <v>-1</v>
      </c>
      <c r="M4" s="9"/>
      <c r="N4" s="10"/>
    </row>
    <row r="5" spans="1:20" ht="15" x14ac:dyDescent="0.25">
      <c r="A5" s="9">
        <v>2020</v>
      </c>
      <c r="B5" s="9">
        <v>46.647856578419557</v>
      </c>
      <c r="C5" s="9">
        <v>64.738786903199525</v>
      </c>
      <c r="D5" s="9">
        <v>78.115307651753142</v>
      </c>
      <c r="E5" s="9">
        <v>101.83787253341356</v>
      </c>
      <c r="F5" s="9">
        <v>76.1588206117721</v>
      </c>
      <c r="G5" s="9">
        <v>55.600754236278</v>
      </c>
      <c r="H5" s="9">
        <v>55.600754236278</v>
      </c>
      <c r="I5" s="9">
        <v>5.8706775062547161</v>
      </c>
      <c r="J5" s="9">
        <v>5.8706775062547161</v>
      </c>
      <c r="K5" s="9">
        <v>60</v>
      </c>
      <c r="L5" s="9">
        <v>56.96366621594504</v>
      </c>
      <c r="M5" s="9"/>
      <c r="N5" s="10"/>
    </row>
    <row r="6" spans="1:20" ht="18" x14ac:dyDescent="0.35">
      <c r="A6" s="9">
        <v>2021</v>
      </c>
      <c r="B6" s="9">
        <v>-1</v>
      </c>
      <c r="C6" s="9">
        <v>-1</v>
      </c>
      <c r="D6" s="9">
        <v>-1</v>
      </c>
      <c r="E6" s="9">
        <v>-1</v>
      </c>
      <c r="F6" s="9">
        <v>-1</v>
      </c>
      <c r="G6" s="9">
        <v>-1</v>
      </c>
      <c r="H6" s="9">
        <v>-1</v>
      </c>
      <c r="I6" s="9">
        <v>-1</v>
      </c>
      <c r="J6" s="9">
        <v>-1</v>
      </c>
      <c r="K6" s="9">
        <v>-1</v>
      </c>
      <c r="L6" s="9">
        <v>-1</v>
      </c>
      <c r="M6" s="9"/>
      <c r="N6" s="10"/>
      <c r="O6" s="25" t="s">
        <v>68</v>
      </c>
      <c r="P6" s="25"/>
      <c r="Q6" s="25"/>
      <c r="R6" s="25"/>
      <c r="S6" s="25"/>
      <c r="T6" s="25"/>
    </row>
    <row r="7" spans="1:20" ht="15" x14ac:dyDescent="0.25">
      <c r="A7" s="9">
        <v>2022</v>
      </c>
      <c r="B7" s="9">
        <v>-1</v>
      </c>
      <c r="C7" s="9">
        <v>-1</v>
      </c>
      <c r="D7" s="9">
        <v>-1</v>
      </c>
      <c r="E7" s="9">
        <v>-1</v>
      </c>
      <c r="F7" s="9">
        <v>-1</v>
      </c>
      <c r="G7" s="9">
        <v>-1</v>
      </c>
      <c r="H7" s="9">
        <v>-1</v>
      </c>
      <c r="I7" s="9">
        <v>-1</v>
      </c>
      <c r="J7" s="9">
        <v>-1</v>
      </c>
      <c r="K7" s="9">
        <v>-1</v>
      </c>
      <c r="L7" s="9">
        <v>-1</v>
      </c>
      <c r="M7" s="9"/>
      <c r="N7" s="10"/>
    </row>
    <row r="8" spans="1:20" ht="15" x14ac:dyDescent="0.25">
      <c r="A8" s="9">
        <v>2023</v>
      </c>
      <c r="B8" s="9">
        <v>-1</v>
      </c>
      <c r="C8" s="9">
        <v>-1</v>
      </c>
      <c r="D8" s="9">
        <v>-1</v>
      </c>
      <c r="E8" s="9">
        <v>-1</v>
      </c>
      <c r="F8" s="9">
        <v>-1</v>
      </c>
      <c r="G8" s="9">
        <v>-1</v>
      </c>
      <c r="H8" s="9">
        <v>-1</v>
      </c>
      <c r="I8" s="9">
        <v>-1</v>
      </c>
      <c r="J8" s="9">
        <v>-1</v>
      </c>
      <c r="K8" s="9">
        <v>-1</v>
      </c>
      <c r="L8" s="9">
        <v>-1</v>
      </c>
      <c r="M8" s="9"/>
      <c r="N8" s="10"/>
    </row>
    <row r="9" spans="1:20" ht="15" x14ac:dyDescent="0.25">
      <c r="A9" s="9">
        <v>2024</v>
      </c>
      <c r="B9" s="9">
        <v>-1</v>
      </c>
      <c r="C9" s="9">
        <v>-1</v>
      </c>
      <c r="D9" s="9">
        <v>-1</v>
      </c>
      <c r="E9" s="9">
        <v>-1</v>
      </c>
      <c r="F9" s="9">
        <v>-1</v>
      </c>
      <c r="G9" s="9">
        <v>-1</v>
      </c>
      <c r="H9" s="9">
        <v>-1</v>
      </c>
      <c r="I9" s="9">
        <v>-1</v>
      </c>
      <c r="J9" s="9">
        <v>-1</v>
      </c>
      <c r="K9" s="9">
        <v>-1</v>
      </c>
      <c r="L9" s="9">
        <v>-1</v>
      </c>
      <c r="M9" s="9"/>
      <c r="N9" s="10"/>
    </row>
    <row r="10" spans="1:20" ht="15" x14ac:dyDescent="0.25">
      <c r="A10" s="9">
        <v>2025</v>
      </c>
      <c r="B10" s="9">
        <v>273.6495629539927</v>
      </c>
      <c r="C10" s="9">
        <v>274.7505031406381</v>
      </c>
      <c r="D10" s="9">
        <v>155.20873410203987</v>
      </c>
      <c r="E10" s="9">
        <v>210.23678681238346</v>
      </c>
      <c r="F10" s="9">
        <v>168.33776813738766</v>
      </c>
      <c r="G10" s="9">
        <v>89.210752130313153</v>
      </c>
      <c r="H10" s="9">
        <v>89.210752130313153</v>
      </c>
      <c r="I10" s="9">
        <v>66.755377933525011</v>
      </c>
      <c r="J10" s="9">
        <v>66.755377933525011</v>
      </c>
      <c r="K10" s="9">
        <v>160</v>
      </c>
      <c r="L10" s="9">
        <v>156.58667121922781</v>
      </c>
      <c r="M10" s="9"/>
      <c r="N10" s="10"/>
    </row>
    <row r="11" spans="1:20" ht="15" x14ac:dyDescent="0.25">
      <c r="A11" s="9">
        <v>2026</v>
      </c>
      <c r="B11" s="9">
        <v>-1</v>
      </c>
      <c r="C11" s="9">
        <v>-1</v>
      </c>
      <c r="D11" s="9">
        <v>-1</v>
      </c>
      <c r="E11" s="9">
        <v>-1</v>
      </c>
      <c r="F11" s="9">
        <v>-1</v>
      </c>
      <c r="G11" s="9">
        <v>-1</v>
      </c>
      <c r="H11" s="9">
        <v>-1</v>
      </c>
      <c r="I11" s="9">
        <v>-1</v>
      </c>
      <c r="J11" s="9">
        <v>-1</v>
      </c>
      <c r="K11" s="9">
        <v>-1</v>
      </c>
      <c r="L11" s="9">
        <v>-1</v>
      </c>
      <c r="M11" s="9"/>
      <c r="N11" s="10"/>
    </row>
    <row r="12" spans="1:20" ht="15" x14ac:dyDescent="0.25">
      <c r="A12" s="9">
        <v>2027</v>
      </c>
      <c r="B12" s="9">
        <v>-1</v>
      </c>
      <c r="C12" s="9">
        <v>-1</v>
      </c>
      <c r="D12" s="9">
        <v>-1</v>
      </c>
      <c r="E12" s="9">
        <v>-1</v>
      </c>
      <c r="F12" s="9">
        <v>-1</v>
      </c>
      <c r="G12" s="9">
        <v>-1</v>
      </c>
      <c r="H12" s="9">
        <v>-1</v>
      </c>
      <c r="I12" s="9">
        <v>-1</v>
      </c>
      <c r="J12" s="9">
        <v>-1</v>
      </c>
      <c r="K12" s="9">
        <v>-1</v>
      </c>
      <c r="L12" s="9">
        <v>-1</v>
      </c>
      <c r="M12" s="9"/>
      <c r="N12" s="10"/>
    </row>
    <row r="13" spans="1:20" ht="15" x14ac:dyDescent="0.25">
      <c r="A13" s="9">
        <v>2028</v>
      </c>
      <c r="B13" s="9">
        <v>-1</v>
      </c>
      <c r="C13" s="9">
        <v>-1</v>
      </c>
      <c r="D13" s="9">
        <v>-1</v>
      </c>
      <c r="E13" s="9">
        <v>-1</v>
      </c>
      <c r="F13" s="9">
        <v>-1</v>
      </c>
      <c r="G13" s="9">
        <v>-1</v>
      </c>
      <c r="H13" s="9">
        <v>-1</v>
      </c>
      <c r="I13" s="9">
        <v>-1</v>
      </c>
      <c r="J13" s="9">
        <v>-1</v>
      </c>
      <c r="K13" s="9">
        <v>-1</v>
      </c>
      <c r="L13" s="9">
        <v>-1</v>
      </c>
      <c r="M13" s="9"/>
      <c r="N13" s="10"/>
    </row>
    <row r="14" spans="1:20" ht="15" x14ac:dyDescent="0.25">
      <c r="A14" s="9">
        <v>2029</v>
      </c>
      <c r="B14" s="9">
        <v>-1</v>
      </c>
      <c r="C14" s="9">
        <v>-1</v>
      </c>
      <c r="D14" s="9">
        <v>-1</v>
      </c>
      <c r="E14" s="9">
        <v>-1</v>
      </c>
      <c r="F14" s="9">
        <v>-1</v>
      </c>
      <c r="G14" s="9">
        <v>-1</v>
      </c>
      <c r="H14" s="9">
        <v>-1</v>
      </c>
      <c r="I14" s="9">
        <v>-1</v>
      </c>
      <c r="J14" s="9">
        <v>-1</v>
      </c>
      <c r="K14" s="9">
        <v>-1</v>
      </c>
      <c r="L14" s="9">
        <v>-1</v>
      </c>
      <c r="M14" s="9"/>
      <c r="N14" s="10"/>
    </row>
    <row r="15" spans="1:20" ht="15" x14ac:dyDescent="0.25">
      <c r="A15" s="9">
        <v>2030</v>
      </c>
      <c r="B15" s="9">
        <v>328.055715984372</v>
      </c>
      <c r="C15" s="9">
        <v>293.41629255745107</v>
      </c>
      <c r="D15" s="9">
        <v>257.75806255914972</v>
      </c>
      <c r="E15" s="9">
        <v>357.60110655439354</v>
      </c>
      <c r="F15" s="9">
        <v>171.15950399184646</v>
      </c>
      <c r="G15" s="9">
        <v>145.68933970734551</v>
      </c>
      <c r="H15" s="9">
        <v>145.68933970734551</v>
      </c>
      <c r="I15" s="9">
        <v>188.47921570530713</v>
      </c>
      <c r="J15" s="9">
        <v>188.47921570530713</v>
      </c>
      <c r="K15" s="9">
        <v>188.47921570530713</v>
      </c>
      <c r="L15" s="9">
        <v>221.45150110633375</v>
      </c>
      <c r="M15" s="9"/>
      <c r="N15" s="10"/>
    </row>
    <row r="16" spans="1:20" s="9" customFormat="1" ht="15" x14ac:dyDescent="0.25">
      <c r="A16" s="9">
        <v>2031</v>
      </c>
      <c r="B16" s="9">
        <v>-1</v>
      </c>
      <c r="C16" s="9">
        <v>-1</v>
      </c>
      <c r="D16" s="9">
        <v>-1</v>
      </c>
      <c r="E16" s="9">
        <v>-1</v>
      </c>
      <c r="F16" s="9">
        <v>-1</v>
      </c>
      <c r="G16" s="9">
        <v>-1</v>
      </c>
      <c r="H16" s="9">
        <v>-1</v>
      </c>
      <c r="I16" s="9">
        <v>-1</v>
      </c>
      <c r="J16" s="9">
        <v>-1</v>
      </c>
      <c r="K16" s="9">
        <v>-1</v>
      </c>
      <c r="L16" s="9">
        <v>-1</v>
      </c>
      <c r="N16" s="10"/>
    </row>
    <row r="17" spans="1:16" s="9" customFormat="1" ht="15" x14ac:dyDescent="0.25">
      <c r="A17" s="9">
        <v>2032</v>
      </c>
      <c r="B17" s="9">
        <v>-1</v>
      </c>
      <c r="C17" s="9">
        <v>-1</v>
      </c>
      <c r="D17" s="9">
        <v>-1</v>
      </c>
      <c r="E17" s="9">
        <v>-1</v>
      </c>
      <c r="F17" s="9">
        <v>-1</v>
      </c>
      <c r="G17" s="9">
        <v>-1</v>
      </c>
      <c r="H17" s="9">
        <v>-1</v>
      </c>
      <c r="I17" s="9">
        <v>-1</v>
      </c>
      <c r="J17" s="9">
        <v>-1</v>
      </c>
      <c r="K17" s="9">
        <v>-1</v>
      </c>
      <c r="L17" s="9">
        <v>-1</v>
      </c>
      <c r="N17" s="10"/>
    </row>
    <row r="18" spans="1:16" s="9" customFormat="1" ht="15" x14ac:dyDescent="0.25">
      <c r="A18" s="9">
        <v>2033</v>
      </c>
      <c r="B18" s="9">
        <v>-1</v>
      </c>
      <c r="C18" s="9">
        <v>-1</v>
      </c>
      <c r="D18" s="9">
        <v>-1</v>
      </c>
      <c r="E18" s="9">
        <v>-1</v>
      </c>
      <c r="F18" s="9">
        <v>-1</v>
      </c>
      <c r="G18" s="9">
        <v>-1</v>
      </c>
      <c r="H18" s="9">
        <v>-1</v>
      </c>
      <c r="I18" s="9">
        <v>-1</v>
      </c>
      <c r="J18" s="9">
        <v>-1</v>
      </c>
      <c r="K18" s="9">
        <v>-1</v>
      </c>
      <c r="L18" s="9">
        <v>-1</v>
      </c>
      <c r="N18" s="10"/>
    </row>
    <row r="19" spans="1:16" s="9" customFormat="1" ht="15" x14ac:dyDescent="0.25">
      <c r="A19" s="9">
        <v>2034</v>
      </c>
      <c r="B19" s="9">
        <v>-1</v>
      </c>
      <c r="C19" s="9">
        <v>-1</v>
      </c>
      <c r="D19" s="9">
        <v>-1</v>
      </c>
      <c r="E19" s="9">
        <v>-1</v>
      </c>
      <c r="F19" s="9">
        <v>-1</v>
      </c>
      <c r="G19" s="9">
        <v>-1</v>
      </c>
      <c r="H19" s="9">
        <v>-1</v>
      </c>
      <c r="I19" s="9">
        <v>-1</v>
      </c>
      <c r="J19" s="9">
        <v>-1</v>
      </c>
      <c r="K19" s="9">
        <v>-1</v>
      </c>
      <c r="L19" s="9">
        <v>-1</v>
      </c>
      <c r="N19" s="10"/>
    </row>
    <row r="20" spans="1:16" ht="15" x14ac:dyDescent="0.25">
      <c r="A20" s="9">
        <v>2035</v>
      </c>
      <c r="B20" s="9">
        <v>298.51032541435126</v>
      </c>
      <c r="C20" s="9">
        <v>290.359872843311</v>
      </c>
      <c r="D20" s="9">
        <v>391.22172340993478</v>
      </c>
      <c r="E20" s="9">
        <v>557.287194544881</v>
      </c>
      <c r="F20" s="9">
        <v>171.15950399184646</v>
      </c>
      <c r="G20" s="9">
        <v>230.25028513188869</v>
      </c>
      <c r="H20" s="9">
        <v>409.56024169477547</v>
      </c>
      <c r="I20" s="9">
        <v>366.77036569681388</v>
      </c>
      <c r="J20" s="9">
        <v>400.39098255235513</v>
      </c>
      <c r="K20" s="9">
        <v>332.64034555558254</v>
      </c>
      <c r="L20" s="9">
        <v>329.02821316614421</v>
      </c>
      <c r="M20" s="9"/>
      <c r="N20" s="10"/>
    </row>
    <row r="21" spans="1:16" ht="15" x14ac:dyDescent="0.25">
      <c r="A21" s="9">
        <v>2036</v>
      </c>
      <c r="B21" s="9">
        <v>-1</v>
      </c>
      <c r="C21" s="9">
        <v>-1</v>
      </c>
      <c r="D21" s="9">
        <v>-1</v>
      </c>
      <c r="E21" s="9">
        <v>-1</v>
      </c>
      <c r="F21" s="9">
        <v>-1</v>
      </c>
      <c r="G21" s="9">
        <v>-1</v>
      </c>
      <c r="H21" s="9">
        <v>-1</v>
      </c>
      <c r="I21" s="9">
        <v>-1</v>
      </c>
      <c r="J21" s="9">
        <v>-1</v>
      </c>
      <c r="K21" s="9">
        <v>-1</v>
      </c>
      <c r="L21" s="9">
        <v>-1</v>
      </c>
      <c r="M21" s="9"/>
      <c r="N21" s="10"/>
    </row>
    <row r="22" spans="1:16" ht="15" x14ac:dyDescent="0.25">
      <c r="A22" s="9">
        <v>2037</v>
      </c>
      <c r="B22" s="9">
        <v>-1</v>
      </c>
      <c r="C22" s="9">
        <v>-1</v>
      </c>
      <c r="D22" s="9">
        <v>-1</v>
      </c>
      <c r="E22" s="9">
        <v>-1</v>
      </c>
      <c r="F22" s="9">
        <v>-1</v>
      </c>
      <c r="G22" s="9">
        <v>-1</v>
      </c>
      <c r="H22" s="9">
        <v>-1</v>
      </c>
      <c r="I22" s="9">
        <v>-1</v>
      </c>
      <c r="J22" s="9">
        <v>-1</v>
      </c>
      <c r="K22" s="9">
        <v>-1</v>
      </c>
      <c r="L22" s="9">
        <v>-1</v>
      </c>
      <c r="M22" s="9"/>
      <c r="N22" s="10"/>
    </row>
    <row r="23" spans="1:16" ht="15" x14ac:dyDescent="0.25">
      <c r="A23" s="9">
        <v>2038</v>
      </c>
      <c r="B23" s="9">
        <v>-1</v>
      </c>
      <c r="C23" s="9">
        <v>-1</v>
      </c>
      <c r="D23" s="9">
        <v>-1</v>
      </c>
      <c r="E23" s="9">
        <v>-1</v>
      </c>
      <c r="F23" s="9">
        <v>-1</v>
      </c>
      <c r="G23" s="9">
        <v>-1</v>
      </c>
      <c r="H23" s="9">
        <v>-1</v>
      </c>
      <c r="I23" s="9">
        <v>-1</v>
      </c>
      <c r="J23" s="9">
        <v>-1</v>
      </c>
      <c r="K23" s="9">
        <v>-1</v>
      </c>
      <c r="L23" s="9">
        <v>-1</v>
      </c>
      <c r="M23" s="9"/>
      <c r="N23" s="10"/>
    </row>
    <row r="24" spans="1:16" ht="15" x14ac:dyDescent="0.25">
      <c r="A24" s="9">
        <v>2039</v>
      </c>
      <c r="B24" s="9">
        <v>-1</v>
      </c>
      <c r="C24" s="9">
        <v>-1</v>
      </c>
      <c r="D24" s="9">
        <v>-1</v>
      </c>
      <c r="E24" s="9">
        <v>-1</v>
      </c>
      <c r="F24" s="9">
        <v>-1</v>
      </c>
      <c r="G24" s="9">
        <v>-1</v>
      </c>
      <c r="H24" s="9">
        <v>-1</v>
      </c>
      <c r="I24" s="9">
        <v>-1</v>
      </c>
      <c r="J24" s="9">
        <v>-1</v>
      </c>
      <c r="K24" s="9">
        <v>-1</v>
      </c>
      <c r="L24" s="9">
        <v>-1</v>
      </c>
      <c r="M24" s="9"/>
      <c r="N24" s="10"/>
    </row>
    <row r="25" spans="1:16" ht="15" x14ac:dyDescent="0.25">
      <c r="A25" s="9">
        <v>2040</v>
      </c>
      <c r="B25" s="9">
        <v>382.05246426751444</v>
      </c>
      <c r="C25" s="9">
        <v>473.74505569171788</v>
      </c>
      <c r="D25" s="9">
        <v>585.81377854352218</v>
      </c>
      <c r="E25" s="9">
        <v>860.8915528161325</v>
      </c>
      <c r="F25" s="9">
        <v>171.15950399184646</v>
      </c>
      <c r="G25" s="9">
        <v>369.82678541095396</v>
      </c>
      <c r="H25" s="9">
        <v>1149.2138125166834</v>
      </c>
      <c r="I25" s="9">
        <v>667.31830425392525</v>
      </c>
      <c r="J25" s="9">
        <v>798.7443519619502</v>
      </c>
      <c r="K25" s="9">
        <v>529.77941711762003</v>
      </c>
      <c r="L25" s="9">
        <v>559.97313914215567</v>
      </c>
      <c r="M25" s="9"/>
      <c r="N25" s="10"/>
    </row>
    <row r="26" spans="1:16" s="9" customFormat="1" ht="15" x14ac:dyDescent="0.25">
      <c r="A26" s="9">
        <v>2041</v>
      </c>
      <c r="B26" s="9">
        <v>-1</v>
      </c>
      <c r="C26" s="9">
        <v>-1</v>
      </c>
      <c r="D26" s="9">
        <v>-1</v>
      </c>
      <c r="E26" s="9">
        <v>-1</v>
      </c>
      <c r="F26" s="9">
        <v>-1</v>
      </c>
      <c r="G26" s="9">
        <v>-1</v>
      </c>
      <c r="H26" s="9">
        <v>-1</v>
      </c>
      <c r="I26" s="9">
        <v>-1</v>
      </c>
      <c r="J26" s="9">
        <v>-1</v>
      </c>
      <c r="K26" s="9">
        <v>-1</v>
      </c>
      <c r="L26" s="9">
        <v>-1</v>
      </c>
      <c r="N26" s="10"/>
    </row>
    <row r="27" spans="1:16" s="9" customFormat="1" ht="15" x14ac:dyDescent="0.25">
      <c r="A27" s="9">
        <v>2042</v>
      </c>
      <c r="B27" s="9">
        <v>-1</v>
      </c>
      <c r="C27" s="9">
        <v>-1</v>
      </c>
      <c r="D27" s="9">
        <v>-1</v>
      </c>
      <c r="E27" s="9">
        <v>-1</v>
      </c>
      <c r="F27" s="9">
        <v>-1</v>
      </c>
      <c r="G27" s="9">
        <v>-1</v>
      </c>
      <c r="H27" s="9">
        <v>-1</v>
      </c>
      <c r="I27" s="9">
        <v>-1</v>
      </c>
      <c r="J27" s="9">
        <v>-1</v>
      </c>
      <c r="K27" s="9">
        <v>-1</v>
      </c>
      <c r="L27" s="9">
        <v>-1</v>
      </c>
      <c r="N27" s="10"/>
    </row>
    <row r="28" spans="1:16" s="9" customFormat="1" x14ac:dyDescent="0.3">
      <c r="A28" s="9">
        <v>2043</v>
      </c>
      <c r="B28" s="9">
        <v>-1</v>
      </c>
      <c r="C28" s="9">
        <v>-1</v>
      </c>
      <c r="D28" s="9">
        <v>-1</v>
      </c>
      <c r="E28" s="9">
        <v>-1</v>
      </c>
      <c r="F28" s="9">
        <v>-1</v>
      </c>
      <c r="G28" s="9">
        <v>-1</v>
      </c>
      <c r="H28" s="9">
        <v>-1</v>
      </c>
      <c r="I28" s="9">
        <v>-1</v>
      </c>
      <c r="J28" s="9">
        <v>-1</v>
      </c>
      <c r="K28" s="9">
        <v>-1</v>
      </c>
      <c r="L28" s="9">
        <v>-1</v>
      </c>
      <c r="N28" s="10"/>
      <c r="P28" s="9" t="s">
        <v>67</v>
      </c>
    </row>
    <row r="29" spans="1:16" s="9" customFormat="1" x14ac:dyDescent="0.3">
      <c r="A29" s="9">
        <v>2044</v>
      </c>
      <c r="B29" s="9">
        <v>-1</v>
      </c>
      <c r="C29" s="9">
        <v>-1</v>
      </c>
      <c r="D29" s="9">
        <v>-1</v>
      </c>
      <c r="E29" s="9">
        <v>-1</v>
      </c>
      <c r="F29" s="9">
        <v>-1</v>
      </c>
      <c r="G29" s="9">
        <v>-1</v>
      </c>
      <c r="H29" s="9">
        <v>-1</v>
      </c>
      <c r="I29" s="9">
        <v>-1</v>
      </c>
      <c r="J29" s="9">
        <v>-1</v>
      </c>
      <c r="K29" s="9">
        <v>-1</v>
      </c>
      <c r="L29" s="9">
        <v>-1</v>
      </c>
      <c r="N29" s="10"/>
    </row>
    <row r="30" spans="1:16" x14ac:dyDescent="0.3">
      <c r="A30" s="9">
        <v>2045</v>
      </c>
      <c r="B30" s="9">
        <v>-1</v>
      </c>
      <c r="C30" s="9">
        <v>-1</v>
      </c>
      <c r="D30" s="9">
        <v>-1</v>
      </c>
      <c r="E30" s="9">
        <v>-1</v>
      </c>
      <c r="F30" s="9">
        <v>-1</v>
      </c>
      <c r="G30" s="9">
        <v>-1</v>
      </c>
      <c r="H30" s="9">
        <v>-1</v>
      </c>
      <c r="I30" s="9">
        <v>-1</v>
      </c>
      <c r="J30" s="9">
        <v>-1</v>
      </c>
      <c r="K30" s="9">
        <v>-1</v>
      </c>
      <c r="L30" s="9">
        <v>-1</v>
      </c>
      <c r="M30" s="9"/>
      <c r="N30" s="10"/>
    </row>
    <row r="31" spans="1:16" x14ac:dyDescent="0.3">
      <c r="A31" s="9">
        <v>2046</v>
      </c>
      <c r="B31" s="9">
        <v>-1</v>
      </c>
      <c r="C31" s="9">
        <v>-1</v>
      </c>
      <c r="D31" s="9">
        <v>-1</v>
      </c>
      <c r="E31" s="9">
        <v>-1</v>
      </c>
      <c r="F31" s="9">
        <v>-1</v>
      </c>
      <c r="G31" s="9">
        <v>-1</v>
      </c>
      <c r="H31" s="9">
        <v>-1</v>
      </c>
      <c r="I31" s="9">
        <v>-1</v>
      </c>
      <c r="J31" s="9">
        <v>-1</v>
      </c>
      <c r="K31" s="9">
        <v>-1</v>
      </c>
      <c r="L31" s="9">
        <v>-1</v>
      </c>
      <c r="M31" s="9"/>
      <c r="N31" s="10"/>
    </row>
    <row r="32" spans="1:16" x14ac:dyDescent="0.3">
      <c r="A32" s="9">
        <v>2047</v>
      </c>
      <c r="B32" s="9">
        <v>-1</v>
      </c>
      <c r="C32" s="9">
        <v>-1</v>
      </c>
      <c r="D32" s="9">
        <v>-1</v>
      </c>
      <c r="E32" s="9">
        <v>-1</v>
      </c>
      <c r="F32" s="9">
        <v>-1</v>
      </c>
      <c r="G32" s="9">
        <v>-1</v>
      </c>
      <c r="H32" s="9">
        <v>-1</v>
      </c>
      <c r="I32" s="9">
        <v>-1</v>
      </c>
      <c r="J32" s="9">
        <v>-1</v>
      </c>
      <c r="K32" s="9">
        <v>-1</v>
      </c>
      <c r="L32" s="9">
        <v>-1</v>
      </c>
      <c r="M32" s="9"/>
      <c r="N32" s="10"/>
    </row>
    <row r="33" spans="1:14" x14ac:dyDescent="0.3">
      <c r="A33" s="9">
        <v>2048</v>
      </c>
      <c r="B33" s="9">
        <v>-1</v>
      </c>
      <c r="C33" s="9">
        <v>-1</v>
      </c>
      <c r="D33" s="9">
        <v>-1</v>
      </c>
      <c r="E33" s="9">
        <v>-1</v>
      </c>
      <c r="F33" s="9">
        <v>-1</v>
      </c>
      <c r="G33" s="9">
        <v>-1</v>
      </c>
      <c r="H33" s="9">
        <v>-1</v>
      </c>
      <c r="I33" s="9">
        <v>-1</v>
      </c>
      <c r="J33" s="9">
        <v>-1</v>
      </c>
      <c r="K33" s="9">
        <v>-1</v>
      </c>
      <c r="L33" s="9">
        <v>-1</v>
      </c>
      <c r="M33" s="9"/>
      <c r="N33" s="10"/>
    </row>
    <row r="34" spans="1:14" x14ac:dyDescent="0.3">
      <c r="A34" s="9">
        <v>2049</v>
      </c>
      <c r="B34" s="9">
        <v>-1</v>
      </c>
      <c r="C34" s="9">
        <v>-1</v>
      </c>
      <c r="D34" s="9">
        <v>-1</v>
      </c>
      <c r="E34" s="9">
        <v>-1</v>
      </c>
      <c r="F34" s="9">
        <v>-1</v>
      </c>
      <c r="G34" s="9">
        <v>-1</v>
      </c>
      <c r="H34" s="9">
        <v>-1</v>
      </c>
      <c r="I34" s="9">
        <v>-1</v>
      </c>
      <c r="J34" s="9">
        <v>-1</v>
      </c>
      <c r="K34" s="9">
        <v>-1</v>
      </c>
      <c r="L34" s="9">
        <v>-1</v>
      </c>
      <c r="M34" s="9"/>
      <c r="N34" s="10"/>
    </row>
    <row r="35" spans="1:14" x14ac:dyDescent="0.3">
      <c r="A35" s="9">
        <v>2050</v>
      </c>
      <c r="B35" s="9">
        <v>-1</v>
      </c>
      <c r="C35" s="9">
        <v>-1</v>
      </c>
      <c r="D35" s="9">
        <v>-1</v>
      </c>
      <c r="E35" s="9">
        <v>-1</v>
      </c>
      <c r="F35" s="9">
        <v>-1</v>
      </c>
      <c r="G35" s="9">
        <v>-1</v>
      </c>
      <c r="H35" s="9">
        <v>-1</v>
      </c>
      <c r="I35" s="9">
        <v>-1</v>
      </c>
      <c r="J35" s="9">
        <v>-1</v>
      </c>
      <c r="K35" s="9">
        <v>-1</v>
      </c>
      <c r="L35" s="9">
        <v>-1</v>
      </c>
      <c r="M35" s="9"/>
      <c r="N35" s="10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8"/>
  <sheetViews>
    <sheetView topLeftCell="C1" zoomScale="70" zoomScaleNormal="70" workbookViewId="0">
      <selection activeCell="O36" sqref="O36"/>
    </sheetView>
  </sheetViews>
  <sheetFormatPr baseColWidth="10" defaultRowHeight="14.4" x14ac:dyDescent="0.3"/>
  <cols>
    <col min="2" max="2" width="23.44140625" bestFit="1" customWidth="1"/>
    <col min="3" max="3" width="28.109375" bestFit="1" customWidth="1"/>
  </cols>
  <sheetData>
    <row r="1" spans="1:39" x14ac:dyDescent="0.3"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>
        <v>2021</v>
      </c>
      <c r="K1">
        <v>2022</v>
      </c>
      <c r="L1">
        <v>2023</v>
      </c>
      <c r="M1">
        <v>2024</v>
      </c>
      <c r="N1">
        <v>2025</v>
      </c>
      <c r="O1">
        <v>2026</v>
      </c>
      <c r="P1">
        <v>2027</v>
      </c>
      <c r="Q1">
        <v>2028</v>
      </c>
      <c r="R1">
        <v>2029</v>
      </c>
      <c r="S1">
        <v>2030</v>
      </c>
      <c r="T1">
        <v>2031</v>
      </c>
      <c r="U1">
        <v>2032</v>
      </c>
      <c r="V1">
        <v>2033</v>
      </c>
      <c r="W1">
        <v>2034</v>
      </c>
      <c r="X1">
        <v>2035</v>
      </c>
      <c r="Y1">
        <v>2036</v>
      </c>
      <c r="Z1">
        <v>2037</v>
      </c>
      <c r="AA1">
        <v>2038</v>
      </c>
      <c r="AB1">
        <v>2039</v>
      </c>
      <c r="AC1">
        <v>2040</v>
      </c>
      <c r="AD1">
        <v>2041</v>
      </c>
      <c r="AE1">
        <v>2042</v>
      </c>
      <c r="AF1">
        <v>2043</v>
      </c>
      <c r="AG1">
        <v>2044</v>
      </c>
      <c r="AH1">
        <v>2045</v>
      </c>
      <c r="AI1">
        <v>2046</v>
      </c>
      <c r="AJ1">
        <v>2047</v>
      </c>
      <c r="AK1">
        <v>2048</v>
      </c>
      <c r="AL1">
        <v>2049</v>
      </c>
      <c r="AM1">
        <v>2050</v>
      </c>
    </row>
    <row r="2" spans="1:39" x14ac:dyDescent="0.3">
      <c r="B2" s="79" t="s">
        <v>88</v>
      </c>
      <c r="C2" t="s">
        <v>85</v>
      </c>
      <c r="D2" s="29">
        <v>0.79505552709703098</v>
      </c>
      <c r="E2" s="29"/>
      <c r="F2" s="29"/>
      <c r="G2" s="29"/>
      <c r="H2" s="29"/>
      <c r="I2" s="29">
        <v>0.73354442626510941</v>
      </c>
      <c r="J2" s="29"/>
      <c r="K2" s="29"/>
      <c r="L2" s="29"/>
      <c r="M2" s="29"/>
      <c r="N2" s="29">
        <v>0.64329279571057607</v>
      </c>
      <c r="O2" s="29"/>
      <c r="P2" s="29"/>
      <c r="Q2" s="29"/>
      <c r="R2" s="29"/>
      <c r="S2" s="29">
        <v>0.5530411651560424</v>
      </c>
      <c r="T2" s="29"/>
      <c r="U2" s="29"/>
      <c r="V2" s="29"/>
      <c r="W2" s="29"/>
      <c r="X2" s="29">
        <v>0.42184982109083108</v>
      </c>
      <c r="Y2" s="29"/>
      <c r="Z2" s="29"/>
      <c r="AA2" s="29"/>
      <c r="AB2" s="29"/>
      <c r="AC2" s="29">
        <v>0.29065847702561931</v>
      </c>
      <c r="AD2" s="29"/>
      <c r="AE2" s="29"/>
      <c r="AF2" s="29"/>
      <c r="AG2" s="29"/>
      <c r="AH2" s="29">
        <v>0.15946713296040757</v>
      </c>
      <c r="AI2" s="29"/>
      <c r="AJ2" s="29"/>
      <c r="AK2" s="29"/>
      <c r="AL2" s="29"/>
      <c r="AM2" s="29">
        <v>2.8275788895196302E-2</v>
      </c>
    </row>
    <row r="3" spans="1:39" x14ac:dyDescent="0.3">
      <c r="B3" s="79"/>
      <c r="C3" t="s">
        <v>84</v>
      </c>
      <c r="D3" s="17">
        <v>0</v>
      </c>
      <c r="E3" s="17"/>
      <c r="F3" s="17"/>
      <c r="G3" s="17"/>
      <c r="H3" s="17"/>
      <c r="I3" s="17">
        <v>64.738786903199525</v>
      </c>
      <c r="J3" s="17"/>
      <c r="K3" s="17"/>
      <c r="L3" s="17"/>
      <c r="M3" s="17"/>
      <c r="N3" s="17">
        <v>274.7505031406381</v>
      </c>
      <c r="O3" s="17"/>
      <c r="P3" s="17"/>
      <c r="Q3" s="17"/>
      <c r="R3" s="17"/>
      <c r="S3" s="17">
        <v>287.82308960673453</v>
      </c>
      <c r="T3" s="17"/>
      <c r="U3" s="17"/>
      <c r="V3" s="17"/>
      <c r="W3" s="17"/>
      <c r="X3" s="17">
        <v>284.76521360972765</v>
      </c>
      <c r="Y3" s="17"/>
      <c r="Z3" s="17"/>
      <c r="AA3" s="17"/>
      <c r="AB3" s="17"/>
      <c r="AC3" s="17">
        <v>464.88064674715827</v>
      </c>
      <c r="AD3" s="17"/>
      <c r="AE3" s="17"/>
      <c r="AF3" s="17"/>
      <c r="AG3" s="17"/>
      <c r="AH3" s="17">
        <v>1053.7130566991978</v>
      </c>
      <c r="AI3" s="17"/>
      <c r="AJ3" s="17"/>
      <c r="AK3" s="17"/>
      <c r="AL3" s="17"/>
      <c r="AM3" s="17">
        <v>2450.6936144030469</v>
      </c>
    </row>
    <row r="4" spans="1:39" x14ac:dyDescent="0.3">
      <c r="B4" s="79" t="s">
        <v>30</v>
      </c>
      <c r="C4" t="s">
        <v>85</v>
      </c>
      <c r="D4" s="29">
        <v>0.79851228333990709</v>
      </c>
      <c r="E4" s="29">
        <v>0.82145704597247782</v>
      </c>
      <c r="F4" s="29">
        <v>0.77241301412262242</v>
      </c>
      <c r="G4" s="29">
        <v>0.7300193651941449</v>
      </c>
      <c r="H4" s="29">
        <v>0.7025534117801735</v>
      </c>
      <c r="I4" s="29">
        <v>0.68198136476685067</v>
      </c>
      <c r="J4" s="29">
        <v>0.65807169778245245</v>
      </c>
      <c r="K4" s="29">
        <v>0.63256846979358394</v>
      </c>
      <c r="L4" s="29">
        <v>0.60387725356626343</v>
      </c>
      <c r="M4" s="29">
        <v>0.57236694988605485</v>
      </c>
      <c r="N4" s="29">
        <v>0.53929713178740468</v>
      </c>
      <c r="O4" s="29">
        <v>0.50678090967109291</v>
      </c>
      <c r="P4" s="29">
        <v>0.47552595538609871</v>
      </c>
      <c r="Q4" s="29">
        <v>0.44538007617341574</v>
      </c>
      <c r="R4" s="29">
        <v>0.41614238211061444</v>
      </c>
      <c r="S4" s="29">
        <v>0.38773133463712856</v>
      </c>
      <c r="T4" s="29">
        <v>0.35788415395740203</v>
      </c>
      <c r="U4" s="29">
        <v>0.32932916173634846</v>
      </c>
      <c r="V4" s="29">
        <v>0.30220350470297574</v>
      </c>
      <c r="W4" s="29">
        <v>0.27650256924357963</v>
      </c>
      <c r="X4" s="29">
        <v>0.25217688612060657</v>
      </c>
      <c r="Y4" s="29">
        <v>0.22979200904987293</v>
      </c>
      <c r="Z4" s="29">
        <v>0.20887836631168374</v>
      </c>
      <c r="AA4" s="29">
        <v>0.18931163514002106</v>
      </c>
      <c r="AB4" s="29">
        <v>0.17098044854939082</v>
      </c>
      <c r="AC4" s="29">
        <v>0.15385054339638662</v>
      </c>
      <c r="AD4" s="29">
        <v>0.13799727223299588</v>
      </c>
      <c r="AE4" s="29">
        <v>0.12297560023199886</v>
      </c>
      <c r="AF4" s="29">
        <v>0.10889677197689324</v>
      </c>
      <c r="AG4" s="29">
        <v>9.5612323261788937E-2</v>
      </c>
      <c r="AH4" s="29">
        <v>8.30025731809865E-2</v>
      </c>
      <c r="AI4" s="29">
        <v>7.1052042589731787E-2</v>
      </c>
      <c r="AJ4" s="29">
        <v>5.9757087674752386E-2</v>
      </c>
      <c r="AK4" s="29">
        <v>4.9148652602249321E-2</v>
      </c>
      <c r="AL4" s="29">
        <v>3.9222340315896435E-2</v>
      </c>
      <c r="AM4" s="29">
        <v>3.0015158588477295E-2</v>
      </c>
    </row>
    <row r="5" spans="1:39" x14ac:dyDescent="0.3">
      <c r="B5" s="79"/>
      <c r="C5" t="s">
        <v>84</v>
      </c>
      <c r="D5" s="17">
        <v>15.057789818078428</v>
      </c>
      <c r="E5" s="17">
        <v>31.036494047431795</v>
      </c>
      <c r="F5" s="17">
        <v>47.656629926367501</v>
      </c>
      <c r="G5" s="17">
        <v>64.96307493042741</v>
      </c>
      <c r="H5" s="17">
        <v>83.005273345374235</v>
      </c>
      <c r="I5" s="17">
        <v>101.83787253341356</v>
      </c>
      <c r="J5" s="17">
        <v>121.52141943763803</v>
      </c>
      <c r="K5" s="17">
        <v>142.12329050958269</v>
      </c>
      <c r="L5" s="17">
        <v>163.7186178718913</v>
      </c>
      <c r="M5" s="17">
        <v>186.39156185076044</v>
      </c>
      <c r="N5" s="17">
        <v>210.23678681238346</v>
      </c>
      <c r="O5" s="17">
        <v>235.36115536295011</v>
      </c>
      <c r="P5" s="17">
        <v>261.88585174597887</v>
      </c>
      <c r="Q5" s="17">
        <v>289.94906244320561</v>
      </c>
      <c r="R5" s="17">
        <v>319.70909350258188</v>
      </c>
      <c r="S5" s="17">
        <v>351.34843661827438</v>
      </c>
      <c r="T5" s="17">
        <v>385.07870866488543</v>
      </c>
      <c r="U5" s="17">
        <v>421.14709718722833</v>
      </c>
      <c r="V5" s="17">
        <v>459.84440220299251</v>
      </c>
      <c r="W5" s="17">
        <v>501.51566824896162</v>
      </c>
      <c r="X5" s="17">
        <v>546.57403917212082</v>
      </c>
      <c r="Y5" s="17">
        <v>595.51952233587326</v>
      </c>
      <c r="Z5" s="17">
        <v>648.9640778395883</v>
      </c>
      <c r="AA5" s="17">
        <v>707.66664704481218</v>
      </c>
      <c r="AB5" s="17">
        <v>772.58284910858731</v>
      </c>
      <c r="AC5" s="17">
        <v>844.93696565898472</v>
      </c>
      <c r="AD5" s="17">
        <v>926.32922506885052</v>
      </c>
      <c r="AE5" s="17">
        <v>1018.9023009019761</v>
      </c>
      <c r="AF5" s="17">
        <v>1125.6090105725727</v>
      </c>
      <c r="AG5" s="17">
        <v>1250.6647646322449</v>
      </c>
      <c r="AH5" s="17">
        <v>1400.3615658666308</v>
      </c>
      <c r="AI5" s="17">
        <v>1584.6514914424763</v>
      </c>
      <c r="AJ5" s="17">
        <v>1820.5673805937017</v>
      </c>
      <c r="AK5" s="17">
        <v>2140.8008779396791</v>
      </c>
      <c r="AL5" s="17">
        <v>2620.8677031231764</v>
      </c>
      <c r="AM5" s="17">
        <v>3513.4841854680776</v>
      </c>
    </row>
    <row r="6" spans="1:39" x14ac:dyDescent="0.3">
      <c r="A6" t="s">
        <v>87</v>
      </c>
      <c r="B6" s="79" t="s">
        <v>31</v>
      </c>
      <c r="C6" t="s">
        <v>85</v>
      </c>
      <c r="D6" s="29">
        <v>0.81297133841703917</v>
      </c>
      <c r="E6" s="29">
        <v>0.80207355095601207</v>
      </c>
      <c r="F6" s="29">
        <v>0.79136508771270808</v>
      </c>
      <c r="G6" s="29">
        <v>0.78222380827166527</v>
      </c>
      <c r="H6" s="29">
        <v>0.77128920776830334</v>
      </c>
      <c r="I6" s="29">
        <v>0.7580984936704106</v>
      </c>
      <c r="J6" s="29">
        <v>0.74819728785545248</v>
      </c>
      <c r="K6" s="29">
        <v>0.72002629503023929</v>
      </c>
      <c r="L6" s="29">
        <v>0.69211825250741899</v>
      </c>
      <c r="M6" s="29">
        <v>0.66513316554599755</v>
      </c>
      <c r="N6" s="29">
        <v>0.65143758686751063</v>
      </c>
      <c r="O6" s="29">
        <v>0.63573306787874229</v>
      </c>
      <c r="P6" s="29">
        <v>0.61038879080425223</v>
      </c>
      <c r="Q6" s="29">
        <v>0.5873400698696517</v>
      </c>
      <c r="R6" s="29">
        <v>0.56759873783854853</v>
      </c>
      <c r="S6" s="29">
        <v>0.54739566507644344</v>
      </c>
      <c r="T6" s="29">
        <v>0.5253337966267233</v>
      </c>
      <c r="U6" s="29">
        <v>0.49964610645730811</v>
      </c>
      <c r="V6" s="29">
        <v>0.47490687802862391</v>
      </c>
      <c r="W6" s="29">
        <v>0.44749449682581416</v>
      </c>
      <c r="X6" s="29">
        <v>0.41954990421096128</v>
      </c>
      <c r="Y6" s="29">
        <v>0.38564659479358399</v>
      </c>
      <c r="Z6" s="29">
        <v>0.35392761353818414</v>
      </c>
      <c r="AA6" s="29">
        <v>0.32129750948499308</v>
      </c>
      <c r="AB6" s="29">
        <v>0.29004026896059504</v>
      </c>
      <c r="AC6" s="29">
        <v>0.25866913151271553</v>
      </c>
      <c r="AD6" s="29">
        <v>0.22615876187971903</v>
      </c>
      <c r="AE6" s="29">
        <v>0.20017046692460838</v>
      </c>
      <c r="AF6" s="29">
        <v>0.17939547725479885</v>
      </c>
      <c r="AG6" s="29">
        <v>0.16035832613350362</v>
      </c>
      <c r="AH6" s="29">
        <v>0.1438581195296946</v>
      </c>
      <c r="AI6" s="29">
        <v>0.12893351113782353</v>
      </c>
      <c r="AJ6" s="29">
        <v>0.11390238157845307</v>
      </c>
      <c r="AK6" s="29">
        <v>9.866483603170427E-2</v>
      </c>
      <c r="AL6" s="29">
        <v>8.4265391983772156E-2</v>
      </c>
      <c r="AM6" s="29">
        <v>7.3780567972653172E-2</v>
      </c>
    </row>
    <row r="7" spans="1:39" x14ac:dyDescent="0.3">
      <c r="B7" s="79"/>
      <c r="C7" t="s">
        <v>84</v>
      </c>
      <c r="D7" s="17">
        <v>23.40408163265306</v>
      </c>
      <c r="E7" s="17">
        <v>58.510204081632658</v>
      </c>
      <c r="F7" s="17">
        <v>93.616326530612241</v>
      </c>
      <c r="G7" s="17">
        <v>122.87142857142858</v>
      </c>
      <c r="H7" s="17">
        <v>138.08408163265307</v>
      </c>
      <c r="I7" s="17">
        <v>149.7861224489796</v>
      </c>
      <c r="J7" s="17">
        <v>161.48816326530613</v>
      </c>
      <c r="K7" s="17">
        <v>173.19020408163266</v>
      </c>
      <c r="L7" s="17">
        <v>184.89224489795919</v>
      </c>
      <c r="M7" s="17">
        <v>190.74326530612245</v>
      </c>
      <c r="N7" s="17">
        <v>196.59428571428575</v>
      </c>
      <c r="O7" s="17">
        <v>200.10489795918369</v>
      </c>
      <c r="P7" s="17">
        <v>200.10489795918369</v>
      </c>
      <c r="Q7" s="17">
        <v>200.10489795918369</v>
      </c>
      <c r="R7" s="17">
        <v>200.10489795918369</v>
      </c>
      <c r="S7" s="17">
        <v>200.10489795918369</v>
      </c>
      <c r="T7" s="17">
        <v>200.10489795918369</v>
      </c>
      <c r="U7" s="17">
        <v>200.10489795918369</v>
      </c>
      <c r="V7" s="17">
        <v>217.65795918367348</v>
      </c>
      <c r="W7" s="17">
        <v>235.21102040816328</v>
      </c>
      <c r="X7" s="17">
        <v>252.76408163265307</v>
      </c>
      <c r="Y7" s="17">
        <v>287.87020408163266</v>
      </c>
      <c r="Z7" s="17">
        <v>322.97632653061225</v>
      </c>
      <c r="AA7" s="17">
        <v>358.08244897959185</v>
      </c>
      <c r="AB7" s="17">
        <v>393.18857142857149</v>
      </c>
      <c r="AC7" s="17">
        <v>471.59224489795923</v>
      </c>
      <c r="AD7" s="17">
        <v>566.37877551020404</v>
      </c>
      <c r="AE7" s="17">
        <v>679.88857142857148</v>
      </c>
      <c r="AF7" s="17">
        <v>815.63224489795925</v>
      </c>
      <c r="AG7" s="17">
        <v>978.29061224489806</v>
      </c>
      <c r="AH7" s="17">
        <v>1173.7146938775511</v>
      </c>
      <c r="AI7" s="17">
        <v>1408.9257142857143</v>
      </c>
      <c r="AJ7" s="17">
        <v>1690.9448979591837</v>
      </c>
      <c r="AK7" s="17">
        <v>2029.1338775510205</v>
      </c>
      <c r="AL7" s="17">
        <v>2434.0244897959183</v>
      </c>
      <c r="AM7" s="17">
        <v>2921.9995918367349</v>
      </c>
    </row>
    <row r="8" spans="1:39" x14ac:dyDescent="0.3">
      <c r="B8" s="79" t="s">
        <v>86</v>
      </c>
      <c r="C8" t="s">
        <v>85</v>
      </c>
      <c r="D8" s="29">
        <v>0.72479430686300284</v>
      </c>
      <c r="E8" s="29">
        <v>0.69869093084407041</v>
      </c>
      <c r="F8" s="29">
        <v>0.69716763949513549</v>
      </c>
      <c r="G8" s="29">
        <v>0.6883857594004732</v>
      </c>
      <c r="H8" s="29">
        <v>0.67621108966605303</v>
      </c>
      <c r="I8" s="29">
        <v>0.66307544622666303</v>
      </c>
      <c r="J8" s="29">
        <v>0.64306248593215876</v>
      </c>
      <c r="K8" s="29">
        <v>0.62424179437286342</v>
      </c>
      <c r="L8" s="29">
        <v>0.60612630922955568</v>
      </c>
      <c r="M8" s="29">
        <v>0.58862696897186428</v>
      </c>
      <c r="N8" s="29">
        <v>0.57165566473836438</v>
      </c>
      <c r="O8" s="29">
        <v>0.55541064291348929</v>
      </c>
      <c r="P8" s="29">
        <v>0.53969988351301601</v>
      </c>
      <c r="Q8" s="29">
        <v>0.52438202734683137</v>
      </c>
      <c r="R8" s="29">
        <v>0.50935128635287918</v>
      </c>
      <c r="S8" s="29">
        <v>0.49453107204838281</v>
      </c>
      <c r="T8" s="29">
        <v>0.45592413647120689</v>
      </c>
      <c r="U8" s="29">
        <v>0.41787733578753616</v>
      </c>
      <c r="V8" s="29">
        <v>0.38142518590586377</v>
      </c>
      <c r="W8" s="29">
        <v>0.34693193689192742</v>
      </c>
      <c r="X8" s="29">
        <v>0.31438715592952932</v>
      </c>
      <c r="Y8" s="29">
        <v>0.28382881409413624</v>
      </c>
      <c r="Z8" s="29">
        <v>0.25499816197738634</v>
      </c>
      <c r="AA8" s="29">
        <v>0.22782018958716804</v>
      </c>
      <c r="AB8" s="29">
        <v>0.20221518643176448</v>
      </c>
      <c r="AC8" s="29">
        <v>0.17814063975808575</v>
      </c>
      <c r="AD8" s="29">
        <v>0.15786134449119124</v>
      </c>
      <c r="AE8" s="29">
        <v>0.14012825803313178</v>
      </c>
      <c r="AF8" s="29">
        <v>0.12400791185905868</v>
      </c>
      <c r="AG8" s="29">
        <v>0.10900729000788857</v>
      </c>
      <c r="AH8" s="29">
        <v>9.4888124980278765E-2</v>
      </c>
      <c r="AI8" s="29">
        <v>8.1409379042860913E-2</v>
      </c>
      <c r="AJ8" s="29">
        <v>6.8437076439652939E-2</v>
      </c>
      <c r="AK8" s="29">
        <v>5.5784063712858295E-2</v>
      </c>
      <c r="AL8" s="29">
        <v>4.3180690139363702E-2</v>
      </c>
      <c r="AM8" s="29">
        <v>3.0121583854851437E-2</v>
      </c>
    </row>
    <row r="9" spans="1:39" x14ac:dyDescent="0.3">
      <c r="B9" s="79"/>
      <c r="C9" t="s">
        <v>84</v>
      </c>
      <c r="D9" s="17">
        <v>14.053937183124839</v>
      </c>
      <c r="E9" s="17">
        <v>21.73469535378646</v>
      </c>
      <c r="F9" s="17">
        <v>29.600850308787667</v>
      </c>
      <c r="G9" s="17">
        <v>42.371761781112326</v>
      </c>
      <c r="H9" s="17">
        <v>50.596451397797253</v>
      </c>
      <c r="I9" s="17">
        <v>55.600754236278</v>
      </c>
      <c r="J9" s="17">
        <v>61.241057351834463</v>
      </c>
      <c r="K9" s="17">
        <v>67.355580902943487</v>
      </c>
      <c r="L9" s="17">
        <v>74.006289693484646</v>
      </c>
      <c r="M9" s="17">
        <v>81.265675718395357</v>
      </c>
      <c r="N9" s="17">
        <v>89.210752130313153</v>
      </c>
      <c r="O9" s="17">
        <v>97.941179254746359</v>
      </c>
      <c r="P9" s="17">
        <v>107.54457061919189</v>
      </c>
      <c r="Q9" s="17">
        <v>118.12356238972524</v>
      </c>
      <c r="R9" s="17">
        <v>129.79056127739372</v>
      </c>
      <c r="S9" s="17">
        <v>142.66720721800795</v>
      </c>
      <c r="T9" s="17">
        <v>175.40719427257272</v>
      </c>
      <c r="U9" s="17">
        <v>215.73792026425164</v>
      </c>
      <c r="V9" s="17">
        <v>265.39566017707489</v>
      </c>
      <c r="W9" s="17">
        <v>326.52207313009313</v>
      </c>
      <c r="X9" s="17">
        <v>401.71686088545624</v>
      </c>
      <c r="Y9" s="17">
        <v>494.17569958102757</v>
      </c>
      <c r="Z9" s="17">
        <v>607.75823864584436</v>
      </c>
      <c r="AA9" s="17">
        <v>747.20017031748</v>
      </c>
      <c r="AB9" s="17">
        <v>918.22116503705445</v>
      </c>
      <c r="AC9" s="17">
        <v>1127.7618888622837</v>
      </c>
      <c r="AD9" s="17">
        <v>1213.2049922851882</v>
      </c>
      <c r="AE9" s="17">
        <v>1304.8202641890266</v>
      </c>
      <c r="AF9" s="17">
        <v>1403.5421004697487</v>
      </c>
      <c r="AG9" s="17">
        <v>1510.311268186322</v>
      </c>
      <c r="AH9" s="17">
        <v>1626.2796285069339</v>
      </c>
      <c r="AI9" s="17">
        <v>1752.5867738823122</v>
      </c>
      <c r="AJ9" s="17">
        <v>1890.4955815866929</v>
      </c>
      <c r="AK9" s="17">
        <v>2041.3191426800154</v>
      </c>
      <c r="AL9" s="17">
        <v>2206.70030383311</v>
      </c>
      <c r="AM9" s="17">
        <v>2388.7047314133474</v>
      </c>
    </row>
    <row r="10" spans="1:39" x14ac:dyDescent="0.3">
      <c r="B10" s="79" t="s">
        <v>33</v>
      </c>
      <c r="C10" t="s">
        <v>85</v>
      </c>
      <c r="D10" s="29">
        <v>0.85553016863561659</v>
      </c>
      <c r="E10" s="29">
        <v>0.80532488705925054</v>
      </c>
      <c r="F10" s="29">
        <v>0.78232977206378129</v>
      </c>
      <c r="G10" s="29">
        <v>0.78126294457045753</v>
      </c>
      <c r="H10" s="29">
        <v>0.76228298789557736</v>
      </c>
      <c r="I10" s="29">
        <v>0.74489572935244541</v>
      </c>
      <c r="J10" s="29">
        <v>0.7273237377527636</v>
      </c>
      <c r="K10" s="29">
        <v>0.7096679623119353</v>
      </c>
      <c r="L10" s="29">
        <v>0.69204778839153047</v>
      </c>
      <c r="M10" s="29">
        <v>0.67441361544735479</v>
      </c>
      <c r="N10" s="29">
        <v>0.65677627718504072</v>
      </c>
      <c r="O10" s="29">
        <v>0.63914300153811199</v>
      </c>
      <c r="P10" s="29">
        <v>0.62135756671922959</v>
      </c>
      <c r="Q10" s="29">
        <v>0.60385686569569808</v>
      </c>
      <c r="R10" s="29">
        <v>0.58607151268448587</v>
      </c>
      <c r="S10" s="29">
        <v>0.56839838830704703</v>
      </c>
      <c r="T10" s="29">
        <v>0.54154515224777544</v>
      </c>
      <c r="U10" s="29">
        <v>0.51463414772302651</v>
      </c>
      <c r="V10" s="29">
        <v>0.487652232977005</v>
      </c>
      <c r="W10" s="29">
        <v>0.46067325223946887</v>
      </c>
      <c r="X10" s="29">
        <v>0.43369317673012359</v>
      </c>
      <c r="Y10" s="29">
        <v>0.40670187483995524</v>
      </c>
      <c r="Z10" s="29">
        <v>0.37972995302357088</v>
      </c>
      <c r="AA10" s="29">
        <v>0.35281988372661843</v>
      </c>
      <c r="AB10" s="29">
        <v>0.32611632443037075</v>
      </c>
      <c r="AC10" s="29">
        <v>0.29925262950780962</v>
      </c>
      <c r="AD10" s="29">
        <v>0.27172480506773333</v>
      </c>
      <c r="AE10" s="29">
        <v>0.24531631744534316</v>
      </c>
      <c r="AF10" s="29">
        <v>0.21834197732025057</v>
      </c>
      <c r="AG10" s="29">
        <v>0.19133307768196528</v>
      </c>
      <c r="AH10" s="29">
        <v>0.1641763101908183</v>
      </c>
      <c r="AI10" s="29">
        <v>0.13701721162537703</v>
      </c>
      <c r="AJ10" s="29">
        <v>0.11001097073490872</v>
      </c>
      <c r="AK10" s="29"/>
      <c r="AL10" s="29"/>
      <c r="AM10" s="29"/>
    </row>
    <row r="11" spans="1:39" x14ac:dyDescent="0.3">
      <c r="B11" s="79"/>
      <c r="C11" t="s">
        <v>84</v>
      </c>
      <c r="D11" s="17">
        <v>0</v>
      </c>
      <c r="E11" s="17">
        <v>0</v>
      </c>
      <c r="F11" s="17">
        <v>0</v>
      </c>
      <c r="G11" s="17">
        <v>0</v>
      </c>
      <c r="H11" s="17">
        <v>2.0992741452165942</v>
      </c>
      <c r="I11" s="17">
        <v>5.8706775062547161</v>
      </c>
      <c r="J11" s="17">
        <v>15.576750006804428</v>
      </c>
      <c r="K11" s="17">
        <v>26.569874686814618</v>
      </c>
      <c r="L11" s="17">
        <v>38.652944908637515</v>
      </c>
      <c r="M11" s="17">
        <v>52.02686497696741</v>
      </c>
      <c r="N11" s="17">
        <v>66.755377933525011</v>
      </c>
      <c r="O11" s="17">
        <v>85.610022734524563</v>
      </c>
      <c r="P11" s="17">
        <v>106.47955991614062</v>
      </c>
      <c r="Q11" s="17">
        <v>129.98225925259155</v>
      </c>
      <c r="R11" s="17">
        <v>156.37747284610273</v>
      </c>
      <c r="S11" s="17">
        <v>185.45866709995741</v>
      </c>
      <c r="T11" s="17">
        <v>217.11584266708917</v>
      </c>
      <c r="U11" s="17">
        <v>253.08188953135948</v>
      </c>
      <c r="V11" s="17">
        <v>293.78398985303852</v>
      </c>
      <c r="W11" s="17">
        <v>339.99503585665354</v>
      </c>
      <c r="X11" s="17">
        <v>392.94857255172451</v>
      </c>
      <c r="Y11" s="17">
        <v>448.14814056217676</v>
      </c>
      <c r="Z11" s="17">
        <v>511.49282299098536</v>
      </c>
      <c r="AA11" s="17">
        <v>587.66995927429161</v>
      </c>
      <c r="AB11" s="17">
        <v>675.76723420774738</v>
      </c>
      <c r="AC11" s="17">
        <v>784.22051600423038</v>
      </c>
      <c r="AD11" s="17">
        <v>920.00706366159204</v>
      </c>
      <c r="AE11" s="17">
        <v>1080.7611588903942</v>
      </c>
      <c r="AF11" s="17">
        <v>1289.3372943971481</v>
      </c>
      <c r="AG11" s="17">
        <v>1562.3880005055116</v>
      </c>
      <c r="AH11" s="17">
        <v>1934.1321824454712</v>
      </c>
      <c r="AI11" s="17">
        <v>2458.7653530208299</v>
      </c>
      <c r="AJ11" s="17">
        <v>3230.274525504361</v>
      </c>
      <c r="AK11" s="17"/>
      <c r="AL11" s="17"/>
      <c r="AM11" s="17"/>
    </row>
    <row r="13" spans="1:39" x14ac:dyDescent="0.3">
      <c r="B13" s="2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3">
      <c r="B14" s="2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3">
      <c r="B15" s="28" t="s">
        <v>83</v>
      </c>
      <c r="D15" s="29">
        <v>0.03</v>
      </c>
      <c r="E15" s="29">
        <v>0.03</v>
      </c>
      <c r="F15" s="29">
        <v>0.03</v>
      </c>
      <c r="G15" s="29">
        <v>0.03</v>
      </c>
      <c r="H15" s="29">
        <v>0.03</v>
      </c>
      <c r="I15" s="29">
        <v>0.03</v>
      </c>
      <c r="J15" s="29">
        <v>0.03</v>
      </c>
      <c r="K15" s="29">
        <v>0.03</v>
      </c>
      <c r="L15" s="29">
        <v>0.03</v>
      </c>
      <c r="M15" s="29">
        <v>0.03</v>
      </c>
      <c r="N15" s="29">
        <v>0.03</v>
      </c>
      <c r="O15" s="29">
        <v>0.03</v>
      </c>
      <c r="P15" s="29">
        <v>0.03</v>
      </c>
      <c r="Q15" s="29">
        <v>0.03</v>
      </c>
      <c r="R15" s="29">
        <v>0.03</v>
      </c>
      <c r="S15" s="29">
        <v>0.03</v>
      </c>
      <c r="T15" s="29">
        <v>0.03</v>
      </c>
      <c r="U15" s="29">
        <v>0.03</v>
      </c>
      <c r="V15" s="29">
        <v>0.03</v>
      </c>
      <c r="W15" s="29">
        <v>0.03</v>
      </c>
      <c r="X15" s="29">
        <v>0.03</v>
      </c>
      <c r="Y15" s="29">
        <v>0.03</v>
      </c>
      <c r="Z15" s="29">
        <v>0.03</v>
      </c>
      <c r="AA15" s="29">
        <v>0.03</v>
      </c>
      <c r="AB15" s="29">
        <v>0.03</v>
      </c>
      <c r="AC15" s="29">
        <v>0.03</v>
      </c>
      <c r="AD15" s="29">
        <v>0.03</v>
      </c>
      <c r="AE15" s="29">
        <v>0.03</v>
      </c>
      <c r="AF15" s="29">
        <v>0.03</v>
      </c>
      <c r="AG15" s="29">
        <v>0.03</v>
      </c>
      <c r="AH15" s="29">
        <v>0.03</v>
      </c>
      <c r="AI15" s="29">
        <v>0.03</v>
      </c>
      <c r="AJ15" s="29">
        <v>0.03</v>
      </c>
      <c r="AK15" s="29">
        <v>0.03</v>
      </c>
      <c r="AL15" s="29">
        <v>0.03</v>
      </c>
      <c r="AM15" s="29">
        <v>0.03</v>
      </c>
    </row>
    <row r="16" spans="1:39" x14ac:dyDescent="0.3">
      <c r="B16" s="79" t="s">
        <v>0</v>
      </c>
      <c r="D16" s="29">
        <v>0.25</v>
      </c>
      <c r="E16" s="29">
        <v>0.25</v>
      </c>
      <c r="F16" s="29">
        <v>0.25</v>
      </c>
      <c r="G16" s="29">
        <v>0.25</v>
      </c>
      <c r="H16" s="29">
        <v>0.25</v>
      </c>
      <c r="I16" s="29">
        <v>0.25</v>
      </c>
      <c r="J16" s="29">
        <v>0.25</v>
      </c>
      <c r="K16" s="29">
        <v>0.25</v>
      </c>
      <c r="L16" s="29">
        <v>0.25</v>
      </c>
      <c r="M16" s="29">
        <v>0.25</v>
      </c>
      <c r="N16" s="29">
        <v>0.25</v>
      </c>
      <c r="O16" s="29">
        <v>0.25</v>
      </c>
      <c r="P16" s="29">
        <v>0.25</v>
      </c>
      <c r="Q16" s="29">
        <v>0.25</v>
      </c>
      <c r="R16" s="29">
        <v>0.25</v>
      </c>
      <c r="S16" s="29">
        <v>0.25</v>
      </c>
      <c r="T16" s="29">
        <v>0.25</v>
      </c>
      <c r="U16" s="29">
        <v>0.25</v>
      </c>
      <c r="V16" s="29">
        <v>0.25</v>
      </c>
      <c r="W16" s="29">
        <v>0.25</v>
      </c>
      <c r="X16" s="29">
        <v>0.25</v>
      </c>
      <c r="Y16" s="29">
        <v>0.25</v>
      </c>
      <c r="Z16" s="29">
        <v>0.25</v>
      </c>
      <c r="AA16" s="29">
        <v>0.25</v>
      </c>
      <c r="AB16" s="29">
        <v>0.25</v>
      </c>
      <c r="AC16" s="29">
        <v>0.25</v>
      </c>
      <c r="AD16" s="29">
        <v>0.25</v>
      </c>
      <c r="AE16" s="29">
        <v>0.25</v>
      </c>
      <c r="AF16" s="29">
        <v>0.25</v>
      </c>
      <c r="AG16" s="29">
        <v>0.25</v>
      </c>
      <c r="AH16" s="29">
        <v>0.25</v>
      </c>
      <c r="AI16" s="29">
        <v>0.25</v>
      </c>
      <c r="AJ16" s="29">
        <v>0.25</v>
      </c>
      <c r="AK16" s="29">
        <v>0.25</v>
      </c>
      <c r="AL16" s="29">
        <v>0.25</v>
      </c>
      <c r="AM16" s="29">
        <v>0.25</v>
      </c>
    </row>
    <row r="17" spans="2:39" x14ac:dyDescent="0.3">
      <c r="B17" s="79"/>
      <c r="D17" s="17">
        <v>0</v>
      </c>
      <c r="E17" s="17">
        <v>85.714285714285708</v>
      </c>
      <c r="F17" s="17">
        <v>171.42857142857142</v>
      </c>
      <c r="G17" s="17">
        <v>257.14285714285711</v>
      </c>
      <c r="H17" s="17">
        <v>342.85714285714283</v>
      </c>
      <c r="I17" s="17">
        <v>428.57142857142856</v>
      </c>
      <c r="J17" s="17">
        <v>514.28571428571422</v>
      </c>
      <c r="K17" s="17">
        <v>599.99999999999989</v>
      </c>
      <c r="L17" s="17">
        <v>685.71428571428555</v>
      </c>
      <c r="M17" s="17">
        <v>771.42857142857122</v>
      </c>
      <c r="N17" s="17">
        <v>857.14285714285688</v>
      </c>
      <c r="O17" s="17">
        <v>942.85714285714255</v>
      </c>
      <c r="P17" s="17">
        <v>1028.5714285714282</v>
      </c>
      <c r="Q17" s="17">
        <v>1114.285714285714</v>
      </c>
      <c r="R17" s="17">
        <v>1199.9999999999998</v>
      </c>
      <c r="S17" s="17">
        <v>1285.7142857142856</v>
      </c>
      <c r="T17" s="17">
        <v>1371.4285714285713</v>
      </c>
      <c r="U17" s="17">
        <v>1457.1428571428571</v>
      </c>
      <c r="V17" s="17">
        <v>1542.8571428571429</v>
      </c>
      <c r="W17" s="17">
        <v>1628.5714285714287</v>
      </c>
      <c r="X17" s="17">
        <v>1714.2857142857144</v>
      </c>
      <c r="Y17" s="17">
        <v>1800.0000000000002</v>
      </c>
      <c r="Z17" s="17">
        <v>1885.714285714286</v>
      </c>
      <c r="AA17" s="17">
        <v>1971.4285714285718</v>
      </c>
      <c r="AB17" s="17">
        <v>2057.1428571428573</v>
      </c>
      <c r="AC17" s="17">
        <v>2142.8571428571431</v>
      </c>
      <c r="AD17" s="17">
        <v>2228.5714285714289</v>
      </c>
      <c r="AE17" s="17">
        <v>2314.2857142857147</v>
      </c>
      <c r="AF17" s="17">
        <v>2400.0000000000005</v>
      </c>
      <c r="AG17" s="17">
        <v>2485.7142857142862</v>
      </c>
      <c r="AH17" s="17">
        <v>2571.428571428572</v>
      </c>
      <c r="AI17" s="17">
        <v>2657.1428571428578</v>
      </c>
      <c r="AJ17" s="17">
        <v>2742.8571428571436</v>
      </c>
      <c r="AK17" s="17">
        <v>2828.5714285714294</v>
      </c>
      <c r="AL17" s="17">
        <v>2914.2857142857151</v>
      </c>
      <c r="AM17" s="17">
        <v>3000</v>
      </c>
    </row>
    <row r="18" spans="2:39" x14ac:dyDescent="0.3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 x14ac:dyDescent="0.3">
      <c r="B19" s="2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2:39" x14ac:dyDescent="0.3">
      <c r="B20" s="2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2:39" ht="18" x14ac:dyDescent="0.35">
      <c r="D21" s="25" t="s">
        <v>82</v>
      </c>
      <c r="E21" s="25"/>
      <c r="F21" s="25"/>
      <c r="G21" s="25"/>
      <c r="H21" s="25"/>
      <c r="I21" s="25"/>
      <c r="J21" s="25"/>
      <c r="K21" s="25"/>
    </row>
    <row r="35" spans="13:13" x14ac:dyDescent="0.3">
      <c r="M35" t="s">
        <v>198</v>
      </c>
    </row>
    <row r="168" spans="17:17" x14ac:dyDescent="0.3">
      <c r="Q168" t="s">
        <v>81</v>
      </c>
    </row>
  </sheetData>
  <mergeCells count="6">
    <mergeCell ref="B16:B17"/>
    <mergeCell ref="B2:B3"/>
    <mergeCell ref="B4:B5"/>
    <mergeCell ref="B6:B7"/>
    <mergeCell ref="B8:B9"/>
    <mergeCell ref="B10:B1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5" zoomScaleNormal="85" workbookViewId="0">
      <selection activeCell="J14" sqref="J14"/>
    </sheetView>
  </sheetViews>
  <sheetFormatPr baseColWidth="10" defaultRowHeight="14.4" x14ac:dyDescent="0.3"/>
  <cols>
    <col min="2" max="2" width="8.5546875" customWidth="1"/>
    <col min="3" max="3" width="21.44140625" bestFit="1" customWidth="1"/>
  </cols>
  <sheetData>
    <row r="1" spans="1:7" ht="15" x14ac:dyDescent="0.25">
      <c r="A1" t="s">
        <v>97</v>
      </c>
    </row>
    <row r="3" spans="1:7" ht="15" x14ac:dyDescent="0.25">
      <c r="D3">
        <v>2015</v>
      </c>
      <c r="E3">
        <v>2030</v>
      </c>
      <c r="F3" t="s">
        <v>96</v>
      </c>
    </row>
    <row r="4" spans="1:7" x14ac:dyDescent="0.3">
      <c r="C4" s="19" t="s">
        <v>95</v>
      </c>
      <c r="D4" s="30">
        <v>316.89999999999998</v>
      </c>
      <c r="E4" s="30">
        <v>216</v>
      </c>
      <c r="F4" s="30">
        <v>31.000000000000004</v>
      </c>
    </row>
    <row r="5" spans="1:7" x14ac:dyDescent="0.3">
      <c r="C5" s="19" t="s">
        <v>94</v>
      </c>
      <c r="D5" s="30">
        <v>79</v>
      </c>
      <c r="E5" s="30">
        <v>56.089999999999996</v>
      </c>
      <c r="F5" s="30">
        <v>43.45</v>
      </c>
    </row>
    <row r="6" spans="1:7" x14ac:dyDescent="0.3">
      <c r="C6" s="19" t="s">
        <v>93</v>
      </c>
      <c r="D6" s="30">
        <v>44.6</v>
      </c>
      <c r="E6" s="30">
        <v>29</v>
      </c>
      <c r="F6" s="30">
        <v>17</v>
      </c>
    </row>
    <row r="7" spans="1:7" x14ac:dyDescent="0.3">
      <c r="C7" s="19" t="s">
        <v>92</v>
      </c>
      <c r="D7" s="30">
        <v>17.899999999999999</v>
      </c>
      <c r="E7" s="30">
        <v>12</v>
      </c>
      <c r="F7" s="30">
        <v>3.5</v>
      </c>
    </row>
    <row r="8" spans="1:7" x14ac:dyDescent="0.3">
      <c r="B8" s="19" t="s">
        <v>91</v>
      </c>
      <c r="C8" s="19"/>
      <c r="D8" s="30">
        <v>458.4</v>
      </c>
      <c r="E8" s="30">
        <v>313.09000000000003</v>
      </c>
      <c r="F8" s="30">
        <v>94.95</v>
      </c>
    </row>
    <row r="11" spans="1:7" ht="18" x14ac:dyDescent="0.35">
      <c r="B11" s="25" t="s">
        <v>90</v>
      </c>
      <c r="C11" s="25"/>
      <c r="D11" s="25"/>
      <c r="E11" s="25"/>
      <c r="F11" s="25"/>
      <c r="G11" s="25"/>
    </row>
    <row r="29" spans="3:3" x14ac:dyDescent="0.3">
      <c r="C29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5" zoomScaleNormal="85" workbookViewId="0">
      <selection activeCell="F29" sqref="F29"/>
    </sheetView>
  </sheetViews>
  <sheetFormatPr baseColWidth="10" defaultRowHeight="14.4" x14ac:dyDescent="0.3"/>
  <cols>
    <col min="2" max="2" width="8.5546875" customWidth="1"/>
    <col min="3" max="3" width="21.44140625" bestFit="1" customWidth="1"/>
  </cols>
  <sheetData>
    <row r="1" spans="1:11" ht="15" x14ac:dyDescent="0.25">
      <c r="A1" t="s">
        <v>97</v>
      </c>
      <c r="D1">
        <v>2015</v>
      </c>
    </row>
    <row r="2" spans="1:11" x14ac:dyDescent="0.3">
      <c r="C2" s="32" t="s">
        <v>103</v>
      </c>
      <c r="D2" s="31">
        <v>120.31965346274905</v>
      </c>
    </row>
    <row r="3" spans="1:11" x14ac:dyDescent="0.3">
      <c r="C3" s="32" t="s">
        <v>102</v>
      </c>
      <c r="D3" s="31">
        <v>66.675801423339436</v>
      </c>
    </row>
    <row r="4" spans="1:11" x14ac:dyDescent="0.3">
      <c r="C4" s="32" t="s">
        <v>101</v>
      </c>
      <c r="D4" s="31">
        <v>63.685794845008502</v>
      </c>
    </row>
    <row r="5" spans="1:11" x14ac:dyDescent="0.3">
      <c r="C5" s="32" t="s">
        <v>100</v>
      </c>
      <c r="D5" s="31">
        <v>55.723472163958284</v>
      </c>
    </row>
    <row r="6" spans="1:11" x14ac:dyDescent="0.3">
      <c r="C6" s="32" t="s">
        <v>99</v>
      </c>
      <c r="D6" s="31">
        <v>10.495278104944363</v>
      </c>
    </row>
    <row r="7" spans="1:11" x14ac:dyDescent="0.3">
      <c r="C7" s="19" t="s">
        <v>95</v>
      </c>
      <c r="D7" s="30">
        <v>316.89999999999998</v>
      </c>
    </row>
    <row r="8" spans="1:11" x14ac:dyDescent="0.3">
      <c r="C8" s="19" t="s">
        <v>94</v>
      </c>
      <c r="D8" s="30">
        <v>79</v>
      </c>
    </row>
    <row r="9" spans="1:11" x14ac:dyDescent="0.3">
      <c r="C9" s="19" t="s">
        <v>93</v>
      </c>
      <c r="D9" s="30">
        <v>44.6</v>
      </c>
    </row>
    <row r="10" spans="1:11" ht="18" x14ac:dyDescent="0.35">
      <c r="C10" s="19" t="s">
        <v>92</v>
      </c>
      <c r="D10" s="30">
        <v>17.899999999999999</v>
      </c>
      <c r="F10" s="25" t="s">
        <v>98</v>
      </c>
      <c r="G10" s="25"/>
      <c r="H10" s="25"/>
      <c r="I10" s="25"/>
      <c r="J10" s="25"/>
      <c r="K10" s="25"/>
    </row>
    <row r="11" spans="1:11" x14ac:dyDescent="0.3">
      <c r="B11" s="19" t="s">
        <v>91</v>
      </c>
      <c r="C11" s="19"/>
      <c r="D11" s="30">
        <v>458.4</v>
      </c>
    </row>
    <row r="29" spans="6:6" x14ac:dyDescent="0.3">
      <c r="F29" t="s">
        <v>200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5" zoomScaleNormal="85" workbookViewId="0">
      <selection activeCell="I22" sqref="I22"/>
    </sheetView>
  </sheetViews>
  <sheetFormatPr baseColWidth="10" defaultRowHeight="14.4" x14ac:dyDescent="0.3"/>
  <cols>
    <col min="2" max="2" width="8.5546875" customWidth="1"/>
    <col min="3" max="3" width="21.44140625" bestFit="1" customWidth="1"/>
  </cols>
  <sheetData>
    <row r="1" spans="1:13" ht="15" x14ac:dyDescent="0.25">
      <c r="A1" t="s">
        <v>97</v>
      </c>
    </row>
    <row r="2" spans="1:13" ht="15" x14ac:dyDescent="0.25">
      <c r="D2">
        <v>2015</v>
      </c>
      <c r="E2">
        <v>2030</v>
      </c>
      <c r="F2" t="s">
        <v>96</v>
      </c>
    </row>
    <row r="3" spans="1:13" ht="18" x14ac:dyDescent="0.35">
      <c r="C3" s="32" t="s">
        <v>103</v>
      </c>
      <c r="D3" s="31">
        <v>120.31965346274905</v>
      </c>
      <c r="E3" s="31">
        <v>92.253131963272409</v>
      </c>
      <c r="F3" s="31">
        <v>16.940646001977456</v>
      </c>
      <c r="G3" s="29"/>
      <c r="H3" s="33" t="s">
        <v>105</v>
      </c>
      <c r="I3" s="33"/>
      <c r="J3" s="33"/>
      <c r="K3" s="33"/>
      <c r="L3" s="33"/>
      <c r="M3" s="33"/>
    </row>
    <row r="4" spans="1:13" ht="18" x14ac:dyDescent="0.35">
      <c r="C4" s="32" t="s">
        <v>102</v>
      </c>
      <c r="D4" s="31">
        <v>66.675801423339436</v>
      </c>
      <c r="E4" s="31">
        <v>47.591815807428624</v>
      </c>
      <c r="F4" s="31">
        <v>6.9923912921628188</v>
      </c>
      <c r="G4" s="29"/>
      <c r="H4" s="33" t="s">
        <v>104</v>
      </c>
      <c r="I4" s="33"/>
      <c r="J4" s="33"/>
      <c r="K4" s="33"/>
      <c r="L4" s="33"/>
      <c r="M4" s="33"/>
    </row>
    <row r="5" spans="1:13" x14ac:dyDescent="0.3">
      <c r="C5" s="32" t="s">
        <v>101</v>
      </c>
      <c r="D5" s="31">
        <v>63.685794845008502</v>
      </c>
      <c r="E5" s="31">
        <v>43.588117006961369</v>
      </c>
      <c r="F5" s="31">
        <v>9.4148676246389087</v>
      </c>
      <c r="G5" s="29"/>
    </row>
    <row r="6" spans="1:13" x14ac:dyDescent="0.3">
      <c r="C6" s="32" t="s">
        <v>100</v>
      </c>
      <c r="D6" s="31">
        <v>55.723472163958284</v>
      </c>
      <c r="E6" s="31">
        <v>24.294003053832355</v>
      </c>
      <c r="F6" s="31">
        <v>-4.0121593648325362</v>
      </c>
      <c r="G6" s="29"/>
    </row>
    <row r="7" spans="1:13" x14ac:dyDescent="0.3">
      <c r="C7" s="32" t="s">
        <v>99</v>
      </c>
      <c r="D7" s="31">
        <v>10.495278104944363</v>
      </c>
      <c r="E7" s="31">
        <v>8.2729321685052319</v>
      </c>
      <c r="F7" s="31">
        <v>1.6642544460533557</v>
      </c>
      <c r="G7" s="29"/>
    </row>
    <row r="8" spans="1:13" x14ac:dyDescent="0.3">
      <c r="C8" s="19" t="s">
        <v>95</v>
      </c>
      <c r="D8" s="30">
        <v>316.89999999999998</v>
      </c>
      <c r="E8" s="30">
        <v>216</v>
      </c>
      <c r="F8" s="30">
        <v>31.000000000000004</v>
      </c>
    </row>
    <row r="9" spans="1:13" x14ac:dyDescent="0.3">
      <c r="C9" s="19" t="s">
        <v>94</v>
      </c>
      <c r="D9" s="30">
        <v>79</v>
      </c>
      <c r="E9" s="30">
        <v>56.089999999999996</v>
      </c>
      <c r="F9" s="30">
        <v>43.45</v>
      </c>
    </row>
    <row r="10" spans="1:13" x14ac:dyDescent="0.3">
      <c r="C10" s="19" t="s">
        <v>93</v>
      </c>
      <c r="D10" s="30">
        <v>44.6</v>
      </c>
      <c r="E10" s="30">
        <v>29</v>
      </c>
      <c r="F10" s="30">
        <v>17</v>
      </c>
    </row>
    <row r="11" spans="1:13" x14ac:dyDescent="0.3">
      <c r="C11" s="19" t="s">
        <v>92</v>
      </c>
      <c r="D11" s="30">
        <v>17.899999999999999</v>
      </c>
      <c r="E11" s="30">
        <v>12</v>
      </c>
      <c r="F11" s="30">
        <v>3.5</v>
      </c>
    </row>
    <row r="12" spans="1:13" x14ac:dyDescent="0.3">
      <c r="B12" s="19" t="s">
        <v>91</v>
      </c>
      <c r="C12" s="19"/>
      <c r="D12" s="30">
        <v>458.4</v>
      </c>
      <c r="E12" s="30">
        <v>313.09000000000003</v>
      </c>
      <c r="F12" s="30">
        <v>94.95</v>
      </c>
    </row>
    <row r="22" spans="9:9" x14ac:dyDescent="0.3">
      <c r="I22" t="s">
        <v>199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topLeftCell="C1" zoomScale="85" zoomScaleNormal="85" workbookViewId="0">
      <selection activeCell="M30" sqref="M30"/>
    </sheetView>
  </sheetViews>
  <sheetFormatPr baseColWidth="10" defaultRowHeight="14.4" x14ac:dyDescent="0.3"/>
  <sheetData>
    <row r="1" spans="2:20" x14ac:dyDescent="0.3">
      <c r="B1" s="35" t="s">
        <v>114</v>
      </c>
    </row>
    <row r="2" spans="2:20" x14ac:dyDescent="0.3">
      <c r="B2" s="35" t="s">
        <v>88</v>
      </c>
    </row>
    <row r="3" spans="2:20" x14ac:dyDescent="0.3">
      <c r="B3" s="35"/>
      <c r="C3" s="19">
        <v>2030</v>
      </c>
      <c r="D3" s="19">
        <v>2040</v>
      </c>
      <c r="E3" s="19" t="s">
        <v>109</v>
      </c>
    </row>
    <row r="4" spans="2:20" x14ac:dyDescent="0.3">
      <c r="B4" s="19" t="s">
        <v>103</v>
      </c>
      <c r="C4" s="34">
        <v>0.44673077760147673</v>
      </c>
      <c r="D4" s="34">
        <v>0.45082258714277434</v>
      </c>
      <c r="E4" s="34">
        <v>0.37003987399289884</v>
      </c>
    </row>
    <row r="5" spans="2:20" ht="18" x14ac:dyDescent="0.35">
      <c r="B5" s="19" t="s">
        <v>108</v>
      </c>
      <c r="C5" s="34">
        <v>0.43127182685438759</v>
      </c>
      <c r="D5" s="34">
        <v>0.30682592576299716</v>
      </c>
      <c r="E5" s="34">
        <v>0.23217360346355348</v>
      </c>
      <c r="L5" s="25" t="s">
        <v>113</v>
      </c>
      <c r="M5" s="25"/>
      <c r="N5" s="25"/>
      <c r="O5" s="25"/>
      <c r="P5" s="25"/>
      <c r="Q5" s="25"/>
      <c r="R5" s="25"/>
      <c r="S5" s="25"/>
      <c r="T5" s="25"/>
    </row>
    <row r="6" spans="2:20" ht="18" x14ac:dyDescent="0.35">
      <c r="B6" s="19" t="s">
        <v>110</v>
      </c>
      <c r="C6" s="34">
        <v>-2.880807389868378E-2</v>
      </c>
      <c r="D6" s="34">
        <v>0.13641092965669283</v>
      </c>
      <c r="E6" s="34">
        <v>0.19508397540766667</v>
      </c>
      <c r="L6" s="25"/>
      <c r="M6" s="25"/>
      <c r="N6" s="25" t="s">
        <v>112</v>
      </c>
      <c r="O6" s="25"/>
      <c r="P6" s="25"/>
      <c r="Q6" s="25"/>
      <c r="R6" s="25"/>
      <c r="S6" s="25"/>
      <c r="T6" s="25"/>
    </row>
    <row r="7" spans="2:20" ht="18" x14ac:dyDescent="0.35">
      <c r="B7" s="19" t="s">
        <v>101</v>
      </c>
      <c r="C7" s="34">
        <v>0.14889332184077403</v>
      </c>
      <c r="D7" s="34">
        <v>9.3213625302223907E-2</v>
      </c>
      <c r="E7" s="34">
        <v>0.17866761173585735</v>
      </c>
      <c r="L7" s="25"/>
      <c r="M7" s="25"/>
      <c r="N7" s="25"/>
      <c r="O7" s="25"/>
      <c r="P7" s="25"/>
      <c r="Q7" s="25"/>
      <c r="R7" s="25"/>
      <c r="S7" s="25"/>
      <c r="T7" s="25"/>
    </row>
    <row r="8" spans="2:20" x14ac:dyDescent="0.3">
      <c r="B8" s="19" t="s">
        <v>99</v>
      </c>
      <c r="C8" s="34">
        <v>1.9121476020453876E-3</v>
      </c>
      <c r="D8" s="34">
        <v>1.2726932135311793E-2</v>
      </c>
      <c r="E8" s="34">
        <v>2.4034935400023837E-2</v>
      </c>
    </row>
    <row r="9" spans="2:20" x14ac:dyDescent="0.3">
      <c r="B9" s="19" t="s">
        <v>106</v>
      </c>
      <c r="C9" s="34">
        <v>1</v>
      </c>
      <c r="D9" s="34">
        <v>1</v>
      </c>
      <c r="E9" s="34">
        <v>1</v>
      </c>
    </row>
    <row r="11" spans="2:20" x14ac:dyDescent="0.3">
      <c r="B11" s="35" t="s">
        <v>31</v>
      </c>
    </row>
    <row r="12" spans="2:20" x14ac:dyDescent="0.3">
      <c r="B12" s="35"/>
      <c r="C12" s="19">
        <v>2030</v>
      </c>
      <c r="D12" s="19">
        <v>2040</v>
      </c>
      <c r="E12" s="19" t="s">
        <v>109</v>
      </c>
    </row>
    <row r="13" spans="2:20" x14ac:dyDescent="0.3">
      <c r="B13" s="19" t="s">
        <v>103</v>
      </c>
      <c r="C13" s="34">
        <v>0.27505210123495566</v>
      </c>
      <c r="D13" s="34">
        <v>0.330822421285416</v>
      </c>
      <c r="E13" s="34">
        <v>0.37505782791160536</v>
      </c>
    </row>
    <row r="14" spans="2:20" x14ac:dyDescent="0.3">
      <c r="B14" s="19" t="s">
        <v>108</v>
      </c>
      <c r="C14" s="34">
        <v>0.23523037840758501</v>
      </c>
      <c r="D14" s="34">
        <v>0.20529865960564914</v>
      </c>
      <c r="E14" s="34">
        <v>0.18460672128858643</v>
      </c>
    </row>
    <row r="15" spans="2:20" x14ac:dyDescent="0.3">
      <c r="B15" s="19" t="s">
        <v>110</v>
      </c>
      <c r="C15" s="34">
        <v>0.24346616425432388</v>
      </c>
      <c r="D15" s="34">
        <v>0.21859275686111218</v>
      </c>
      <c r="E15" s="34">
        <v>0.20717210173443718</v>
      </c>
    </row>
    <row r="16" spans="2:20" x14ac:dyDescent="0.3">
      <c r="B16" s="19" t="s">
        <v>101</v>
      </c>
      <c r="C16" s="34">
        <v>0.22775601883480526</v>
      </c>
      <c r="D16" s="34">
        <v>0.22060602880817454</v>
      </c>
      <c r="E16" s="34">
        <v>0.20492305174853287</v>
      </c>
      <c r="L16" t="s">
        <v>111</v>
      </c>
    </row>
    <row r="17" spans="2:5" x14ac:dyDescent="0.3">
      <c r="B17" s="19" t="s">
        <v>99</v>
      </c>
      <c r="C17" s="34">
        <v>1.8495337268330924E-2</v>
      </c>
      <c r="D17" s="34">
        <v>2.4680133439648394E-2</v>
      </c>
      <c r="E17" s="34">
        <v>2.8240297316838261E-2</v>
      </c>
    </row>
    <row r="18" spans="2:5" x14ac:dyDescent="0.3">
      <c r="B18" s="19" t="s">
        <v>106</v>
      </c>
      <c r="C18" s="34">
        <v>1</v>
      </c>
      <c r="D18" s="34">
        <v>1</v>
      </c>
      <c r="E18" s="34">
        <v>1</v>
      </c>
    </row>
    <row r="20" spans="2:5" x14ac:dyDescent="0.3">
      <c r="B20" s="35" t="s">
        <v>33</v>
      </c>
      <c r="E20">
        <v>2049</v>
      </c>
    </row>
    <row r="21" spans="2:5" x14ac:dyDescent="0.3">
      <c r="B21" s="35"/>
      <c r="C21" s="19">
        <v>2030</v>
      </c>
      <c r="D21" s="19">
        <v>2040</v>
      </c>
      <c r="E21" s="19" t="s">
        <v>109</v>
      </c>
    </row>
    <row r="22" spans="2:5" x14ac:dyDescent="0.3">
      <c r="B22" s="19" t="s">
        <v>103</v>
      </c>
      <c r="C22" s="34">
        <v>0.20319021186270289</v>
      </c>
      <c r="D22" s="34">
        <v>0.32438681551864895</v>
      </c>
      <c r="E22" s="34">
        <v>0.35381188724499679</v>
      </c>
    </row>
    <row r="23" spans="2:5" x14ac:dyDescent="0.3">
      <c r="B23" s="19" t="s">
        <v>108</v>
      </c>
      <c r="C23" s="34">
        <v>0.14686725550881405</v>
      </c>
      <c r="D23" s="34">
        <v>0.21173963226677836</v>
      </c>
      <c r="E23" s="34">
        <v>0.23997218192925224</v>
      </c>
    </row>
    <row r="24" spans="2:5" x14ac:dyDescent="0.3">
      <c r="B24" s="19" t="s">
        <v>110</v>
      </c>
      <c r="C24" s="34">
        <v>0.38379066287060537</v>
      </c>
      <c r="D24" s="34">
        <v>0.28008270703902377</v>
      </c>
      <c r="E24" s="34">
        <v>0.22636638152578312</v>
      </c>
    </row>
    <row r="25" spans="2:5" x14ac:dyDescent="0.3">
      <c r="B25" s="19" t="s">
        <v>101</v>
      </c>
      <c r="C25" s="34">
        <v>0.22103626274556135</v>
      </c>
      <c r="D25" s="34">
        <v>0.15112516398768575</v>
      </c>
      <c r="E25" s="34">
        <v>0.14971367143630906</v>
      </c>
    </row>
    <row r="26" spans="2:5" x14ac:dyDescent="0.3">
      <c r="B26" s="19" t="s">
        <v>99</v>
      </c>
      <c r="C26" s="34">
        <v>4.511560701231656E-2</v>
      </c>
      <c r="D26" s="34">
        <v>3.2665681187863213E-2</v>
      </c>
      <c r="E26" s="34">
        <v>3.0135877863659007E-2</v>
      </c>
    </row>
    <row r="27" spans="2:5" x14ac:dyDescent="0.3">
      <c r="B27" s="19" t="s">
        <v>106</v>
      </c>
      <c r="C27" s="34">
        <v>1</v>
      </c>
      <c r="D27" s="34">
        <v>1</v>
      </c>
      <c r="E27" s="34">
        <v>1</v>
      </c>
    </row>
    <row r="29" spans="2:5" x14ac:dyDescent="0.3">
      <c r="B29" s="35" t="s">
        <v>30</v>
      </c>
      <c r="E29">
        <v>2049</v>
      </c>
    </row>
    <row r="30" spans="2:5" x14ac:dyDescent="0.3">
      <c r="B30" s="35"/>
      <c r="C30" s="19">
        <v>2030</v>
      </c>
      <c r="D30" s="19">
        <v>2040</v>
      </c>
      <c r="E30" s="19" t="s">
        <v>109</v>
      </c>
    </row>
    <row r="31" spans="2:5" x14ac:dyDescent="0.3">
      <c r="B31" s="19" t="s">
        <v>103</v>
      </c>
      <c r="C31" s="34">
        <v>0.37033383684826177</v>
      </c>
      <c r="D31" s="34">
        <v>0.37998077243013278</v>
      </c>
      <c r="E31" s="34">
        <v>0.39035186122939514</v>
      </c>
    </row>
    <row r="32" spans="2:5" x14ac:dyDescent="0.3">
      <c r="B32" s="19" t="s">
        <v>108</v>
      </c>
      <c r="C32" s="34">
        <v>0.1923783096586705</v>
      </c>
      <c r="D32" s="34">
        <v>0.15178114910183815</v>
      </c>
      <c r="E32" s="34">
        <v>0.14134047003212497</v>
      </c>
    </row>
    <row r="33" spans="2:5" x14ac:dyDescent="0.3">
      <c r="B33" s="19" t="s">
        <v>107</v>
      </c>
      <c r="C33" s="34">
        <v>0.30311905944405698</v>
      </c>
      <c r="D33" s="34">
        <v>0.30167346118602556</v>
      </c>
      <c r="E33" s="34">
        <v>0.29449587429107854</v>
      </c>
    </row>
    <row r="34" spans="2:5" x14ac:dyDescent="0.3">
      <c r="B34" s="19" t="s">
        <v>101</v>
      </c>
      <c r="C34" s="34">
        <v>0.13416879404901066</v>
      </c>
      <c r="D34" s="34">
        <v>0.16656461728200347</v>
      </c>
      <c r="E34" s="34">
        <v>0.17381179444740133</v>
      </c>
    </row>
    <row r="35" spans="2:5" x14ac:dyDescent="0.3">
      <c r="B35" s="19" t="s">
        <v>99</v>
      </c>
      <c r="C35" s="34">
        <v>0</v>
      </c>
      <c r="D35" s="34">
        <v>0</v>
      </c>
      <c r="E35" s="34">
        <v>0</v>
      </c>
    </row>
    <row r="36" spans="2:5" x14ac:dyDescent="0.3">
      <c r="B36" s="19" t="s">
        <v>106</v>
      </c>
      <c r="C36" s="34">
        <v>1</v>
      </c>
      <c r="D36" s="34">
        <v>1</v>
      </c>
      <c r="E36" s="34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zoomScale="70" zoomScaleNormal="70" workbookViewId="0">
      <selection activeCell="L56" sqref="L56"/>
    </sheetView>
  </sheetViews>
  <sheetFormatPr baseColWidth="10" defaultRowHeight="14.4" x14ac:dyDescent="0.3"/>
  <sheetData>
    <row r="1" spans="1:9" x14ac:dyDescent="0.3">
      <c r="B1" t="s">
        <v>66</v>
      </c>
      <c r="C1" t="s">
        <v>65</v>
      </c>
      <c r="D1" t="s">
        <v>64</v>
      </c>
      <c r="E1" t="s">
        <v>63</v>
      </c>
      <c r="F1" t="s">
        <v>62</v>
      </c>
      <c r="G1" t="s">
        <v>61</v>
      </c>
    </row>
    <row r="2" spans="1:9" ht="15" x14ac:dyDescent="0.25">
      <c r="A2">
        <v>1990</v>
      </c>
      <c r="B2">
        <v>22.220335508639319</v>
      </c>
      <c r="G2">
        <v>22.220335508639319</v>
      </c>
    </row>
    <row r="3" spans="1:9" ht="15" x14ac:dyDescent="0.25">
      <c r="A3">
        <v>1991</v>
      </c>
      <c r="B3">
        <v>22.471147886630924</v>
      </c>
      <c r="G3">
        <v>22.471147886630924</v>
      </c>
    </row>
    <row r="4" spans="1:9" ht="15" x14ac:dyDescent="0.25">
      <c r="A4">
        <v>1992</v>
      </c>
      <c r="B4">
        <v>22.24650058878758</v>
      </c>
      <c r="G4">
        <v>22.24650058878758</v>
      </c>
    </row>
    <row r="5" spans="1:9" ht="15" x14ac:dyDescent="0.25">
      <c r="A5">
        <v>1993</v>
      </c>
      <c r="B5">
        <v>22.213496779436461</v>
      </c>
      <c r="G5">
        <v>22.213496779436461</v>
      </c>
    </row>
    <row r="6" spans="1:9" ht="18" x14ac:dyDescent="0.35">
      <c r="A6">
        <v>1994</v>
      </c>
      <c r="B6">
        <v>22.600050724638344</v>
      </c>
      <c r="G6">
        <v>22.600050724638344</v>
      </c>
      <c r="I6" s="25" t="s">
        <v>60</v>
      </c>
    </row>
    <row r="7" spans="1:9" ht="15" x14ac:dyDescent="0.25">
      <c r="A7">
        <v>1995</v>
      </c>
      <c r="B7">
        <v>23.082851675139342</v>
      </c>
      <c r="G7">
        <v>23.082851675139342</v>
      </c>
    </row>
    <row r="8" spans="1:9" ht="15" x14ac:dyDescent="0.25">
      <c r="A8">
        <v>1996</v>
      </c>
      <c r="B8">
        <v>23.603843211413917</v>
      </c>
      <c r="G8">
        <v>23.603843211413917</v>
      </c>
    </row>
    <row r="9" spans="1:9" ht="15" x14ac:dyDescent="0.25">
      <c r="A9">
        <v>1997</v>
      </c>
      <c r="B9">
        <v>23.995472324701293</v>
      </c>
      <c r="G9">
        <v>23.995472324701293</v>
      </c>
    </row>
    <row r="10" spans="1:9" ht="15" x14ac:dyDescent="0.25">
      <c r="A10">
        <v>1998</v>
      </c>
      <c r="B10">
        <v>24.066106101576899</v>
      </c>
      <c r="G10">
        <v>24.066106101576899</v>
      </c>
    </row>
    <row r="11" spans="1:9" ht="15" x14ac:dyDescent="0.25">
      <c r="A11">
        <v>1999</v>
      </c>
      <c r="B11">
        <v>24.012116494183388</v>
      </c>
      <c r="G11">
        <v>24.012116494183388</v>
      </c>
    </row>
    <row r="12" spans="1:9" ht="15" x14ac:dyDescent="0.25">
      <c r="A12">
        <v>2000</v>
      </c>
      <c r="B12">
        <v>24.640066877980825</v>
      </c>
      <c r="G12">
        <v>24.640066877980825</v>
      </c>
    </row>
    <row r="13" spans="1:9" ht="15" x14ac:dyDescent="0.25">
      <c r="A13">
        <v>2001</v>
      </c>
      <c r="B13">
        <v>25.2294151088673</v>
      </c>
      <c r="C13">
        <v>25.2294151088673</v>
      </c>
      <c r="G13">
        <v>25.2294151088673</v>
      </c>
    </row>
    <row r="14" spans="1:9" ht="18" x14ac:dyDescent="0.35">
      <c r="A14">
        <v>2002</v>
      </c>
      <c r="B14">
        <v>25.598461472600047</v>
      </c>
      <c r="G14">
        <v>25.598461472600047</v>
      </c>
      <c r="I14" s="25"/>
    </row>
    <row r="15" spans="1:9" ht="15" x14ac:dyDescent="0.25">
      <c r="A15">
        <v>2003</v>
      </c>
      <c r="B15">
        <v>26.995287237462787</v>
      </c>
      <c r="G15">
        <v>26.995287237462787</v>
      </c>
    </row>
    <row r="16" spans="1:9" ht="15" x14ac:dyDescent="0.25">
      <c r="A16">
        <v>2004</v>
      </c>
      <c r="B16">
        <v>28.336740547673276</v>
      </c>
      <c r="G16">
        <v>28.336740547673276</v>
      </c>
    </row>
    <row r="17" spans="1:7" ht="15" x14ac:dyDescent="0.25">
      <c r="A17">
        <v>2005</v>
      </c>
      <c r="B17">
        <v>29.432084832264632</v>
      </c>
      <c r="G17">
        <v>29.432084832264632</v>
      </c>
    </row>
    <row r="18" spans="1:7" ht="15" x14ac:dyDescent="0.25">
      <c r="A18">
        <v>2006</v>
      </c>
      <c r="B18">
        <v>30.498832571431063</v>
      </c>
      <c r="G18">
        <v>30.498832571431063</v>
      </c>
    </row>
    <row r="19" spans="1:7" ht="15" x14ac:dyDescent="0.25">
      <c r="A19">
        <v>2007</v>
      </c>
      <c r="B19">
        <v>31.110416861039493</v>
      </c>
      <c r="G19">
        <v>31.110416861039493</v>
      </c>
    </row>
    <row r="20" spans="1:7" ht="15" x14ac:dyDescent="0.25">
      <c r="A20">
        <v>2008</v>
      </c>
      <c r="B20">
        <v>32.120393296713708</v>
      </c>
      <c r="G20">
        <v>32.120393296713708</v>
      </c>
    </row>
    <row r="21" spans="1:7" ht="15" x14ac:dyDescent="0.25">
      <c r="A21">
        <v>2009</v>
      </c>
      <c r="B21">
        <v>31.837038278219019</v>
      </c>
      <c r="G21">
        <v>31.837038278219019</v>
      </c>
    </row>
    <row r="22" spans="1:7" ht="15" x14ac:dyDescent="0.25">
      <c r="A22">
        <v>2010</v>
      </c>
      <c r="B22">
        <v>33.418994009894384</v>
      </c>
      <c r="G22">
        <v>33.418994009894384</v>
      </c>
    </row>
    <row r="23" spans="1:7" ht="15" x14ac:dyDescent="0.25">
      <c r="A23">
        <v>2011</v>
      </c>
      <c r="B23">
        <v>34.791239184578913</v>
      </c>
      <c r="G23">
        <v>34.791239184578913</v>
      </c>
    </row>
    <row r="24" spans="1:7" ht="15" x14ac:dyDescent="0.25">
      <c r="A24">
        <v>2012</v>
      </c>
      <c r="B24">
        <v>35.419708241818505</v>
      </c>
      <c r="G24">
        <v>35.419708241818505</v>
      </c>
    </row>
    <row r="25" spans="1:7" ht="15" x14ac:dyDescent="0.25">
      <c r="A25">
        <v>2013</v>
      </c>
      <c r="B25">
        <v>35.779162568422151</v>
      </c>
      <c r="G25">
        <v>35.779162568422151</v>
      </c>
    </row>
    <row r="26" spans="1:7" ht="15" x14ac:dyDescent="0.25">
      <c r="A26">
        <v>2014</v>
      </c>
      <c r="B26">
        <v>36.08142225293966</v>
      </c>
      <c r="G26">
        <v>36.08142225293966</v>
      </c>
    </row>
    <row r="27" spans="1:7" ht="15" x14ac:dyDescent="0.25">
      <c r="A27">
        <v>2015</v>
      </c>
      <c r="B27">
        <v>36.019177368593077</v>
      </c>
      <c r="G27">
        <v>36.019177368593077</v>
      </c>
    </row>
    <row r="28" spans="1:7" ht="15" x14ac:dyDescent="0.25">
      <c r="A28">
        <v>2016</v>
      </c>
      <c r="B28">
        <v>36.182587753758227</v>
      </c>
      <c r="G28">
        <v>36.182587753758227</v>
      </c>
    </row>
    <row r="29" spans="1:7" x14ac:dyDescent="0.3">
      <c r="A29">
        <v>2017</v>
      </c>
      <c r="B29">
        <v>36.799999999999997</v>
      </c>
      <c r="E29">
        <v>36.799999999999997</v>
      </c>
      <c r="F29">
        <v>36.799999999999997</v>
      </c>
      <c r="G29">
        <v>36.799999999999997</v>
      </c>
    </row>
    <row r="30" spans="1:7" x14ac:dyDescent="0.3">
      <c r="A30">
        <v>2018</v>
      </c>
      <c r="D30">
        <v>36.799999999999997</v>
      </c>
      <c r="G30">
        <v>36.799999999999997</v>
      </c>
    </row>
    <row r="31" spans="1:7" x14ac:dyDescent="0.3">
      <c r="A31">
        <v>2019</v>
      </c>
      <c r="D31">
        <v>36.799999999999997</v>
      </c>
      <c r="G31">
        <v>36.799999999999997</v>
      </c>
    </row>
    <row r="32" spans="1:7" x14ac:dyDescent="0.3">
      <c r="A32">
        <v>2020</v>
      </c>
      <c r="D32">
        <v>36.799999999999997</v>
      </c>
      <c r="G32">
        <v>36.799999999999997</v>
      </c>
    </row>
    <row r="33" spans="1:7" x14ac:dyDescent="0.3">
      <c r="A33">
        <v>2021</v>
      </c>
      <c r="D33">
        <v>36.799999999999997</v>
      </c>
      <c r="G33">
        <v>36.799999999999997</v>
      </c>
    </row>
    <row r="34" spans="1:7" x14ac:dyDescent="0.3">
      <c r="A34">
        <v>2022</v>
      </c>
      <c r="D34">
        <v>36.799999999999997</v>
      </c>
      <c r="G34">
        <v>36.799999999999997</v>
      </c>
    </row>
    <row r="35" spans="1:7" x14ac:dyDescent="0.3">
      <c r="A35">
        <v>2023</v>
      </c>
      <c r="D35">
        <v>36.799999999999997</v>
      </c>
      <c r="G35">
        <v>36.799999999999997</v>
      </c>
    </row>
    <row r="36" spans="1:7" x14ac:dyDescent="0.3">
      <c r="A36">
        <v>2024</v>
      </c>
      <c r="D36">
        <v>36.799999999999997</v>
      </c>
      <c r="G36">
        <v>36.799999999999997</v>
      </c>
    </row>
    <row r="37" spans="1:7" x14ac:dyDescent="0.3">
      <c r="A37">
        <v>2025</v>
      </c>
      <c r="D37">
        <v>36.799999999999997</v>
      </c>
      <c r="G37">
        <v>36.799999999999997</v>
      </c>
    </row>
    <row r="38" spans="1:7" x14ac:dyDescent="0.3">
      <c r="A38">
        <v>2026</v>
      </c>
      <c r="D38">
        <v>36.799999999999997</v>
      </c>
      <c r="G38">
        <v>36.799999999999997</v>
      </c>
    </row>
    <row r="39" spans="1:7" x14ac:dyDescent="0.3">
      <c r="A39">
        <v>2027</v>
      </c>
      <c r="D39">
        <v>36.799999999999997</v>
      </c>
      <c r="G39">
        <v>36.799999999999997</v>
      </c>
    </row>
    <row r="40" spans="1:7" x14ac:dyDescent="0.3">
      <c r="A40">
        <v>2028</v>
      </c>
      <c r="D40">
        <v>36.799999999999997</v>
      </c>
      <c r="G40">
        <v>36.799999999999997</v>
      </c>
    </row>
    <row r="41" spans="1:7" x14ac:dyDescent="0.3">
      <c r="A41">
        <v>2029</v>
      </c>
      <c r="D41">
        <v>36.799999999999997</v>
      </c>
      <c r="G41">
        <v>36.799999999999997</v>
      </c>
    </row>
    <row r="42" spans="1:7" x14ac:dyDescent="0.3">
      <c r="A42">
        <v>2030</v>
      </c>
      <c r="D42">
        <v>36.799999999999997</v>
      </c>
      <c r="G42">
        <v>36.799999999999997</v>
      </c>
    </row>
    <row r="43" spans="1:7" x14ac:dyDescent="0.3">
      <c r="A43">
        <v>2031</v>
      </c>
      <c r="D43">
        <v>36.799999999999997</v>
      </c>
      <c r="G43">
        <v>36.799999999999997</v>
      </c>
    </row>
    <row r="44" spans="1:7" x14ac:dyDescent="0.3">
      <c r="A44">
        <v>2032</v>
      </c>
      <c r="D44">
        <v>36.799999999999997</v>
      </c>
      <c r="G44">
        <v>36.799999999999997</v>
      </c>
    </row>
    <row r="45" spans="1:7" x14ac:dyDescent="0.3">
      <c r="A45">
        <v>2033</v>
      </c>
      <c r="D45">
        <v>36.799999999999997</v>
      </c>
      <c r="G45">
        <v>36.799999999999997</v>
      </c>
    </row>
    <row r="46" spans="1:7" x14ac:dyDescent="0.3">
      <c r="A46">
        <v>2034</v>
      </c>
      <c r="D46">
        <v>36.799999999999997</v>
      </c>
      <c r="G46">
        <v>36.799999999999997</v>
      </c>
    </row>
    <row r="47" spans="1:7" x14ac:dyDescent="0.3">
      <c r="A47">
        <v>2035</v>
      </c>
      <c r="D47">
        <v>36.799999999999997</v>
      </c>
      <c r="G47">
        <v>36.799999999999997</v>
      </c>
    </row>
    <row r="48" spans="1:7" x14ac:dyDescent="0.3">
      <c r="A48">
        <v>2036</v>
      </c>
      <c r="D48">
        <v>36.799999999999997</v>
      </c>
      <c r="G48">
        <v>36.799999999999997</v>
      </c>
    </row>
    <row r="49" spans="1:10" x14ac:dyDescent="0.3">
      <c r="A49">
        <v>2037</v>
      </c>
      <c r="D49">
        <v>0</v>
      </c>
      <c r="G49">
        <v>0</v>
      </c>
    </row>
    <row r="50" spans="1:10" x14ac:dyDescent="0.3">
      <c r="A50">
        <v>2038</v>
      </c>
      <c r="J50" t="s">
        <v>59</v>
      </c>
    </row>
    <row r="51" spans="1:10" x14ac:dyDescent="0.3">
      <c r="A51">
        <v>2039</v>
      </c>
    </row>
    <row r="52" spans="1:10" x14ac:dyDescent="0.3">
      <c r="A52">
        <v>2040</v>
      </c>
    </row>
    <row r="53" spans="1:10" x14ac:dyDescent="0.3">
      <c r="A53">
        <v>2041</v>
      </c>
    </row>
    <row r="54" spans="1:10" x14ac:dyDescent="0.3">
      <c r="A54">
        <v>2042</v>
      </c>
    </row>
    <row r="55" spans="1:10" x14ac:dyDescent="0.3">
      <c r="A55">
        <v>2043</v>
      </c>
    </row>
    <row r="56" spans="1:10" x14ac:dyDescent="0.3">
      <c r="A56">
        <v>2044</v>
      </c>
    </row>
    <row r="57" spans="1:10" x14ac:dyDescent="0.3">
      <c r="A57">
        <v>2045</v>
      </c>
    </row>
    <row r="58" spans="1:10" x14ac:dyDescent="0.3">
      <c r="A58">
        <v>2046</v>
      </c>
    </row>
    <row r="59" spans="1:10" x14ac:dyDescent="0.3">
      <c r="A59">
        <v>2047</v>
      </c>
    </row>
    <row r="60" spans="1:10" x14ac:dyDescent="0.3">
      <c r="A60">
        <v>2048</v>
      </c>
    </row>
    <row r="61" spans="1:10" x14ac:dyDescent="0.3">
      <c r="A61">
        <v>2049</v>
      </c>
    </row>
    <row r="62" spans="1:10" x14ac:dyDescent="0.3">
      <c r="A62">
        <v>2050</v>
      </c>
      <c r="C62">
        <v>11.11016775431966</v>
      </c>
    </row>
    <row r="63" spans="1:10" x14ac:dyDescent="0.3">
      <c r="A63">
        <v>2051</v>
      </c>
    </row>
    <row r="64" spans="1:10" x14ac:dyDescent="0.3">
      <c r="A64">
        <v>2052</v>
      </c>
    </row>
    <row r="65" spans="1:5" x14ac:dyDescent="0.3">
      <c r="A65">
        <v>2053</v>
      </c>
    </row>
    <row r="66" spans="1:5" x14ac:dyDescent="0.3">
      <c r="A66">
        <v>2054</v>
      </c>
    </row>
    <row r="67" spans="1:5" x14ac:dyDescent="0.3">
      <c r="A67">
        <v>2055</v>
      </c>
    </row>
    <row r="68" spans="1:5" x14ac:dyDescent="0.3">
      <c r="A68">
        <v>2056</v>
      </c>
    </row>
    <row r="69" spans="1:5" x14ac:dyDescent="0.3">
      <c r="A69">
        <v>2057</v>
      </c>
      <c r="E69">
        <v>0</v>
      </c>
    </row>
    <row r="70" spans="1:5" x14ac:dyDescent="0.3">
      <c r="A70">
        <v>2058</v>
      </c>
    </row>
    <row r="71" spans="1:5" x14ac:dyDescent="0.3">
      <c r="A71">
        <v>2059</v>
      </c>
    </row>
    <row r="72" spans="1:5" x14ac:dyDescent="0.3">
      <c r="A72">
        <v>2060</v>
      </c>
    </row>
    <row r="73" spans="1:5" x14ac:dyDescent="0.3">
      <c r="A73">
        <v>2061</v>
      </c>
    </row>
    <row r="74" spans="1:5" x14ac:dyDescent="0.3">
      <c r="A74">
        <v>2062</v>
      </c>
    </row>
    <row r="75" spans="1:5" x14ac:dyDescent="0.3">
      <c r="A75">
        <v>2063</v>
      </c>
    </row>
    <row r="76" spans="1:5" x14ac:dyDescent="0.3">
      <c r="A76">
        <v>2064</v>
      </c>
    </row>
    <row r="77" spans="1:5" x14ac:dyDescent="0.3">
      <c r="A77">
        <v>2065</v>
      </c>
    </row>
    <row r="78" spans="1:5" x14ac:dyDescent="0.3">
      <c r="A78">
        <v>2066</v>
      </c>
    </row>
    <row r="79" spans="1:5" x14ac:dyDescent="0.3">
      <c r="A79">
        <v>2067</v>
      </c>
    </row>
    <row r="80" spans="1:5" x14ac:dyDescent="0.3">
      <c r="A80">
        <v>2068</v>
      </c>
    </row>
    <row r="81" spans="1:6" x14ac:dyDescent="0.3">
      <c r="A81">
        <v>2069</v>
      </c>
    </row>
    <row r="82" spans="1:6" x14ac:dyDescent="0.3">
      <c r="A82">
        <v>2070</v>
      </c>
    </row>
    <row r="83" spans="1:6" x14ac:dyDescent="0.3">
      <c r="A83">
        <v>2071</v>
      </c>
    </row>
    <row r="84" spans="1:6" x14ac:dyDescent="0.3">
      <c r="A84">
        <v>2072</v>
      </c>
    </row>
    <row r="85" spans="1:6" x14ac:dyDescent="0.3">
      <c r="A85">
        <v>2073</v>
      </c>
    </row>
    <row r="86" spans="1:6" x14ac:dyDescent="0.3">
      <c r="A86">
        <v>2074</v>
      </c>
      <c r="F86">
        <v>0</v>
      </c>
    </row>
    <row r="87" spans="1:6" x14ac:dyDescent="0.3">
      <c r="A87">
        <v>2075</v>
      </c>
    </row>
    <row r="88" spans="1:6" x14ac:dyDescent="0.3">
      <c r="A88">
        <v>2076</v>
      </c>
    </row>
    <row r="89" spans="1:6" x14ac:dyDescent="0.3">
      <c r="A89">
        <v>2077</v>
      </c>
    </row>
    <row r="90" spans="1:6" x14ac:dyDescent="0.3">
      <c r="A90">
        <v>2078</v>
      </c>
    </row>
    <row r="91" spans="1:6" x14ac:dyDescent="0.3">
      <c r="A91">
        <v>2079</v>
      </c>
    </row>
    <row r="92" spans="1:6" x14ac:dyDescent="0.3">
      <c r="A92">
        <v>2080</v>
      </c>
    </row>
    <row r="93" spans="1:6" x14ac:dyDescent="0.3">
      <c r="A93">
        <v>2081</v>
      </c>
    </row>
    <row r="94" spans="1:6" x14ac:dyDescent="0.3">
      <c r="A94">
        <v>2082</v>
      </c>
    </row>
    <row r="95" spans="1:6" x14ac:dyDescent="0.3">
      <c r="A95">
        <v>2083</v>
      </c>
    </row>
    <row r="96" spans="1:6" x14ac:dyDescent="0.3">
      <c r="A96">
        <v>2084</v>
      </c>
    </row>
    <row r="97" spans="1:3" x14ac:dyDescent="0.3">
      <c r="A97">
        <v>2085</v>
      </c>
    </row>
    <row r="98" spans="1:3" x14ac:dyDescent="0.3">
      <c r="A98">
        <v>2086</v>
      </c>
    </row>
    <row r="99" spans="1:3" x14ac:dyDescent="0.3">
      <c r="A99">
        <v>2087</v>
      </c>
    </row>
    <row r="100" spans="1:3" x14ac:dyDescent="0.3">
      <c r="A100">
        <v>2088</v>
      </c>
    </row>
    <row r="101" spans="1:3" x14ac:dyDescent="0.3">
      <c r="A101">
        <v>2089</v>
      </c>
      <c r="C101">
        <v>0</v>
      </c>
    </row>
    <row r="102" spans="1:3" x14ac:dyDescent="0.3">
      <c r="A102">
        <v>2090</v>
      </c>
    </row>
    <row r="103" spans="1:3" x14ac:dyDescent="0.3">
      <c r="A103">
        <v>2091</v>
      </c>
    </row>
    <row r="104" spans="1:3" x14ac:dyDescent="0.3">
      <c r="A104">
        <v>2092</v>
      </c>
    </row>
    <row r="105" spans="1:3" x14ac:dyDescent="0.3">
      <c r="A105">
        <v>2093</v>
      </c>
    </row>
    <row r="106" spans="1:3" x14ac:dyDescent="0.3">
      <c r="A106">
        <v>2094</v>
      </c>
    </row>
    <row r="107" spans="1:3" x14ac:dyDescent="0.3">
      <c r="A107">
        <v>2095</v>
      </c>
    </row>
    <row r="108" spans="1:3" x14ac:dyDescent="0.3">
      <c r="A108">
        <v>2096</v>
      </c>
    </row>
    <row r="109" spans="1:3" x14ac:dyDescent="0.3">
      <c r="A109">
        <v>2097</v>
      </c>
    </row>
    <row r="110" spans="1:3" x14ac:dyDescent="0.3">
      <c r="A110">
        <v>2098</v>
      </c>
    </row>
    <row r="111" spans="1:3" x14ac:dyDescent="0.3">
      <c r="A111">
        <v>2099</v>
      </c>
    </row>
    <row r="112" spans="1:3" x14ac:dyDescent="0.3">
      <c r="A112">
        <v>2100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B1" zoomScale="85" zoomScaleNormal="85" workbookViewId="0">
      <selection activeCell="D31" sqref="D31"/>
    </sheetView>
  </sheetViews>
  <sheetFormatPr baseColWidth="10" defaultRowHeight="14.4" x14ac:dyDescent="0.3"/>
  <cols>
    <col min="2" max="3" width="25.33203125" bestFit="1" customWidth="1"/>
  </cols>
  <sheetData>
    <row r="1" spans="2:9" x14ac:dyDescent="0.3">
      <c r="D1" t="s">
        <v>88</v>
      </c>
      <c r="E1" t="s">
        <v>30</v>
      </c>
      <c r="F1" t="s">
        <v>31</v>
      </c>
      <c r="G1" t="s">
        <v>32</v>
      </c>
      <c r="H1" t="s">
        <v>33</v>
      </c>
      <c r="I1" t="s">
        <v>123</v>
      </c>
    </row>
    <row r="2" spans="2:9" x14ac:dyDescent="0.3">
      <c r="B2" s="80" t="s">
        <v>122</v>
      </c>
      <c r="C2" t="s">
        <v>121</v>
      </c>
      <c r="D2" s="29">
        <v>-0.22602599228218642</v>
      </c>
      <c r="E2" s="29">
        <v>0.16639189804314913</v>
      </c>
      <c r="F2" s="29">
        <v>0.10269722257349581</v>
      </c>
      <c r="G2" s="29">
        <v>-1.6386773765724515E-2</v>
      </c>
      <c r="H2" s="29">
        <v>2.4771623628404055E-3</v>
      </c>
      <c r="I2" s="29">
        <v>6.3794877303440203E-2</v>
      </c>
    </row>
    <row r="3" spans="2:9" x14ac:dyDescent="0.3">
      <c r="B3" s="80"/>
      <c r="C3" t="s">
        <v>120</v>
      </c>
      <c r="D3" s="29">
        <v>0.906798112618589</v>
      </c>
      <c r="E3" s="29">
        <v>0.33165046256152214</v>
      </c>
      <c r="F3" s="29">
        <v>0.51207861177790304</v>
      </c>
      <c r="G3" s="29">
        <v>0.53539483744864524</v>
      </c>
      <c r="H3" s="29">
        <v>0.45884439874609206</v>
      </c>
      <c r="I3" s="29">
        <v>0.45949207763354061</v>
      </c>
    </row>
    <row r="4" spans="2:9" x14ac:dyDescent="0.3">
      <c r="B4" s="80" t="s">
        <v>119</v>
      </c>
      <c r="C4" t="s">
        <v>118</v>
      </c>
      <c r="D4" s="29">
        <v>0.23555288894793816</v>
      </c>
      <c r="E4" s="29">
        <v>0.2592428165504998</v>
      </c>
      <c r="F4" s="29">
        <v>0.23933040691191038</v>
      </c>
      <c r="G4" s="29">
        <v>0.23997073152625575</v>
      </c>
      <c r="H4" s="29">
        <v>0.38504791250610754</v>
      </c>
      <c r="I4" s="29">
        <v>0.28089796687369334</v>
      </c>
    </row>
    <row r="5" spans="2:9" x14ac:dyDescent="0.3">
      <c r="B5" s="80"/>
      <c r="C5" t="s">
        <v>117</v>
      </c>
      <c r="D5" s="29">
        <v>8.3674990715659328E-2</v>
      </c>
      <c r="E5" s="29">
        <v>0.24271482284482881</v>
      </c>
      <c r="F5" s="29">
        <v>0.14589375873669075</v>
      </c>
      <c r="G5" s="29">
        <v>0.24102120479082342</v>
      </c>
      <c r="H5" s="29">
        <v>0.15363052638495997</v>
      </c>
      <c r="I5" s="29">
        <v>0.19581507818932575</v>
      </c>
    </row>
    <row r="9" spans="2:9" ht="18" x14ac:dyDescent="0.35">
      <c r="C9" s="25" t="s">
        <v>116</v>
      </c>
    </row>
    <row r="10" spans="2:9" ht="18" x14ac:dyDescent="0.35">
      <c r="C10" s="25" t="s">
        <v>115</v>
      </c>
    </row>
    <row r="31" spans="4:4" x14ac:dyDescent="0.3">
      <c r="D31" t="s">
        <v>198</v>
      </c>
    </row>
  </sheetData>
  <mergeCells count="2">
    <mergeCell ref="B2:B3"/>
    <mergeCell ref="B4:B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5" zoomScaleNormal="85" workbookViewId="0">
      <selection activeCell="M30" sqref="M30"/>
    </sheetView>
  </sheetViews>
  <sheetFormatPr baseColWidth="10" defaultRowHeight="14.4" x14ac:dyDescent="0.3"/>
  <sheetData>
    <row r="2" spans="1:14" x14ac:dyDescent="0.3">
      <c r="A2" s="37"/>
      <c r="B2" s="19" t="s">
        <v>126</v>
      </c>
      <c r="C2" s="19" t="s">
        <v>103</v>
      </c>
      <c r="D2" s="19" t="s">
        <v>108</v>
      </c>
      <c r="E2" s="19" t="s">
        <v>101</v>
      </c>
      <c r="F2" s="19" t="s">
        <v>99</v>
      </c>
    </row>
    <row r="3" spans="1:14" ht="18" x14ac:dyDescent="0.35">
      <c r="A3" s="37">
        <v>2020</v>
      </c>
      <c r="B3" s="7">
        <v>6.8614407899228252E-4</v>
      </c>
      <c r="C3" s="7">
        <v>3.5910316443889202E-4</v>
      </c>
      <c r="D3" s="36">
        <v>3.4556787452883877E-5</v>
      </c>
      <c r="E3" s="7">
        <v>7.7210195233902491E-5</v>
      </c>
      <c r="F3" s="7">
        <v>0</v>
      </c>
      <c r="H3" s="25" t="s">
        <v>125</v>
      </c>
      <c r="I3" s="25"/>
      <c r="J3" s="25"/>
      <c r="K3" s="25"/>
      <c r="L3" s="25"/>
      <c r="M3" s="25"/>
      <c r="N3" s="25"/>
    </row>
    <row r="4" spans="1:14" ht="15" x14ac:dyDescent="0.25">
      <c r="A4" s="37">
        <v>2025</v>
      </c>
      <c r="B4" s="7">
        <v>2.411916549937962E-3</v>
      </c>
      <c r="C4" s="7">
        <v>1.1224342826117709E-3</v>
      </c>
      <c r="D4" s="36">
        <v>1.1345904109761309E-3</v>
      </c>
      <c r="E4" s="7">
        <v>7.8985297364052195E-5</v>
      </c>
      <c r="F4" s="7">
        <v>9.526383924850477E-5</v>
      </c>
    </row>
    <row r="5" spans="1:14" ht="15" x14ac:dyDescent="0.25">
      <c r="A5" s="37">
        <v>2030</v>
      </c>
      <c r="B5" s="7">
        <v>3.6299842938384876E-3</v>
      </c>
      <c r="C5" s="7">
        <v>5.6909217705782347E-3</v>
      </c>
      <c r="D5" s="36">
        <v>2.2973553882452502E-3</v>
      </c>
      <c r="E5" s="7">
        <v>7.6710397403416248E-5</v>
      </c>
      <c r="F5" s="7">
        <v>8.6143248453385027E-5</v>
      </c>
    </row>
    <row r="6" spans="1:14" ht="15" x14ac:dyDescent="0.25">
      <c r="A6" s="37">
        <v>2035</v>
      </c>
      <c r="B6" s="7">
        <v>3.8173526206890331E-3</v>
      </c>
      <c r="C6" s="7">
        <v>7.3864401879359378E-3</v>
      </c>
      <c r="D6" s="36">
        <v>3.172025290582393E-3</v>
      </c>
      <c r="E6" s="7">
        <v>1.0782438139541489E-4</v>
      </c>
      <c r="F6" s="7">
        <v>2.0857408088150741E-4</v>
      </c>
    </row>
    <row r="7" spans="1:14" ht="15" x14ac:dyDescent="0.25">
      <c r="A7" s="37">
        <v>2040</v>
      </c>
      <c r="B7" s="7">
        <v>4.2655118386206777E-3</v>
      </c>
      <c r="C7" s="7">
        <v>6.1180220852090055E-3</v>
      </c>
      <c r="D7" s="36">
        <v>4.0341614893109725E-3</v>
      </c>
      <c r="E7" s="7">
        <v>1.5048810571649066E-4</v>
      </c>
      <c r="F7" s="7">
        <v>5.5481168704210127E-4</v>
      </c>
    </row>
    <row r="8" spans="1:14" ht="15" x14ac:dyDescent="0.25">
      <c r="A8" s="37">
        <v>2045</v>
      </c>
      <c r="B8" s="7">
        <v>7.0974719963567872E-3</v>
      </c>
      <c r="C8" s="7">
        <v>5.464988316301443E-3</v>
      </c>
      <c r="D8" s="36">
        <v>4.9757625879725117E-3</v>
      </c>
      <c r="E8" s="7">
        <v>2.480889283276889E-4</v>
      </c>
      <c r="F8" s="7">
        <v>5.7204543666291999E-4</v>
      </c>
    </row>
    <row r="9" spans="1:14" ht="15" x14ac:dyDescent="0.25">
      <c r="A9" s="37">
        <v>2050</v>
      </c>
      <c r="B9" s="7">
        <v>1.3572761057426419E-2</v>
      </c>
      <c r="C9" s="7">
        <v>4.4362070957822981E-3</v>
      </c>
      <c r="D9" s="36">
        <v>5.2667703208796731E-3</v>
      </c>
      <c r="E9" s="7">
        <v>3.215687569081831E-4</v>
      </c>
      <c r="F9" s="7">
        <v>5.428353381859728E-4</v>
      </c>
    </row>
    <row r="24" spans="8:8" x14ac:dyDescent="0.3">
      <c r="H24" t="s">
        <v>124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5" zoomScaleNormal="85" workbookViewId="0">
      <selection activeCell="B22" sqref="B22"/>
    </sheetView>
  </sheetViews>
  <sheetFormatPr baseColWidth="10" defaultRowHeight="14.4" x14ac:dyDescent="0.3"/>
  <cols>
    <col min="2" max="2" width="39.88671875" customWidth="1"/>
    <col min="3" max="3" width="29.6640625" customWidth="1"/>
  </cols>
  <sheetData>
    <row r="1" spans="1:5" x14ac:dyDescent="0.3">
      <c r="A1" s="37"/>
      <c r="B1" s="37" t="s">
        <v>131</v>
      </c>
      <c r="C1" s="37" t="s">
        <v>130</v>
      </c>
    </row>
    <row r="2" spans="1:5" x14ac:dyDescent="0.3">
      <c r="A2" s="37"/>
      <c r="B2" s="37" t="s">
        <v>129</v>
      </c>
      <c r="C2" s="37"/>
    </row>
    <row r="3" spans="1:5" x14ac:dyDescent="0.3">
      <c r="A3" s="39">
        <v>2015</v>
      </c>
      <c r="B3" s="40">
        <v>458.05998921320497</v>
      </c>
      <c r="C3" s="38">
        <v>456.27477314824534</v>
      </c>
    </row>
    <row r="4" spans="1:5" x14ac:dyDescent="0.3">
      <c r="A4" s="39">
        <v>2016</v>
      </c>
      <c r="B4" s="40">
        <v>458.16524287814798</v>
      </c>
      <c r="C4" s="38">
        <v>446.61848470175755</v>
      </c>
    </row>
    <row r="5" spans="1:5" ht="18" x14ac:dyDescent="0.35">
      <c r="A5" s="39">
        <v>2017</v>
      </c>
      <c r="B5" s="40">
        <v>466</v>
      </c>
      <c r="C5" s="38">
        <v>436.96219625526976</v>
      </c>
      <c r="E5" s="25" t="s">
        <v>128</v>
      </c>
    </row>
    <row r="6" spans="1:5" x14ac:dyDescent="0.3">
      <c r="A6" s="39">
        <v>2018</v>
      </c>
      <c r="B6" s="38"/>
      <c r="C6" s="38">
        <v>427.30590780878202</v>
      </c>
    </row>
    <row r="7" spans="1:5" ht="15" x14ac:dyDescent="0.25">
      <c r="A7" s="37"/>
      <c r="B7" s="37"/>
      <c r="C7" s="37"/>
    </row>
    <row r="22" spans="5:5" x14ac:dyDescent="0.3">
      <c r="E22" t="s">
        <v>127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>
      <pane xSplit="1" topLeftCell="B1" activePane="topRight" state="frozen"/>
      <selection pane="topRight" activeCell="B35" sqref="B35"/>
    </sheetView>
  </sheetViews>
  <sheetFormatPr baseColWidth="10" defaultRowHeight="14.4" x14ac:dyDescent="0.3"/>
  <cols>
    <col min="1" max="1" width="10.6640625" style="37" customWidth="1"/>
    <col min="2" max="2" width="54.33203125" bestFit="1" customWidth="1"/>
    <col min="3" max="3" width="63.88671875" bestFit="1" customWidth="1"/>
    <col min="4" max="4" width="62.44140625" bestFit="1" customWidth="1"/>
  </cols>
  <sheetData>
    <row r="1" spans="1:4" x14ac:dyDescent="0.3">
      <c r="B1" s="49" t="s">
        <v>137</v>
      </c>
      <c r="C1" s="47"/>
    </row>
    <row r="2" spans="1:4" x14ac:dyDescent="0.3">
      <c r="A2" s="39" t="s">
        <v>136</v>
      </c>
      <c r="B2" s="42" t="s">
        <v>135</v>
      </c>
      <c r="C2" s="11" t="s">
        <v>134</v>
      </c>
      <c r="D2" s="37" t="s">
        <v>133</v>
      </c>
    </row>
    <row r="3" spans="1:4" s="47" customFormat="1" x14ac:dyDescent="0.3">
      <c r="A3" s="48">
        <v>2005</v>
      </c>
      <c r="B3" s="46">
        <v>552.83766000000003</v>
      </c>
      <c r="C3" s="44"/>
      <c r="D3" s="43"/>
    </row>
    <row r="4" spans="1:4" x14ac:dyDescent="0.3">
      <c r="A4" s="39">
        <v>2006</v>
      </c>
      <c r="B4" s="46">
        <v>541.00063999999998</v>
      </c>
      <c r="C4" s="44"/>
      <c r="D4" s="43"/>
    </row>
    <row r="5" spans="1:4" x14ac:dyDescent="0.3">
      <c r="A5" s="39">
        <v>2007</v>
      </c>
      <c r="B5" s="45">
        <v>531.70723298200301</v>
      </c>
      <c r="C5" s="44"/>
      <c r="D5" s="43"/>
    </row>
    <row r="6" spans="1:4" x14ac:dyDescent="0.3">
      <c r="A6" s="39">
        <v>2008</v>
      </c>
      <c r="B6" s="45">
        <v>525.40905686010899</v>
      </c>
      <c r="C6" s="44">
        <v>-1.6170658218197786</v>
      </c>
      <c r="D6" s="43">
        <v>6.2109079192367744</v>
      </c>
    </row>
    <row r="7" spans="1:4" x14ac:dyDescent="0.3">
      <c r="A7" s="39">
        <v>2009</v>
      </c>
      <c r="B7" s="45">
        <v>502.24459600493901</v>
      </c>
      <c r="C7" s="44">
        <v>21.514718449722182</v>
      </c>
      <c r="D7" s="43">
        <v>8.2970158669032799</v>
      </c>
    </row>
    <row r="8" spans="1:4" x14ac:dyDescent="0.3">
      <c r="A8" s="39">
        <v>2010</v>
      </c>
      <c r="B8" s="45">
        <v>511.553938873334</v>
      </c>
      <c r="C8" s="44">
        <v>20.084902098326097</v>
      </c>
      <c r="D8" s="43">
        <v>10.548060765411606</v>
      </c>
    </row>
    <row r="9" spans="1:4" x14ac:dyDescent="0.3">
      <c r="A9" s="39">
        <v>2011</v>
      </c>
      <c r="B9" s="45">
        <v>484.33112667769598</v>
      </c>
      <c r="C9" s="44">
        <v>16.096837707696693</v>
      </c>
      <c r="D9" s="43">
        <v>11.938095317423972</v>
      </c>
    </row>
    <row r="10" spans="1:4" x14ac:dyDescent="0.3">
      <c r="A10" s="39">
        <v>2012</v>
      </c>
      <c r="B10" s="45">
        <v>484.85932091254602</v>
      </c>
      <c r="C10" s="44">
        <v>22.540974310213983</v>
      </c>
      <c r="D10" s="43">
        <v>14.149719827415709</v>
      </c>
    </row>
    <row r="11" spans="1:4" x14ac:dyDescent="0.3">
      <c r="A11" s="39">
        <v>2013</v>
      </c>
      <c r="B11" s="45">
        <v>484.211696941306</v>
      </c>
      <c r="C11" s="44">
        <v>27.668341662047737</v>
      </c>
      <c r="D11" s="43">
        <v>16.346120219916713</v>
      </c>
    </row>
    <row r="12" spans="1:4" x14ac:dyDescent="0.3">
      <c r="A12" s="39">
        <v>2014</v>
      </c>
      <c r="B12" s="45">
        <v>454.148834399669</v>
      </c>
      <c r="C12" s="44">
        <v>29.012273826608521</v>
      </c>
      <c r="D12" s="43">
        <v>17.391977590133934</v>
      </c>
    </row>
    <row r="13" spans="1:4" x14ac:dyDescent="0.3">
      <c r="A13" s="39">
        <v>2015</v>
      </c>
      <c r="B13" s="45">
        <v>458.05998921320497</v>
      </c>
      <c r="C13" s="44">
        <v>31.609688743687059</v>
      </c>
      <c r="D13" s="43">
        <v>19.623489660809355</v>
      </c>
    </row>
    <row r="14" spans="1:4" x14ac:dyDescent="0.3">
      <c r="A14" s="39">
        <v>2016</v>
      </c>
      <c r="B14" s="45">
        <v>458.16524287814798</v>
      </c>
      <c r="C14" s="44">
        <v>33.693496778469012</v>
      </c>
      <c r="D14" s="43">
        <v>21.725271151365405</v>
      </c>
    </row>
    <row r="15" spans="1:4" ht="15" x14ac:dyDescent="0.25">
      <c r="A15" s="42"/>
      <c r="C15" s="41"/>
    </row>
    <row r="17" spans="2:2" ht="18" x14ac:dyDescent="0.35">
      <c r="B17" s="25" t="s">
        <v>132</v>
      </c>
    </row>
    <row r="35" spans="2:2" x14ac:dyDescent="0.3">
      <c r="B35" t="s">
        <v>201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5" zoomScaleNormal="85" workbookViewId="0">
      <selection activeCell="I30" sqref="I30"/>
    </sheetView>
  </sheetViews>
  <sheetFormatPr baseColWidth="10" defaultRowHeight="14.4" x14ac:dyDescent="0.3"/>
  <cols>
    <col min="2" max="5" width="20.44140625" customWidth="1"/>
  </cols>
  <sheetData>
    <row r="1" spans="1:7" x14ac:dyDescent="0.3">
      <c r="A1" s="9"/>
      <c r="B1" s="9" t="s">
        <v>142</v>
      </c>
      <c r="C1" s="9"/>
      <c r="D1" s="9" t="s">
        <v>141</v>
      </c>
      <c r="E1" s="9" t="s">
        <v>140</v>
      </c>
      <c r="F1" s="9"/>
    </row>
    <row r="2" spans="1:7" ht="15" x14ac:dyDescent="0.25">
      <c r="A2" s="9">
        <v>2018</v>
      </c>
      <c r="B2" s="10">
        <v>388.30585714285718</v>
      </c>
      <c r="C2" s="10">
        <v>429.36300000000006</v>
      </c>
      <c r="D2" s="10">
        <v>0</v>
      </c>
      <c r="E2" s="10">
        <v>54</v>
      </c>
      <c r="F2" s="9"/>
    </row>
    <row r="3" spans="1:7" ht="15" x14ac:dyDescent="0.25">
      <c r="A3" s="9">
        <v>2019</v>
      </c>
      <c r="B3" s="10">
        <v>376.94114285714295</v>
      </c>
      <c r="C3" s="10">
        <v>419.68400000000008</v>
      </c>
      <c r="D3" s="10">
        <v>0</v>
      </c>
      <c r="E3" s="10">
        <v>70.333333333333329</v>
      </c>
      <c r="F3" s="9"/>
    </row>
    <row r="4" spans="1:7" ht="15" x14ac:dyDescent="0.25">
      <c r="A4" s="9">
        <v>2020</v>
      </c>
      <c r="B4" s="10">
        <v>365.57642857142872</v>
      </c>
      <c r="C4" s="10">
        <v>410.00500000000017</v>
      </c>
      <c r="D4" s="10">
        <v>0</v>
      </c>
      <c r="E4" s="10">
        <v>86.666666666666657</v>
      </c>
      <c r="F4" s="9"/>
    </row>
    <row r="5" spans="1:7" ht="18" x14ac:dyDescent="0.35">
      <c r="A5" s="9">
        <v>2021</v>
      </c>
      <c r="B5" s="10">
        <v>354.21171428571449</v>
      </c>
      <c r="C5" s="10">
        <v>400.32600000000019</v>
      </c>
      <c r="D5" s="10">
        <v>0</v>
      </c>
      <c r="E5" s="10">
        <v>102.99999999999999</v>
      </c>
      <c r="F5" s="9"/>
      <c r="G5" s="25" t="s">
        <v>139</v>
      </c>
    </row>
    <row r="6" spans="1:7" ht="15" x14ac:dyDescent="0.25">
      <c r="A6" s="9">
        <v>2022</v>
      </c>
      <c r="B6" s="10">
        <v>342.84700000000015</v>
      </c>
      <c r="C6" s="10">
        <v>390.64700000000016</v>
      </c>
      <c r="D6" s="10">
        <v>0</v>
      </c>
      <c r="E6" s="10">
        <v>119.33333333333331</v>
      </c>
      <c r="F6" s="9"/>
    </row>
    <row r="7" spans="1:7" ht="15" x14ac:dyDescent="0.25">
      <c r="A7" s="9">
        <v>2023</v>
      </c>
      <c r="B7" s="10">
        <v>331.48228571428592</v>
      </c>
      <c r="C7" s="10">
        <v>380.96800000000025</v>
      </c>
      <c r="D7" s="10">
        <v>0</v>
      </c>
      <c r="E7" s="10">
        <v>135.66666666666666</v>
      </c>
      <c r="F7" s="9"/>
    </row>
    <row r="8" spans="1:7" ht="15" x14ac:dyDescent="0.25">
      <c r="A8" s="9">
        <v>2024</v>
      </c>
      <c r="B8" s="10">
        <v>320.11757142857169</v>
      </c>
      <c r="C8" s="10">
        <v>371.28900000000027</v>
      </c>
      <c r="D8" s="10">
        <v>0</v>
      </c>
      <c r="E8" s="10">
        <v>152</v>
      </c>
      <c r="F8" s="9"/>
    </row>
    <row r="9" spans="1:7" ht="15" x14ac:dyDescent="0.25">
      <c r="A9" s="9">
        <v>2025</v>
      </c>
      <c r="B9" s="10">
        <v>308.75285714285735</v>
      </c>
      <c r="C9" s="10">
        <v>361.61000000000024</v>
      </c>
      <c r="D9" s="10">
        <v>0</v>
      </c>
      <c r="E9" s="10">
        <v>168.33333333333334</v>
      </c>
      <c r="F9" s="9"/>
    </row>
    <row r="10" spans="1:7" ht="15" x14ac:dyDescent="0.25">
      <c r="A10" s="9">
        <v>2026</v>
      </c>
      <c r="B10" s="10">
        <v>297.38814285714312</v>
      </c>
      <c r="C10" s="10">
        <v>351.93100000000027</v>
      </c>
      <c r="D10" s="10">
        <v>0</v>
      </c>
      <c r="E10" s="10">
        <v>184.66666666666669</v>
      </c>
      <c r="F10" s="9"/>
    </row>
    <row r="11" spans="1:7" ht="15" x14ac:dyDescent="0.25">
      <c r="A11" s="9">
        <v>2027</v>
      </c>
      <c r="B11" s="10">
        <v>286.02342857142878</v>
      </c>
      <c r="C11" s="10">
        <v>342.25200000000024</v>
      </c>
      <c r="D11" s="10">
        <v>0</v>
      </c>
      <c r="E11" s="10">
        <v>201.00000000000003</v>
      </c>
      <c r="F11" s="9"/>
    </row>
    <row r="12" spans="1:7" ht="15" x14ac:dyDescent="0.25">
      <c r="A12" s="9">
        <v>2028</v>
      </c>
      <c r="B12" s="10">
        <v>274.65871428571455</v>
      </c>
      <c r="C12" s="10">
        <v>332.57300000000026</v>
      </c>
      <c r="D12" s="10">
        <v>0</v>
      </c>
      <c r="E12" s="10">
        <v>217.33333333333337</v>
      </c>
      <c r="F12" s="9"/>
    </row>
    <row r="13" spans="1:7" ht="15" x14ac:dyDescent="0.25">
      <c r="A13" s="9">
        <v>2029</v>
      </c>
      <c r="B13" s="10">
        <v>263.29400000000027</v>
      </c>
      <c r="C13" s="10">
        <v>322.89400000000029</v>
      </c>
      <c r="D13" s="10">
        <v>0</v>
      </c>
      <c r="E13" s="10">
        <v>233.66666666666671</v>
      </c>
      <c r="F13" s="9"/>
    </row>
    <row r="14" spans="1:7" ht="15" x14ac:dyDescent="0.25">
      <c r="A14" s="9">
        <v>2030</v>
      </c>
      <c r="B14" s="10">
        <v>251.92928571428575</v>
      </c>
      <c r="C14" s="10">
        <v>313.21500000000003</v>
      </c>
      <c r="D14" s="10">
        <v>0</v>
      </c>
      <c r="E14" s="10">
        <v>250</v>
      </c>
      <c r="F14" s="9"/>
    </row>
    <row r="15" spans="1:7" ht="15" x14ac:dyDescent="0.25">
      <c r="A15" s="9">
        <v>2031</v>
      </c>
      <c r="B15" s="10">
        <v>239.33282142857138</v>
      </c>
      <c r="C15" s="10">
        <v>301.30424999999997</v>
      </c>
      <c r="D15" s="10">
        <v>1</v>
      </c>
      <c r="E15" s="10">
        <v>275</v>
      </c>
      <c r="F15" s="9"/>
    </row>
    <row r="16" spans="1:7" ht="15" x14ac:dyDescent="0.25">
      <c r="A16" s="9">
        <v>2032</v>
      </c>
      <c r="B16" s="10">
        <v>226.73635714285712</v>
      </c>
      <c r="C16" s="10">
        <v>289.39350000000002</v>
      </c>
      <c r="D16" s="10">
        <v>2</v>
      </c>
      <c r="E16" s="10">
        <v>300</v>
      </c>
      <c r="F16" s="9"/>
    </row>
    <row r="17" spans="1:8" ht="15" x14ac:dyDescent="0.25">
      <c r="A17" s="9">
        <v>2033</v>
      </c>
      <c r="B17" s="10">
        <v>214.13989285714291</v>
      </c>
      <c r="C17" s="10">
        <v>277.48275000000007</v>
      </c>
      <c r="D17" s="10">
        <v>3</v>
      </c>
      <c r="E17" s="10">
        <v>325</v>
      </c>
      <c r="F17" s="9"/>
    </row>
    <row r="18" spans="1:8" ht="15" x14ac:dyDescent="0.25">
      <c r="A18" s="9">
        <v>2034</v>
      </c>
      <c r="B18" s="10">
        <v>201.54342857142859</v>
      </c>
      <c r="C18" s="10">
        <v>265.57200000000006</v>
      </c>
      <c r="D18" s="10">
        <v>4</v>
      </c>
      <c r="E18" s="10">
        <v>350</v>
      </c>
      <c r="F18" s="9"/>
    </row>
    <row r="19" spans="1:8" ht="15" x14ac:dyDescent="0.25">
      <c r="A19" s="9">
        <v>2035</v>
      </c>
      <c r="B19" s="10">
        <v>188.9469642857143</v>
      </c>
      <c r="C19" s="10">
        <v>253.66125000000005</v>
      </c>
      <c r="D19" s="10">
        <v>5</v>
      </c>
      <c r="E19" s="10">
        <v>375</v>
      </c>
      <c r="F19" s="9"/>
    </row>
    <row r="20" spans="1:8" ht="15" x14ac:dyDescent="0.25">
      <c r="A20" s="9">
        <v>2036</v>
      </c>
      <c r="B20" s="10">
        <v>176.35050000000001</v>
      </c>
      <c r="C20" s="10">
        <v>241.75050000000005</v>
      </c>
      <c r="D20" s="10">
        <v>6</v>
      </c>
      <c r="E20" s="10">
        <v>400</v>
      </c>
      <c r="F20" s="9"/>
    </row>
    <row r="21" spans="1:8" ht="15" x14ac:dyDescent="0.25">
      <c r="A21" s="9">
        <v>2037</v>
      </c>
      <c r="B21" s="10">
        <v>163.75403571428572</v>
      </c>
      <c r="C21" s="10">
        <v>229.83975000000004</v>
      </c>
      <c r="D21" s="10">
        <v>7</v>
      </c>
      <c r="E21" s="10">
        <v>425</v>
      </c>
      <c r="F21" s="9"/>
    </row>
    <row r="22" spans="1:8" ht="15" x14ac:dyDescent="0.25">
      <c r="A22" s="9">
        <v>2038</v>
      </c>
      <c r="B22" s="10">
        <v>151.15757142857146</v>
      </c>
      <c r="C22" s="10">
        <v>217.92900000000006</v>
      </c>
      <c r="D22" s="10">
        <v>8</v>
      </c>
      <c r="E22" s="10">
        <v>450</v>
      </c>
      <c r="F22" s="9"/>
    </row>
    <row r="23" spans="1:8" ht="15" x14ac:dyDescent="0.25">
      <c r="A23" s="9">
        <v>2039</v>
      </c>
      <c r="B23" s="10">
        <v>138.56110714285717</v>
      </c>
      <c r="C23" s="10">
        <v>206.01825000000005</v>
      </c>
      <c r="D23" s="10">
        <v>9</v>
      </c>
      <c r="E23" s="10">
        <v>475</v>
      </c>
      <c r="F23" s="9"/>
    </row>
    <row r="24" spans="1:8" ht="15" x14ac:dyDescent="0.25">
      <c r="A24" s="9">
        <v>2040</v>
      </c>
      <c r="B24" s="10">
        <v>125.96464285714291</v>
      </c>
      <c r="C24" s="10">
        <v>194.10750000000007</v>
      </c>
      <c r="D24" s="10">
        <v>10</v>
      </c>
      <c r="E24" s="10">
        <v>500</v>
      </c>
      <c r="F24" s="9"/>
    </row>
    <row r="25" spans="1:8" ht="15" x14ac:dyDescent="0.25">
      <c r="A25" s="9">
        <v>2041</v>
      </c>
      <c r="B25" s="10">
        <v>113.36817857142861</v>
      </c>
      <c r="C25" s="10">
        <v>182.19675000000007</v>
      </c>
      <c r="D25" s="10">
        <v>11</v>
      </c>
      <c r="E25" s="10">
        <v>522.5</v>
      </c>
      <c r="F25" s="9"/>
    </row>
    <row r="26" spans="1:8" ht="15" x14ac:dyDescent="0.25">
      <c r="A26" s="9">
        <v>2042</v>
      </c>
      <c r="B26" s="10">
        <v>100.77171428571432</v>
      </c>
      <c r="C26" s="10">
        <v>170.28600000000009</v>
      </c>
      <c r="D26" s="10">
        <v>12</v>
      </c>
      <c r="E26" s="10">
        <v>546.01249999999993</v>
      </c>
      <c r="F26" s="9"/>
    </row>
    <row r="27" spans="1:8" x14ac:dyDescent="0.3">
      <c r="A27" s="9">
        <v>2043</v>
      </c>
      <c r="B27" s="10">
        <v>88.175250000000034</v>
      </c>
      <c r="C27" s="10">
        <v>158.37525000000008</v>
      </c>
      <c r="D27" s="10">
        <v>13</v>
      </c>
      <c r="E27" s="10">
        <v>570.58306249999987</v>
      </c>
      <c r="F27" s="9"/>
      <c r="H27" t="s">
        <v>138</v>
      </c>
    </row>
    <row r="28" spans="1:8" ht="15" x14ac:dyDescent="0.25">
      <c r="A28" s="9">
        <v>2044</v>
      </c>
      <c r="B28" s="10">
        <v>75.578785714285743</v>
      </c>
      <c r="C28" s="10">
        <v>146.46450000000007</v>
      </c>
      <c r="D28" s="10">
        <v>14</v>
      </c>
      <c r="E28" s="10">
        <v>596.2593003124997</v>
      </c>
      <c r="F28" s="9"/>
    </row>
    <row r="29" spans="1:8" ht="15" x14ac:dyDescent="0.25">
      <c r="A29" s="9">
        <v>2045</v>
      </c>
      <c r="B29" s="10">
        <v>62.982321428571481</v>
      </c>
      <c r="C29" s="10">
        <v>134.55375000000006</v>
      </c>
      <c r="D29" s="10">
        <v>15.000000000000028</v>
      </c>
      <c r="E29" s="10">
        <v>623.09096882656218</v>
      </c>
      <c r="F29" s="9"/>
    </row>
    <row r="30" spans="1:8" ht="15" x14ac:dyDescent="0.25">
      <c r="A30" s="9">
        <v>2046</v>
      </c>
      <c r="B30" s="10">
        <v>50.385857142857191</v>
      </c>
      <c r="C30" s="10">
        <v>122.64300000000006</v>
      </c>
      <c r="D30" s="10">
        <v>16.000000000000028</v>
      </c>
      <c r="E30" s="10">
        <v>651.13006242375741</v>
      </c>
      <c r="F30" s="9"/>
    </row>
    <row r="31" spans="1:8" ht="15" x14ac:dyDescent="0.25">
      <c r="A31" s="9">
        <v>2047</v>
      </c>
      <c r="B31" s="10">
        <v>37.7893928571429</v>
      </c>
      <c r="C31" s="10">
        <v>110.73225000000006</v>
      </c>
      <c r="D31" s="10">
        <v>17.000000000000028</v>
      </c>
      <c r="E31" s="10">
        <v>680.43091523282646</v>
      </c>
      <c r="F31" s="9"/>
    </row>
    <row r="32" spans="1:8" ht="15" x14ac:dyDescent="0.25">
      <c r="A32" s="9">
        <v>2048</v>
      </c>
      <c r="B32" s="10">
        <v>25.19292857142861</v>
      </c>
      <c r="C32" s="10">
        <v>98.821500000000057</v>
      </c>
      <c r="D32" s="10">
        <v>18.000000000000028</v>
      </c>
      <c r="E32" s="10">
        <v>711.05030641830342</v>
      </c>
      <c r="F32" s="9"/>
    </row>
    <row r="33" spans="1:6" ht="15" x14ac:dyDescent="0.25">
      <c r="A33" s="9">
        <v>2049</v>
      </c>
      <c r="B33" s="10">
        <v>12.596464285714305</v>
      </c>
      <c r="C33" s="10">
        <v>86.91075000000005</v>
      </c>
      <c r="D33" s="10">
        <v>19.000000000000028</v>
      </c>
      <c r="E33" s="10">
        <v>743.04757020712714</v>
      </c>
      <c r="F33" s="9"/>
    </row>
    <row r="34" spans="1:6" x14ac:dyDescent="0.3">
      <c r="A34" s="9">
        <v>2050</v>
      </c>
      <c r="B34" s="10">
        <v>0</v>
      </c>
      <c r="C34" s="10">
        <v>75</v>
      </c>
      <c r="D34" s="10">
        <v>20</v>
      </c>
      <c r="E34" s="10">
        <v>776.4847108664477</v>
      </c>
      <c r="F34" s="9"/>
    </row>
    <row r="35" spans="1:6" x14ac:dyDescent="0.3">
      <c r="A35" s="9"/>
      <c r="B35" s="9"/>
      <c r="C35" s="9"/>
      <c r="D35" s="9"/>
      <c r="E35" s="9"/>
      <c r="F35" s="9"/>
    </row>
    <row r="36" spans="1:6" x14ac:dyDescent="0.3">
      <c r="A36" s="9"/>
      <c r="B36" s="9"/>
      <c r="C36" s="9"/>
      <c r="D36" s="9"/>
      <c r="E36" s="9"/>
      <c r="F36" s="9"/>
    </row>
    <row r="37" spans="1:6" x14ac:dyDescent="0.3">
      <c r="A37" s="9"/>
      <c r="B37" s="9"/>
      <c r="C37" s="9"/>
      <c r="D37" s="9"/>
      <c r="E37" s="9"/>
      <c r="F37" s="9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5" zoomScaleNormal="85" workbookViewId="0">
      <selection activeCell="F25" sqref="F25"/>
    </sheetView>
  </sheetViews>
  <sheetFormatPr baseColWidth="10" defaultRowHeight="14.4" x14ac:dyDescent="0.3"/>
  <sheetData>
    <row r="1" spans="1:10" x14ac:dyDescent="0.3">
      <c r="B1" t="s">
        <v>147</v>
      </c>
      <c r="C1" t="s">
        <v>146</v>
      </c>
    </row>
    <row r="2" spans="1:10" ht="15" x14ac:dyDescent="0.25">
      <c r="A2">
        <v>2018</v>
      </c>
      <c r="B2" s="4">
        <v>1.1720102727283901E-2</v>
      </c>
      <c r="C2" s="4">
        <v>1.7974070940159445E-2</v>
      </c>
    </row>
    <row r="3" spans="1:10" ht="15" x14ac:dyDescent="0.25">
      <c r="A3">
        <v>2019</v>
      </c>
      <c r="B3" s="4">
        <v>1.3044506545288296E-2</v>
      </c>
      <c r="C3" s="4">
        <v>1.9362566215237662E-2</v>
      </c>
    </row>
    <row r="4" spans="1:10" ht="15" x14ac:dyDescent="0.25">
      <c r="A4">
        <v>2020</v>
      </c>
      <c r="B4" s="4">
        <v>1.4420767132069514E-2</v>
      </c>
      <c r="C4" s="4">
        <v>2.0775495723865296E-2</v>
      </c>
    </row>
    <row r="5" spans="1:10" ht="18" x14ac:dyDescent="0.35">
      <c r="A5">
        <v>2021</v>
      </c>
      <c r="B5" s="4">
        <v>1.5847559861900107E-2</v>
      </c>
      <c r="C5" s="4">
        <v>2.2211769397892971E-2</v>
      </c>
      <c r="E5" s="25" t="s">
        <v>145</v>
      </c>
      <c r="F5" s="25"/>
      <c r="G5" s="25"/>
      <c r="H5" s="25"/>
      <c r="I5" s="25"/>
      <c r="J5" s="25"/>
    </row>
    <row r="6" spans="1:10" ht="18" x14ac:dyDescent="0.35">
      <c r="A6">
        <v>2022</v>
      </c>
      <c r="B6" s="4">
        <v>1.7323801274782755E-2</v>
      </c>
      <c r="C6" s="4">
        <v>2.3670412010048544E-2</v>
      </c>
      <c r="E6" s="25"/>
      <c r="F6" s="25" t="s">
        <v>144</v>
      </c>
      <c r="G6" s="25"/>
      <c r="H6" s="25"/>
      <c r="I6" s="25"/>
      <c r="J6" s="25"/>
    </row>
    <row r="7" spans="1:10" ht="15" x14ac:dyDescent="0.25">
      <c r="A7">
        <v>2023</v>
      </c>
      <c r="B7" s="4">
        <v>1.884866049018424E-2</v>
      </c>
      <c r="C7" s="4">
        <v>2.5150564705832542E-2</v>
      </c>
    </row>
    <row r="8" spans="1:10" ht="15" x14ac:dyDescent="0.25">
      <c r="A8">
        <v>2024</v>
      </c>
      <c r="B8" s="4">
        <v>2.0421572029311458E-2</v>
      </c>
      <c r="C8" s="4">
        <v>2.6651486818598181E-2</v>
      </c>
    </row>
    <row r="9" spans="1:10" ht="15" x14ac:dyDescent="0.25">
      <c r="A9">
        <v>2025</v>
      </c>
      <c r="B9" s="4">
        <v>2.2042250170288945E-2</v>
      </c>
      <c r="C9" s="4">
        <v>2.8172557982830453E-2</v>
      </c>
    </row>
    <row r="10" spans="1:10" ht="15" x14ac:dyDescent="0.25">
      <c r="A10">
        <v>2026</v>
      </c>
      <c r="B10" s="4">
        <v>2.3710704972251192E-2</v>
      </c>
      <c r="C10" s="4">
        <v>2.9713280561740871E-2</v>
      </c>
    </row>
    <row r="11" spans="1:10" ht="15" x14ac:dyDescent="0.25">
      <c r="A11">
        <v>2027</v>
      </c>
      <c r="B11" s="4">
        <v>2.5427260117077976E-2</v>
      </c>
      <c r="C11" s="4">
        <v>3.1273282406468116E-2</v>
      </c>
    </row>
    <row r="12" spans="1:10" ht="15" x14ac:dyDescent="0.25">
      <c r="A12">
        <v>2028</v>
      </c>
      <c r="B12" s="4">
        <v>2.7192572731374026E-2</v>
      </c>
      <c r="C12" s="4">
        <v>3.2852319965423732E-2</v>
      </c>
    </row>
    <row r="13" spans="1:10" ht="15" x14ac:dyDescent="0.25">
      <c r="A13">
        <v>2029</v>
      </c>
      <c r="B13" s="4">
        <v>2.9007655366427319E-2</v>
      </c>
      <c r="C13" s="4">
        <v>3.4450281763652994E-2</v>
      </c>
    </row>
    <row r="14" spans="1:10" ht="15" x14ac:dyDescent="0.25">
      <c r="A14">
        <v>2030</v>
      </c>
      <c r="B14" s="4">
        <v>3.087390033039265E-2</v>
      </c>
      <c r="C14" s="4">
        <v>3.6067192273497299E-2</v>
      </c>
    </row>
    <row r="15" spans="1:10" ht="15" x14ac:dyDescent="0.25">
      <c r="A15">
        <v>2031</v>
      </c>
      <c r="B15" s="4">
        <v>3.2793106584957002E-2</v>
      </c>
      <c r="C15" s="4">
        <v>3.7703216199353837E-2</v>
      </c>
    </row>
    <row r="16" spans="1:10" ht="15" x14ac:dyDescent="0.25">
      <c r="A16">
        <v>2032</v>
      </c>
      <c r="B16" s="4">
        <v>3.4708522058277465E-2</v>
      </c>
      <c r="C16" s="4">
        <v>3.9310407302951822E-2</v>
      </c>
    </row>
    <row r="17" spans="1:6" ht="15" x14ac:dyDescent="0.25">
      <c r="A17">
        <v>2033</v>
      </c>
      <c r="B17" s="4">
        <v>3.6614538544743586E-2</v>
      </c>
      <c r="C17" s="4">
        <v>4.0884744932424277E-2</v>
      </c>
    </row>
    <row r="18" spans="1:6" ht="15" x14ac:dyDescent="0.25">
      <c r="A18">
        <v>2034</v>
      </c>
      <c r="B18" s="4">
        <v>3.8505387059692232E-2</v>
      </c>
      <c r="C18" s="4">
        <v>4.2422121560907876E-2</v>
      </c>
    </row>
    <row r="19" spans="1:6" ht="15" x14ac:dyDescent="0.25">
      <c r="A19">
        <v>2035</v>
      </c>
      <c r="B19" s="4">
        <v>4.0375108973298476E-2</v>
      </c>
      <c r="C19" s="4">
        <v>4.391832942213645E-2</v>
      </c>
    </row>
    <row r="20" spans="1:6" ht="15" x14ac:dyDescent="0.25">
      <c r="A20">
        <v>2036</v>
      </c>
      <c r="B20" s="4">
        <v>4.2217524806357723E-2</v>
      </c>
      <c r="C20" s="4">
        <v>4.5369046437707769E-2</v>
      </c>
    </row>
    <row r="21" spans="1:6" ht="15" x14ac:dyDescent="0.25">
      <c r="A21">
        <v>2037</v>
      </c>
      <c r="B21" s="4">
        <v>4.4026200462863742E-2</v>
      </c>
      <c r="C21" s="4">
        <v>4.6769821383296772E-2</v>
      </c>
    </row>
    <row r="22" spans="1:6" ht="15" x14ac:dyDescent="0.25">
      <c r="A22">
        <v>2038</v>
      </c>
      <c r="B22" s="4">
        <v>4.5794410653904688E-2</v>
      </c>
      <c r="C22" s="4">
        <v>4.8116058237686561E-2</v>
      </c>
    </row>
    <row r="23" spans="1:6" ht="15" x14ac:dyDescent="0.25">
      <c r="A23">
        <v>2039</v>
      </c>
      <c r="B23" s="4">
        <v>4.7515099245165518E-2</v>
      </c>
      <c r="C23" s="4">
        <v>4.9402999654858108E-2</v>
      </c>
    </row>
    <row r="24" spans="1:6" ht="15" x14ac:dyDescent="0.25">
      <c r="A24">
        <v>2040</v>
      </c>
      <c r="B24" s="4">
        <v>4.9180836236075137E-2</v>
      </c>
      <c r="C24" s="4">
        <v>5.062570949550968E-2</v>
      </c>
    </row>
    <row r="25" spans="1:6" x14ac:dyDescent="0.3">
      <c r="A25">
        <v>2041</v>
      </c>
      <c r="B25" s="4">
        <v>5.0783771052187773E-2</v>
      </c>
      <c r="C25" s="4">
        <v>5.1779054350246483E-2</v>
      </c>
      <c r="F25" t="s">
        <v>138</v>
      </c>
    </row>
    <row r="26" spans="1:6" ht="15" x14ac:dyDescent="0.25">
      <c r="A26">
        <v>2042</v>
      </c>
      <c r="B26" s="4">
        <v>5.2334369939884481E-2</v>
      </c>
      <c r="C26" s="4">
        <v>5.2872070024818543E-2</v>
      </c>
    </row>
    <row r="27" spans="1:6" ht="15" x14ac:dyDescent="0.25">
      <c r="A27">
        <v>2043</v>
      </c>
      <c r="B27" s="4">
        <v>5.3818389422417325E-2</v>
      </c>
      <c r="C27" s="4">
        <v>5.3894509274138892E-2</v>
      </c>
    </row>
    <row r="28" spans="1:6" ht="15" x14ac:dyDescent="0.25">
      <c r="A28">
        <v>2044</v>
      </c>
      <c r="B28" s="4">
        <v>5.5219879643816791E-2</v>
      </c>
      <c r="C28" s="4">
        <v>5.48351905847183E-2</v>
      </c>
    </row>
    <row r="29" spans="1:6" ht="15" x14ac:dyDescent="0.25">
      <c r="A29">
        <v>2045</v>
      </c>
      <c r="B29" s="4">
        <v>5.6521011818086511E-2</v>
      </c>
      <c r="C29" s="4">
        <v>5.5681926453073058E-2</v>
      </c>
    </row>
    <row r="30" spans="1:6" ht="15" x14ac:dyDescent="0.25">
      <c r="A30">
        <v>2046</v>
      </c>
      <c r="B30" s="4">
        <v>5.7701889272210045E-2</v>
      </c>
      <c r="C30" s="4">
        <v>5.6421446555064342E-2</v>
      </c>
    </row>
    <row r="31" spans="1:6" ht="15" x14ac:dyDescent="0.25">
      <c r="A31">
        <v>2047</v>
      </c>
      <c r="B31" s="4">
        <v>5.8740340565998993E-2</v>
      </c>
      <c r="C31" s="4">
        <v>5.7039315455967181E-2</v>
      </c>
    </row>
    <row r="32" spans="1:6" ht="15" x14ac:dyDescent="0.25">
      <c r="A32">
        <v>2048</v>
      </c>
      <c r="B32" s="4">
        <v>5.9611693033676513E-2</v>
      </c>
      <c r="C32" s="4">
        <v>5.7519844487586118E-2</v>
      </c>
    </row>
    <row r="33" spans="1:3" ht="15" x14ac:dyDescent="0.25">
      <c r="A33">
        <v>2049</v>
      </c>
      <c r="B33" s="4">
        <v>6.0288524941506057E-2</v>
      </c>
      <c r="C33" s="4">
        <v>5.7845997393702761E-2</v>
      </c>
    </row>
    <row r="34" spans="1:3" x14ac:dyDescent="0.3">
      <c r="A34" s="9">
        <v>2050</v>
      </c>
      <c r="B34" s="4">
        <v>6.0740394291618073E-2</v>
      </c>
      <c r="C34" s="4">
        <v>5.799928931845174E-2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zoomScale="85" zoomScaleNormal="85" workbookViewId="0">
      <selection activeCell="E31" sqref="E31"/>
    </sheetView>
  </sheetViews>
  <sheetFormatPr baseColWidth="10" defaultColWidth="11.44140625" defaultRowHeight="14.4" x14ac:dyDescent="0.3"/>
  <cols>
    <col min="1" max="1" width="11.44140625" style="9"/>
    <col min="2" max="2" width="31.33203125" style="9" customWidth="1"/>
    <col min="3" max="16384" width="11.44140625" style="9"/>
  </cols>
  <sheetData>
    <row r="2" spans="1:7" ht="18" x14ac:dyDescent="0.35">
      <c r="B2" s="9" t="s">
        <v>150</v>
      </c>
      <c r="C2" s="10" t="s">
        <v>149</v>
      </c>
      <c r="G2" s="51" t="s">
        <v>148</v>
      </c>
    </row>
    <row r="3" spans="1:7" x14ac:dyDescent="0.3">
      <c r="A3" s="9">
        <v>2018</v>
      </c>
      <c r="B3" s="10">
        <v>429.36300000000006</v>
      </c>
      <c r="C3" s="10">
        <v>429.36300000000006</v>
      </c>
      <c r="F3" s="50"/>
    </row>
    <row r="4" spans="1:7" ht="15" x14ac:dyDescent="0.25">
      <c r="A4" s="9">
        <v>2019</v>
      </c>
      <c r="B4" s="10">
        <v>429.36300000000006</v>
      </c>
      <c r="C4" s="10">
        <v>419.68400000000008</v>
      </c>
    </row>
    <row r="5" spans="1:7" ht="15" x14ac:dyDescent="0.25">
      <c r="A5" s="9">
        <v>2020</v>
      </c>
      <c r="B5" s="10">
        <v>429.36300000000006</v>
      </c>
      <c r="C5" s="10">
        <v>410.00500000000017</v>
      </c>
    </row>
    <row r="6" spans="1:7" ht="15" x14ac:dyDescent="0.25">
      <c r="A6" s="9">
        <v>2021</v>
      </c>
      <c r="B6" s="10">
        <v>429.36300000000006</v>
      </c>
      <c r="C6" s="10">
        <v>400.32600000000019</v>
      </c>
    </row>
    <row r="7" spans="1:7" ht="15" x14ac:dyDescent="0.25">
      <c r="A7" s="9">
        <v>2022</v>
      </c>
      <c r="B7" s="10">
        <v>429.36300000000006</v>
      </c>
      <c r="C7" s="10">
        <v>390.64700000000016</v>
      </c>
    </row>
    <row r="8" spans="1:7" ht="15" x14ac:dyDescent="0.25">
      <c r="A8" s="9">
        <v>2023</v>
      </c>
      <c r="B8" s="10">
        <v>429.36300000000006</v>
      </c>
      <c r="C8" s="10">
        <v>380.96800000000025</v>
      </c>
    </row>
    <row r="9" spans="1:7" ht="15" x14ac:dyDescent="0.25">
      <c r="A9" s="9">
        <v>2024</v>
      </c>
      <c r="B9" s="10">
        <v>429.36300000000006</v>
      </c>
      <c r="C9" s="10">
        <v>371.28900000000027</v>
      </c>
    </row>
    <row r="10" spans="1:7" ht="15" x14ac:dyDescent="0.25">
      <c r="A10" s="9">
        <v>2025</v>
      </c>
      <c r="B10" s="10">
        <v>429.36300000000006</v>
      </c>
      <c r="C10" s="10">
        <v>361.61000000000024</v>
      </c>
    </row>
    <row r="11" spans="1:7" ht="15" x14ac:dyDescent="0.25">
      <c r="A11" s="9">
        <v>2026</v>
      </c>
      <c r="B11" s="10">
        <v>429.36300000000006</v>
      </c>
      <c r="C11" s="10">
        <v>351.93100000000027</v>
      </c>
    </row>
    <row r="12" spans="1:7" ht="15" x14ac:dyDescent="0.25">
      <c r="A12" s="9">
        <v>2027</v>
      </c>
      <c r="B12" s="10">
        <v>429.36300000000006</v>
      </c>
      <c r="C12" s="10">
        <v>342.25200000000024</v>
      </c>
    </row>
    <row r="13" spans="1:7" ht="15" x14ac:dyDescent="0.25">
      <c r="A13" s="9">
        <v>2028</v>
      </c>
      <c r="B13" s="10">
        <v>429.36300000000006</v>
      </c>
      <c r="C13" s="10">
        <v>332.57300000000026</v>
      </c>
    </row>
    <row r="14" spans="1:7" ht="15" x14ac:dyDescent="0.25">
      <c r="A14" s="9">
        <v>2029</v>
      </c>
      <c r="B14" s="10">
        <v>429.36300000000006</v>
      </c>
      <c r="C14" s="10">
        <v>322.89400000000029</v>
      </c>
    </row>
    <row r="15" spans="1:7" ht="15" x14ac:dyDescent="0.25">
      <c r="A15" s="9">
        <v>2030</v>
      </c>
      <c r="B15" s="10">
        <v>429.36300000000006</v>
      </c>
      <c r="C15" s="10">
        <v>313.21500000000003</v>
      </c>
    </row>
    <row r="16" spans="1:7" ht="15" x14ac:dyDescent="0.25">
      <c r="A16" s="9">
        <v>2031</v>
      </c>
      <c r="B16" s="10">
        <v>429.36300000000006</v>
      </c>
      <c r="C16" s="10">
        <v>302.30424999999997</v>
      </c>
    </row>
    <row r="17" spans="1:7" ht="15" x14ac:dyDescent="0.25">
      <c r="A17" s="9">
        <v>2032</v>
      </c>
      <c r="B17" s="10">
        <v>429.36300000000006</v>
      </c>
      <c r="C17" s="10">
        <v>291.39350000000002</v>
      </c>
    </row>
    <row r="18" spans="1:7" ht="15" x14ac:dyDescent="0.25">
      <c r="A18" s="9">
        <v>2033</v>
      </c>
      <c r="B18" s="10">
        <v>429.36300000000006</v>
      </c>
      <c r="C18" s="10">
        <v>280.48275000000007</v>
      </c>
    </row>
    <row r="19" spans="1:7" ht="15" x14ac:dyDescent="0.25">
      <c r="A19" s="9">
        <v>2034</v>
      </c>
      <c r="B19" s="10">
        <v>429.36300000000006</v>
      </c>
      <c r="C19" s="10">
        <v>269.57200000000006</v>
      </c>
    </row>
    <row r="20" spans="1:7" ht="15" x14ac:dyDescent="0.25">
      <c r="A20" s="9">
        <v>2035</v>
      </c>
      <c r="B20" s="10">
        <v>429.36300000000006</v>
      </c>
      <c r="C20" s="10">
        <v>258.66125000000005</v>
      </c>
    </row>
    <row r="21" spans="1:7" ht="15" x14ac:dyDescent="0.25">
      <c r="A21" s="9">
        <v>2036</v>
      </c>
      <c r="B21" s="10">
        <v>429.36300000000006</v>
      </c>
      <c r="C21" s="10">
        <v>247.75050000000005</v>
      </c>
    </row>
    <row r="22" spans="1:7" ht="15" x14ac:dyDescent="0.25">
      <c r="A22" s="9">
        <v>2037</v>
      </c>
      <c r="B22" s="10">
        <v>429.36300000000006</v>
      </c>
      <c r="C22" s="10">
        <v>236.83975000000004</v>
      </c>
    </row>
    <row r="23" spans="1:7" ht="15" x14ac:dyDescent="0.25">
      <c r="A23" s="9">
        <v>2038</v>
      </c>
      <c r="B23" s="10">
        <v>429.36300000000006</v>
      </c>
      <c r="C23" s="10">
        <v>225.92900000000006</v>
      </c>
    </row>
    <row r="24" spans="1:7" x14ac:dyDescent="0.3">
      <c r="A24" s="9">
        <v>2039</v>
      </c>
      <c r="B24" s="10">
        <v>429.36300000000006</v>
      </c>
      <c r="C24" s="10">
        <v>215.01825000000005</v>
      </c>
      <c r="G24" s="9" t="s">
        <v>138</v>
      </c>
    </row>
    <row r="25" spans="1:7" ht="15" x14ac:dyDescent="0.25">
      <c r="A25" s="9">
        <v>2040</v>
      </c>
      <c r="B25" s="10">
        <v>429.36300000000006</v>
      </c>
      <c r="C25" s="10">
        <v>204.10750000000007</v>
      </c>
    </row>
    <row r="26" spans="1:7" ht="15" x14ac:dyDescent="0.25">
      <c r="A26" s="9">
        <v>2041</v>
      </c>
      <c r="B26" s="10">
        <v>429.36300000000006</v>
      </c>
      <c r="C26" s="10">
        <v>193.19675000000007</v>
      </c>
    </row>
    <row r="27" spans="1:7" x14ac:dyDescent="0.3">
      <c r="A27" s="9">
        <v>2042</v>
      </c>
      <c r="B27" s="10">
        <v>429.36300000000006</v>
      </c>
      <c r="C27" s="10">
        <v>182.28600000000009</v>
      </c>
    </row>
    <row r="28" spans="1:7" x14ac:dyDescent="0.3">
      <c r="A28" s="9">
        <v>2043</v>
      </c>
      <c r="B28" s="10">
        <v>429.36300000000006</v>
      </c>
      <c r="C28" s="10">
        <v>171.37525000000008</v>
      </c>
    </row>
    <row r="29" spans="1:7" x14ac:dyDescent="0.3">
      <c r="A29" s="9">
        <v>2044</v>
      </c>
      <c r="B29" s="10">
        <v>429.36300000000006</v>
      </c>
      <c r="C29" s="10">
        <v>160.46450000000007</v>
      </c>
    </row>
    <row r="30" spans="1:7" x14ac:dyDescent="0.3">
      <c r="A30" s="9">
        <v>2045</v>
      </c>
      <c r="B30" s="10">
        <v>429.36300000000006</v>
      </c>
      <c r="C30" s="10">
        <v>149.55375000000009</v>
      </c>
    </row>
    <row r="31" spans="1:7" x14ac:dyDescent="0.3">
      <c r="A31" s="9">
        <v>2046</v>
      </c>
      <c r="B31" s="10">
        <v>429.36300000000006</v>
      </c>
      <c r="C31" s="10">
        <v>138.64300000000009</v>
      </c>
    </row>
    <row r="32" spans="1:7" x14ac:dyDescent="0.3">
      <c r="A32" s="9">
        <v>2047</v>
      </c>
      <c r="B32" s="10">
        <v>429.36300000000006</v>
      </c>
      <c r="C32" s="10">
        <v>127.73225000000009</v>
      </c>
    </row>
    <row r="33" spans="1:3" x14ac:dyDescent="0.3">
      <c r="A33" s="9">
        <v>2048</v>
      </c>
      <c r="B33" s="10">
        <v>429.36300000000006</v>
      </c>
      <c r="C33" s="10">
        <v>116.82150000000009</v>
      </c>
    </row>
    <row r="34" spans="1:3" x14ac:dyDescent="0.3">
      <c r="A34" s="9">
        <v>2049</v>
      </c>
      <c r="B34" s="10">
        <v>429.36300000000006</v>
      </c>
      <c r="C34" s="10">
        <v>105.91075000000008</v>
      </c>
    </row>
    <row r="35" spans="1:3" x14ac:dyDescent="0.3">
      <c r="A35" s="9">
        <v>2050</v>
      </c>
      <c r="B35" s="10">
        <v>429.36300000000006</v>
      </c>
      <c r="C35" s="10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5" zoomScaleNormal="85" workbookViewId="0">
      <selection activeCell="J32" sqref="J32"/>
    </sheetView>
  </sheetViews>
  <sheetFormatPr baseColWidth="10" defaultColWidth="11.44140625" defaultRowHeight="14.4" x14ac:dyDescent="0.3"/>
  <cols>
    <col min="1" max="16384" width="11.44140625" style="9"/>
  </cols>
  <sheetData>
    <row r="1" spans="1:8" x14ac:dyDescent="0.25">
      <c r="B1" s="9" t="s">
        <v>154</v>
      </c>
      <c r="C1" s="9" t="s">
        <v>153</v>
      </c>
    </row>
    <row r="2" spans="1:8" x14ac:dyDescent="0.25">
      <c r="A2" s="9">
        <v>2019</v>
      </c>
      <c r="B2" s="53">
        <v>3.0456170961584266E-4</v>
      </c>
      <c r="C2" s="52">
        <v>3.0456170961584266E-4</v>
      </c>
    </row>
    <row r="3" spans="1:8" x14ac:dyDescent="0.25">
      <c r="A3" s="9">
        <v>2020</v>
      </c>
      <c r="B3" s="53">
        <v>3.6937924254636074E-4</v>
      </c>
      <c r="C3" s="52">
        <v>7.3875848509272353E-4</v>
      </c>
    </row>
    <row r="4" spans="1:8" x14ac:dyDescent="0.25">
      <c r="A4" s="9">
        <v>2021</v>
      </c>
      <c r="B4" s="53">
        <v>4.3207974692166155E-4</v>
      </c>
      <c r="C4" s="52">
        <v>1.2962392407649822E-3</v>
      </c>
    </row>
    <row r="5" spans="1:8" x14ac:dyDescent="0.25">
      <c r="A5" s="9">
        <v>2022</v>
      </c>
      <c r="B5" s="53">
        <v>4.9271382602615664E-4</v>
      </c>
      <c r="C5" s="52">
        <v>1.9708553041046148E-3</v>
      </c>
    </row>
    <row r="6" spans="1:8" x14ac:dyDescent="0.25">
      <c r="A6" s="9">
        <v>2023</v>
      </c>
      <c r="B6" s="53">
        <v>5.5133101436414969E-4</v>
      </c>
      <c r="C6" s="52">
        <v>2.7566550718207614E-3</v>
      </c>
    </row>
    <row r="7" spans="1:8" ht="18" x14ac:dyDescent="0.35">
      <c r="A7" s="9">
        <v>2024</v>
      </c>
      <c r="B7" s="53">
        <v>6.0797979877259605E-4</v>
      </c>
      <c r="C7" s="52">
        <v>3.6478787926355729E-3</v>
      </c>
      <c r="E7" s="51" t="s">
        <v>152</v>
      </c>
    </row>
    <row r="8" spans="1:8" ht="18" x14ac:dyDescent="0.35">
      <c r="A8" s="9">
        <v>2025</v>
      </c>
      <c r="B8" s="53">
        <v>6.6270763913386444E-4</v>
      </c>
      <c r="C8" s="52">
        <v>4.6389534739370228E-3</v>
      </c>
      <c r="H8" s="51" t="s">
        <v>151</v>
      </c>
    </row>
    <row r="9" spans="1:8" x14ac:dyDescent="0.25">
      <c r="A9" s="9">
        <v>2026</v>
      </c>
      <c r="B9" s="53">
        <v>7.1556098869602941E-4</v>
      </c>
      <c r="C9" s="52">
        <v>5.7244879095682353E-3</v>
      </c>
    </row>
    <row r="10" spans="1:8" x14ac:dyDescent="0.25">
      <c r="A10" s="9">
        <v>2027</v>
      </c>
      <c r="B10" s="53">
        <v>7.6658531400783901E-4</v>
      </c>
      <c r="C10" s="52">
        <v>6.8992678260705147E-3</v>
      </c>
    </row>
    <row r="11" spans="1:8" x14ac:dyDescent="0.25">
      <c r="A11" s="9">
        <v>2028</v>
      </c>
      <c r="B11" s="53">
        <v>8.1582511447537271E-4</v>
      </c>
      <c r="C11" s="52">
        <v>8.1582511447537333E-3</v>
      </c>
    </row>
    <row r="12" spans="1:8" x14ac:dyDescent="0.25">
      <c r="A12" s="9">
        <v>2029</v>
      </c>
      <c r="B12" s="53">
        <v>8.6332394154756446E-4</v>
      </c>
      <c r="C12" s="52">
        <v>9.4965633570232143E-3</v>
      </c>
    </row>
    <row r="13" spans="1:8" x14ac:dyDescent="0.25">
      <c r="A13" s="9">
        <v>2030</v>
      </c>
      <c r="B13" s="53">
        <v>9.0912441753722493E-4</v>
      </c>
      <c r="C13" s="52">
        <v>1.0909493010446412E-2</v>
      </c>
    </row>
    <row r="14" spans="1:8" x14ac:dyDescent="0.25">
      <c r="A14" s="9">
        <v>2031</v>
      </c>
      <c r="B14" s="53">
        <v>1.1095488164681226E-3</v>
      </c>
      <c r="C14" s="52">
        <v>1.2921007784471127E-2</v>
      </c>
    </row>
    <row r="15" spans="1:8" x14ac:dyDescent="0.25">
      <c r="A15" s="9">
        <v>2032</v>
      </c>
      <c r="B15" s="53">
        <v>1.1913552073744929E-3</v>
      </c>
      <c r="C15" s="52">
        <v>1.5065021404014932E-2</v>
      </c>
    </row>
    <row r="16" spans="1:8" x14ac:dyDescent="0.25">
      <c r="A16" s="9">
        <v>2033</v>
      </c>
      <c r="B16" s="53">
        <v>1.2703098503829076E-3</v>
      </c>
      <c r="C16" s="52">
        <v>1.7333734903876519E-2</v>
      </c>
    </row>
    <row r="17" spans="1:7" x14ac:dyDescent="0.25">
      <c r="A17" s="9">
        <v>2034</v>
      </c>
      <c r="B17" s="53">
        <v>1.3464822762992729E-3</v>
      </c>
      <c r="C17" s="52">
        <v>1.9719611338554821E-2</v>
      </c>
    </row>
    <row r="18" spans="1:7" x14ac:dyDescent="0.25">
      <c r="A18" s="9">
        <v>2035</v>
      </c>
      <c r="B18" s="53">
        <v>1.4199405332177373E-3</v>
      </c>
      <c r="C18" s="52">
        <v>2.2215368688330382E-2</v>
      </c>
    </row>
    <row r="19" spans="1:7" x14ac:dyDescent="0.25">
      <c r="A19" s="9">
        <v>2036</v>
      </c>
      <c r="B19" s="53">
        <v>1.490751215976627E-3</v>
      </c>
      <c r="C19" s="52">
        <v>2.4813972936008521E-2</v>
      </c>
    </row>
    <row r="20" spans="1:7" x14ac:dyDescent="0.25">
      <c r="A20" s="9">
        <v>2037</v>
      </c>
      <c r="B20" s="53">
        <v>1.5589794950542971E-3</v>
      </c>
      <c r="C20" s="52">
        <v>2.7508631310515962E-2</v>
      </c>
    </row>
    <row r="21" spans="1:7" x14ac:dyDescent="0.25">
      <c r="A21" s="9">
        <v>2038</v>
      </c>
      <c r="B21" s="53">
        <v>1.6246891449153123E-3</v>
      </c>
      <c r="C21" s="52">
        <v>3.0292785693623474E-2</v>
      </c>
    </row>
    <row r="22" spans="1:7" x14ac:dyDescent="0.25">
      <c r="A22" s="9">
        <v>2039</v>
      </c>
      <c r="B22" s="53">
        <v>1.6879425718170941E-3</v>
      </c>
      <c r="C22" s="52">
        <v>3.3160106186145941E-2</v>
      </c>
    </row>
    <row r="23" spans="1:7" x14ac:dyDescent="0.25">
      <c r="A23" s="9">
        <v>2040</v>
      </c>
      <c r="B23" s="53">
        <v>1.7488008410869143E-3</v>
      </c>
      <c r="C23" s="52">
        <v>3.6104484830048723E-2</v>
      </c>
    </row>
    <row r="24" spans="1:7" x14ac:dyDescent="0.25">
      <c r="A24" s="9">
        <v>2041</v>
      </c>
      <c r="B24" s="53">
        <v>1.7987174005273921E-3</v>
      </c>
      <c r="C24" s="52">
        <v>3.8933743628284202E-2</v>
      </c>
    </row>
    <row r="25" spans="1:7" x14ac:dyDescent="0.25">
      <c r="A25" s="9">
        <v>2042</v>
      </c>
      <c r="B25" s="53">
        <v>1.8500587436526769E-3</v>
      </c>
      <c r="C25" s="52">
        <v>4.18951001723505E-2</v>
      </c>
    </row>
    <row r="26" spans="1:7" x14ac:dyDescent="0.25">
      <c r="A26" s="9">
        <v>2043</v>
      </c>
      <c r="B26" s="53">
        <v>1.9028655385010401E-3</v>
      </c>
      <c r="C26" s="52">
        <v>4.4993790420495401E-2</v>
      </c>
    </row>
    <row r="27" spans="1:7" x14ac:dyDescent="0.25">
      <c r="A27" s="9">
        <v>2044</v>
      </c>
      <c r="B27" s="53">
        <v>1.9571796139110052E-3</v>
      </c>
      <c r="C27" s="52">
        <v>4.8235241611369342E-2</v>
      </c>
    </row>
    <row r="28" spans="1:7" x14ac:dyDescent="0.25">
      <c r="A28" s="9">
        <v>2045</v>
      </c>
      <c r="B28" s="53">
        <v>2.0130439926545176E-3</v>
      </c>
      <c r="C28" s="52">
        <v>5.1625078917734213E-2</v>
      </c>
    </row>
    <row r="29" spans="1:7" x14ac:dyDescent="0.25">
      <c r="A29" s="9">
        <v>2046</v>
      </c>
      <c r="B29" s="53">
        <v>2.0705029255157297E-3</v>
      </c>
      <c r="C29" s="52">
        <v>5.5169132324169506E-2</v>
      </c>
    </row>
    <row r="30" spans="1:7" x14ac:dyDescent="0.25">
      <c r="A30" s="9">
        <v>2047</v>
      </c>
      <c r="B30" s="53">
        <v>2.1296019263424581E-3</v>
      </c>
      <c r="C30" s="52">
        <v>5.8873443736142797E-2</v>
      </c>
    </row>
    <row r="31" spans="1:7" x14ac:dyDescent="0.25">
      <c r="A31" s="9">
        <v>2048</v>
      </c>
      <c r="B31" s="53">
        <v>2.1903878080982955E-3</v>
      </c>
      <c r="C31" s="52">
        <v>6.2744274328048286E-2</v>
      </c>
    </row>
    <row r="32" spans="1:7" x14ac:dyDescent="0.3">
      <c r="A32" s="9">
        <v>2049</v>
      </c>
      <c r="B32" s="53">
        <v>2.2529087199436209E-3</v>
      </c>
      <c r="C32" s="52">
        <v>6.6788112138064154E-2</v>
      </c>
      <c r="G32" s="9" t="s">
        <v>138</v>
      </c>
    </row>
    <row r="33" spans="1:3" x14ac:dyDescent="0.25">
      <c r="A33" s="9">
        <v>2050</v>
      </c>
      <c r="B33" s="53">
        <v>2.3172141853750943E-3</v>
      </c>
      <c r="C33" s="52">
        <v>7.1011679917931225E-2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28"/>
  <sheetViews>
    <sheetView zoomScale="85" zoomScaleNormal="85" workbookViewId="0">
      <selection activeCell="C25" sqref="C25"/>
    </sheetView>
  </sheetViews>
  <sheetFormatPr baseColWidth="10" defaultRowHeight="14.4" x14ac:dyDescent="0.3"/>
  <cols>
    <col min="1" max="1" width="40.5546875" customWidth="1"/>
    <col min="2" max="2" width="11.5546875" customWidth="1"/>
  </cols>
  <sheetData>
    <row r="1" spans="1:7" x14ac:dyDescent="0.3">
      <c r="A1" s="11"/>
      <c r="B1" s="75">
        <v>1</v>
      </c>
      <c r="C1" s="75">
        <v>3</v>
      </c>
    </row>
    <row r="2" spans="1:7" x14ac:dyDescent="0.3">
      <c r="A2" s="11"/>
      <c r="B2" s="73">
        <v>2020</v>
      </c>
      <c r="C2" s="73">
        <v>2050</v>
      </c>
    </row>
    <row r="3" spans="1:7" x14ac:dyDescent="0.3">
      <c r="A3" s="11"/>
      <c r="B3" s="74">
        <v>87</v>
      </c>
      <c r="C3" s="74">
        <v>776</v>
      </c>
    </row>
    <row r="4" spans="1:7" x14ac:dyDescent="0.3">
      <c r="A4" s="73" t="s">
        <v>160</v>
      </c>
      <c r="B4" s="72">
        <v>1.1241451362187918E-2</v>
      </c>
      <c r="C4" s="72">
        <v>2.4164176774198708E-3</v>
      </c>
    </row>
    <row r="5" spans="1:7" x14ac:dyDescent="0.3">
      <c r="A5" s="73" t="s">
        <v>159</v>
      </c>
      <c r="B5" s="72">
        <v>2.8316408178731189E-3</v>
      </c>
      <c r="C5" s="72">
        <v>9.5016604600808522E-3</v>
      </c>
    </row>
    <row r="6" spans="1:7" ht="18" x14ac:dyDescent="0.35">
      <c r="A6" s="73" t="s">
        <v>158</v>
      </c>
      <c r="B6" s="72">
        <v>1.5633609448017314E-3</v>
      </c>
      <c r="C6" s="72">
        <v>3.717565657569033E-3</v>
      </c>
      <c r="E6" s="25" t="s">
        <v>163</v>
      </c>
    </row>
    <row r="7" spans="1:7" ht="18" x14ac:dyDescent="0.35">
      <c r="A7" s="73" t="s">
        <v>157</v>
      </c>
      <c r="B7" s="72">
        <v>6.3222210796550523E-4</v>
      </c>
      <c r="C7" s="72">
        <v>7.6538116479362437E-4</v>
      </c>
      <c r="G7" s="25" t="s">
        <v>162</v>
      </c>
    </row>
    <row r="8" spans="1:7" x14ac:dyDescent="0.3">
      <c r="A8" s="73" t="s">
        <v>156</v>
      </c>
      <c r="B8" s="72">
        <v>-1.6495215189894989E-3</v>
      </c>
      <c r="C8" s="72">
        <v>-1.640102495986338E-2</v>
      </c>
    </row>
    <row r="9" spans="1:7" x14ac:dyDescent="0.3">
      <c r="A9" s="73" t="s">
        <v>155</v>
      </c>
      <c r="B9" s="72">
        <v>1.4619153713838776E-2</v>
      </c>
      <c r="C9" s="72">
        <v>0</v>
      </c>
    </row>
    <row r="12" spans="1:7" ht="15" thickBot="1" x14ac:dyDescent="0.35">
      <c r="A12" s="54"/>
      <c r="B12" s="54"/>
      <c r="C12" s="54"/>
      <c r="D12" s="54"/>
    </row>
    <row r="13" spans="1:7" ht="15" thickTop="1" x14ac:dyDescent="0.3">
      <c r="A13" s="71" t="s">
        <v>136</v>
      </c>
      <c r="B13" s="70">
        <v>2020</v>
      </c>
      <c r="C13" s="69">
        <v>2050</v>
      </c>
      <c r="D13" s="54"/>
    </row>
    <row r="14" spans="1:7" x14ac:dyDescent="0.3">
      <c r="A14" s="60" t="s">
        <v>161</v>
      </c>
      <c r="B14" s="68">
        <v>87</v>
      </c>
      <c r="C14" s="67">
        <v>776</v>
      </c>
      <c r="D14" s="54"/>
    </row>
    <row r="15" spans="1:7" x14ac:dyDescent="0.3">
      <c r="A15" s="66" t="s">
        <v>160</v>
      </c>
      <c r="B15" s="65">
        <v>1.1241451362187918E-2</v>
      </c>
      <c r="C15" s="64">
        <v>2.4164176774198708E-3</v>
      </c>
      <c r="D15" s="54"/>
    </row>
    <row r="16" spans="1:7" x14ac:dyDescent="0.3">
      <c r="A16" s="63" t="s">
        <v>159</v>
      </c>
      <c r="B16" s="62">
        <v>2.8316408178731189E-3</v>
      </c>
      <c r="C16" s="61">
        <v>9.5016604600808522E-3</v>
      </c>
      <c r="D16" s="54"/>
    </row>
    <row r="17" spans="1:6" x14ac:dyDescent="0.3">
      <c r="A17" s="63" t="s">
        <v>158</v>
      </c>
      <c r="B17" s="62">
        <v>1.5633609448017314E-3</v>
      </c>
      <c r="C17" s="61">
        <v>3.717565657569033E-3</v>
      </c>
      <c r="D17" s="54"/>
    </row>
    <row r="18" spans="1:6" x14ac:dyDescent="0.3">
      <c r="A18" s="63" t="s">
        <v>157</v>
      </c>
      <c r="B18" s="62">
        <v>6.3222210796550523E-4</v>
      </c>
      <c r="C18" s="61">
        <v>7.6538116479362437E-4</v>
      </c>
      <c r="D18" s="54"/>
    </row>
    <row r="19" spans="1:6" x14ac:dyDescent="0.3">
      <c r="A19" s="60" t="s">
        <v>156</v>
      </c>
      <c r="B19" s="59">
        <v>-1.6495215189894989E-3</v>
      </c>
      <c r="C19" s="58">
        <v>-1.640102495986338E-2</v>
      </c>
      <c r="D19" s="54"/>
    </row>
    <row r="20" spans="1:6" ht="15" thickBot="1" x14ac:dyDescent="0.35">
      <c r="A20" s="57" t="s">
        <v>155</v>
      </c>
      <c r="B20" s="56">
        <v>1.4619153713838776E-2</v>
      </c>
      <c r="C20" s="55">
        <v>0</v>
      </c>
      <c r="D20" s="54"/>
    </row>
    <row r="21" spans="1:6" ht="15" thickTop="1" x14ac:dyDescent="0.3">
      <c r="A21" s="54"/>
      <c r="B21" s="54"/>
      <c r="C21" s="54"/>
      <c r="D21" s="54"/>
    </row>
    <row r="28" spans="1:6" x14ac:dyDescent="0.3">
      <c r="F28" t="s">
        <v>143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zoomScale="80" zoomScaleNormal="80" workbookViewId="0">
      <selection activeCell="C27" sqref="C27"/>
    </sheetView>
  </sheetViews>
  <sheetFormatPr baseColWidth="10" defaultRowHeight="14.4" x14ac:dyDescent="0.3"/>
  <cols>
    <col min="2" max="2" width="31.44140625" customWidth="1"/>
    <col min="3" max="3" width="20.33203125" customWidth="1"/>
  </cols>
  <sheetData>
    <row r="2" spans="1:3" ht="18" x14ac:dyDescent="0.35">
      <c r="A2" s="25" t="s">
        <v>175</v>
      </c>
    </row>
    <row r="4" spans="1:3" x14ac:dyDescent="0.3">
      <c r="B4" s="76"/>
      <c r="C4" s="77" t="s">
        <v>174</v>
      </c>
    </row>
    <row r="5" spans="1:3" x14ac:dyDescent="0.3">
      <c r="B5" s="76" t="s">
        <v>173</v>
      </c>
      <c r="C5" s="76">
        <v>-43</v>
      </c>
    </row>
    <row r="6" spans="1:3" x14ac:dyDescent="0.3">
      <c r="B6" s="76" t="s">
        <v>172</v>
      </c>
      <c r="C6" s="76">
        <v>120</v>
      </c>
    </row>
    <row r="7" spans="1:3" x14ac:dyDescent="0.3">
      <c r="B7" s="76" t="s">
        <v>171</v>
      </c>
      <c r="C7" s="76">
        <v>214</v>
      </c>
    </row>
    <row r="8" spans="1:3" x14ac:dyDescent="0.3">
      <c r="B8" s="76" t="s">
        <v>170</v>
      </c>
      <c r="C8" s="76">
        <v>220</v>
      </c>
    </row>
    <row r="9" spans="1:3" x14ac:dyDescent="0.3">
      <c r="B9" s="76" t="s">
        <v>169</v>
      </c>
      <c r="C9" s="76">
        <v>271</v>
      </c>
    </row>
    <row r="10" spans="1:3" x14ac:dyDescent="0.3">
      <c r="B10" s="76" t="s">
        <v>168</v>
      </c>
      <c r="C10" s="76">
        <v>350</v>
      </c>
    </row>
    <row r="11" spans="1:3" x14ac:dyDescent="0.3">
      <c r="B11" s="76" t="s">
        <v>167</v>
      </c>
      <c r="C11" s="76">
        <v>408</v>
      </c>
    </row>
    <row r="12" spans="1:3" ht="15" x14ac:dyDescent="0.25">
      <c r="B12" s="76" t="s">
        <v>166</v>
      </c>
      <c r="C12" s="76">
        <v>803</v>
      </c>
    </row>
    <row r="20" spans="2:2" x14ac:dyDescent="0.3">
      <c r="B20" t="s">
        <v>165</v>
      </c>
    </row>
    <row r="21" spans="2:2" x14ac:dyDescent="0.3">
      <c r="B21" t="s">
        <v>164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70" zoomScaleNormal="70" workbookViewId="0">
      <selection activeCell="B51" sqref="B51"/>
    </sheetView>
  </sheetViews>
  <sheetFormatPr baseColWidth="10" defaultRowHeight="14.4" x14ac:dyDescent="0.3"/>
  <sheetData>
    <row r="1" spans="1:18" x14ac:dyDescent="0.3">
      <c r="A1" t="s">
        <v>3</v>
      </c>
      <c r="B1" t="s">
        <v>4</v>
      </c>
    </row>
    <row r="2" spans="1:18" ht="15" x14ac:dyDescent="0.25">
      <c r="A2" t="s">
        <v>0</v>
      </c>
    </row>
    <row r="3" spans="1:18" ht="18" x14ac:dyDescent="0.35">
      <c r="B3">
        <v>1990</v>
      </c>
      <c r="C3">
        <v>2015</v>
      </c>
      <c r="D3">
        <v>2016</v>
      </c>
      <c r="E3" t="s">
        <v>6</v>
      </c>
      <c r="F3">
        <v>2050</v>
      </c>
      <c r="H3" t="s">
        <v>9</v>
      </c>
      <c r="I3" t="s">
        <v>10</v>
      </c>
      <c r="L3" s="25" t="s">
        <v>34</v>
      </c>
      <c r="M3" s="25"/>
      <c r="N3" s="25"/>
      <c r="O3" s="25"/>
      <c r="P3" s="25"/>
      <c r="Q3" s="25"/>
      <c r="R3" s="25"/>
    </row>
    <row r="4" spans="1:18" ht="18" x14ac:dyDescent="0.35">
      <c r="A4" t="s">
        <v>1</v>
      </c>
      <c r="B4" s="6">
        <v>540.04384730907054</v>
      </c>
      <c r="C4" s="6">
        <v>445.72271355207101</v>
      </c>
      <c r="D4" s="6">
        <v>445.47172276704424</v>
      </c>
      <c r="E4" s="6">
        <v>453.4021940640755</v>
      </c>
      <c r="F4" s="3">
        <f>B4/4</f>
        <v>135.01096182726764</v>
      </c>
      <c r="G4" s="4">
        <f>(D4-B4)/B4</f>
        <v>-0.17511934450000699</v>
      </c>
      <c r="H4" s="5">
        <v>65</v>
      </c>
      <c r="I4" s="5">
        <v>100</v>
      </c>
      <c r="L4" s="25"/>
      <c r="M4" s="25" t="s">
        <v>35</v>
      </c>
      <c r="N4" s="25"/>
      <c r="O4" s="25"/>
      <c r="P4" s="25"/>
      <c r="Q4" s="25"/>
    </row>
    <row r="5" spans="1:18" ht="16.5" x14ac:dyDescent="0.35">
      <c r="A5" t="s">
        <v>8</v>
      </c>
      <c r="B5" s="5">
        <v>511</v>
      </c>
      <c r="C5" s="5">
        <v>401</v>
      </c>
      <c r="D5" s="5">
        <v>405</v>
      </c>
      <c r="E5" s="5">
        <v>413</v>
      </c>
      <c r="F5" s="2"/>
      <c r="G5" s="4"/>
      <c r="H5" s="2">
        <f>F4-H4</f>
        <v>70.010961827267636</v>
      </c>
      <c r="I5" s="2">
        <f>F4-I4</f>
        <v>35.010961827267636</v>
      </c>
    </row>
    <row r="6" spans="1:18" x14ac:dyDescent="0.3">
      <c r="A6" t="s">
        <v>7</v>
      </c>
      <c r="B6" s="5">
        <f>B4-B5</f>
        <v>29.043847309070543</v>
      </c>
      <c r="C6" s="5">
        <f t="shared" ref="C6:E6" si="0">C4-C5</f>
        <v>44.722713552071014</v>
      </c>
      <c r="D6" s="5">
        <f t="shared" si="0"/>
        <v>40.471722767044241</v>
      </c>
      <c r="E6" s="5">
        <f t="shared" si="0"/>
        <v>40.402194064075502</v>
      </c>
      <c r="F6" s="2"/>
      <c r="G6" s="4"/>
    </row>
    <row r="7" spans="1:18" ht="16.5" x14ac:dyDescent="0.35">
      <c r="B7" s="5"/>
      <c r="C7" s="5"/>
      <c r="D7" s="5"/>
      <c r="E7" s="5"/>
      <c r="F7" s="2"/>
      <c r="G7" s="4"/>
    </row>
    <row r="8" spans="1:18" ht="16.5" x14ac:dyDescent="0.35">
      <c r="B8" s="5"/>
      <c r="C8" s="5"/>
      <c r="D8" s="5"/>
      <c r="E8" s="5"/>
      <c r="F8" s="2"/>
      <c r="G8" s="4"/>
    </row>
    <row r="9" spans="1:18" x14ac:dyDescent="0.3">
      <c r="A9" t="s">
        <v>2</v>
      </c>
      <c r="B9" s="3">
        <v>5656.5</v>
      </c>
      <c r="C9" s="3">
        <f>D9+26.8</f>
        <v>4326.9000000000005</v>
      </c>
      <c r="D9" s="3">
        <v>4300.1000000000004</v>
      </c>
      <c r="E9" s="3"/>
      <c r="F9" s="3">
        <f>B9/4</f>
        <v>1414.125</v>
      </c>
    </row>
    <row r="12" spans="1:18" ht="15" x14ac:dyDescent="0.25">
      <c r="B12">
        <v>1990</v>
      </c>
      <c r="C12">
        <v>2015</v>
      </c>
      <c r="D12">
        <v>2016</v>
      </c>
      <c r="E12">
        <v>2050</v>
      </c>
    </row>
    <row r="13" spans="1:18" x14ac:dyDescent="0.3">
      <c r="A13" t="s">
        <v>2</v>
      </c>
      <c r="B13" s="3">
        <f>B9</f>
        <v>5656.5</v>
      </c>
      <c r="C13" s="3">
        <f t="shared" ref="C13:D13" si="1">C9</f>
        <v>4326.9000000000005</v>
      </c>
      <c r="D13" s="3">
        <f t="shared" si="1"/>
        <v>4300.1000000000004</v>
      </c>
      <c r="E13" s="3">
        <f>B13/4</f>
        <v>1414.125</v>
      </c>
    </row>
    <row r="17" spans="2:11" ht="19.8" x14ac:dyDescent="0.4">
      <c r="B17" s="23"/>
      <c r="C17" s="23"/>
      <c r="D17" s="23"/>
      <c r="E17" s="23"/>
      <c r="F17" s="23"/>
      <c r="G17" s="23"/>
      <c r="H17" s="23"/>
      <c r="I17" s="23"/>
      <c r="J17" s="24"/>
    </row>
    <row r="18" spans="2:11" ht="19.8" x14ac:dyDescent="0.4">
      <c r="B18" s="23"/>
      <c r="C18" s="23"/>
      <c r="D18" s="23"/>
      <c r="E18" s="23"/>
      <c r="F18" s="23"/>
      <c r="G18" s="23"/>
      <c r="H18" s="23"/>
      <c r="I18" s="23"/>
      <c r="J18" s="24"/>
    </row>
    <row r="19" spans="2:11" ht="19.8" x14ac:dyDescent="0.4">
      <c r="B19" s="23"/>
      <c r="C19" s="23"/>
      <c r="D19" s="23"/>
      <c r="E19" s="23"/>
      <c r="F19" s="23"/>
      <c r="G19" s="23"/>
      <c r="H19" s="23"/>
      <c r="I19" s="23"/>
      <c r="J19" s="24"/>
    </row>
    <row r="20" spans="2:11" x14ac:dyDescent="0.3">
      <c r="B20" s="26" t="s">
        <v>49</v>
      </c>
      <c r="C20" s="26"/>
      <c r="D20" s="26"/>
      <c r="E20" s="26"/>
      <c r="F20" s="26"/>
      <c r="G20" s="26"/>
      <c r="H20" s="26"/>
      <c r="I20" s="26"/>
      <c r="J20" s="26"/>
      <c r="K20" s="26"/>
    </row>
    <row r="21" spans="2:11" x14ac:dyDescent="0.3">
      <c r="B21" s="26" t="s">
        <v>50</v>
      </c>
      <c r="C21" s="26"/>
      <c r="D21" s="26"/>
      <c r="E21" s="26"/>
      <c r="F21" s="26"/>
      <c r="G21" s="26"/>
      <c r="H21" s="26"/>
      <c r="I21" s="26"/>
      <c r="J21" s="26"/>
      <c r="K21" s="26"/>
    </row>
    <row r="22" spans="2:11" x14ac:dyDescent="0.3">
      <c r="B22" s="26" t="s">
        <v>51</v>
      </c>
      <c r="C22" s="26"/>
      <c r="D22" s="26"/>
      <c r="E22" s="26"/>
      <c r="F22" s="26"/>
      <c r="G22" s="26"/>
      <c r="H22" s="26"/>
      <c r="I22" s="26"/>
      <c r="J22" s="26"/>
      <c r="K22" s="26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zoomScale="80" zoomScaleNormal="80" workbookViewId="0">
      <selection activeCell="A2" sqref="A2"/>
    </sheetView>
  </sheetViews>
  <sheetFormatPr baseColWidth="10" defaultRowHeight="14.4" x14ac:dyDescent="0.3"/>
  <cols>
    <col min="2" max="2" width="88.5546875" customWidth="1"/>
  </cols>
  <sheetData>
    <row r="2" spans="1:3" ht="18" x14ac:dyDescent="0.35">
      <c r="A2" s="25" t="s">
        <v>185</v>
      </c>
    </row>
    <row r="4" spans="1:3" x14ac:dyDescent="0.3">
      <c r="B4" s="76"/>
      <c r="C4" s="77" t="s">
        <v>174</v>
      </c>
    </row>
    <row r="5" spans="1:3" x14ac:dyDescent="0.3">
      <c r="B5" s="76" t="s">
        <v>184</v>
      </c>
      <c r="C5" s="76">
        <v>30</v>
      </c>
    </row>
    <row r="6" spans="1:3" x14ac:dyDescent="0.3">
      <c r="B6" s="76" t="s">
        <v>183</v>
      </c>
      <c r="C6" s="76">
        <v>100</v>
      </c>
    </row>
    <row r="7" spans="1:3" x14ac:dyDescent="0.3">
      <c r="B7" s="76" t="s">
        <v>182</v>
      </c>
      <c r="C7" s="76">
        <v>120</v>
      </c>
    </row>
    <row r="8" spans="1:3" x14ac:dyDescent="0.3">
      <c r="B8" s="76" t="s">
        <v>181</v>
      </c>
      <c r="C8" s="76">
        <v>170</v>
      </c>
    </row>
    <row r="9" spans="1:3" x14ac:dyDescent="0.3">
      <c r="B9" s="76" t="s">
        <v>180</v>
      </c>
      <c r="C9" s="76">
        <v>240</v>
      </c>
    </row>
    <row r="10" spans="1:3" x14ac:dyDescent="0.3">
      <c r="B10" s="76" t="s">
        <v>179</v>
      </c>
      <c r="C10" s="76">
        <v>250</v>
      </c>
    </row>
    <row r="11" spans="1:3" x14ac:dyDescent="0.3">
      <c r="B11" s="76" t="s">
        <v>178</v>
      </c>
      <c r="C11" s="76">
        <v>450</v>
      </c>
    </row>
    <row r="12" spans="1:3" x14ac:dyDescent="0.3">
      <c r="B12" s="76" t="s">
        <v>177</v>
      </c>
      <c r="C12" s="76">
        <v>500</v>
      </c>
    </row>
    <row r="16" spans="1:3" x14ac:dyDescent="0.3">
      <c r="B16" t="s">
        <v>176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zoomScale="80" zoomScaleNormal="80" workbookViewId="0">
      <selection activeCell="B32" sqref="B32"/>
    </sheetView>
  </sheetViews>
  <sheetFormatPr baseColWidth="10" defaultRowHeight="14.4" x14ac:dyDescent="0.3"/>
  <cols>
    <col min="2" max="2" width="59.33203125" customWidth="1"/>
    <col min="8" max="8" width="29.5546875" customWidth="1"/>
    <col min="10" max="10" width="20.109375" customWidth="1"/>
  </cols>
  <sheetData>
    <row r="2" spans="2:3" ht="18" x14ac:dyDescent="0.35">
      <c r="B2" s="25" t="s">
        <v>196</v>
      </c>
    </row>
    <row r="3" spans="2:3" ht="18" x14ac:dyDescent="0.35">
      <c r="C3" s="25" t="s">
        <v>195</v>
      </c>
    </row>
    <row r="4" spans="2:3" ht="18" x14ac:dyDescent="0.35">
      <c r="C4" s="25"/>
    </row>
    <row r="5" spans="2:3" ht="18" x14ac:dyDescent="0.35">
      <c r="C5" s="25"/>
    </row>
    <row r="6" spans="2:3" x14ac:dyDescent="0.3">
      <c r="B6" s="76"/>
      <c r="C6" s="77" t="s">
        <v>174</v>
      </c>
    </row>
    <row r="7" spans="2:3" ht="15" x14ac:dyDescent="0.25">
      <c r="B7" s="76" t="s">
        <v>194</v>
      </c>
      <c r="C7" s="77">
        <v>40</v>
      </c>
    </row>
    <row r="8" spans="2:3" x14ac:dyDescent="0.3">
      <c r="B8" s="76" t="s">
        <v>193</v>
      </c>
      <c r="C8" s="77">
        <v>119.65396021112852</v>
      </c>
    </row>
    <row r="9" spans="2:3" ht="15" x14ac:dyDescent="0.25">
      <c r="B9" s="76" t="s">
        <v>192</v>
      </c>
      <c r="C9" s="77">
        <v>174.09991903533191</v>
      </c>
    </row>
    <row r="10" spans="2:3" ht="15" x14ac:dyDescent="0.25">
      <c r="B10" s="76" t="s">
        <v>191</v>
      </c>
      <c r="C10" s="77">
        <v>443.32763636051385</v>
      </c>
    </row>
    <row r="11" spans="2:3" x14ac:dyDescent="0.3">
      <c r="B11" s="78" t="s">
        <v>190</v>
      </c>
      <c r="C11" s="77">
        <v>514.6597498463849</v>
      </c>
    </row>
    <row r="12" spans="2:3" x14ac:dyDescent="0.3">
      <c r="B12" s="76" t="s">
        <v>189</v>
      </c>
      <c r="C12" s="77">
        <v>732.02940972812951</v>
      </c>
    </row>
    <row r="13" spans="2:3" x14ac:dyDescent="0.3">
      <c r="B13" s="78" t="s">
        <v>188</v>
      </c>
      <c r="C13" s="77">
        <v>746.31413288954798</v>
      </c>
    </row>
    <row r="19" spans="2:2" x14ac:dyDescent="0.3">
      <c r="B19" t="s">
        <v>187</v>
      </c>
    </row>
    <row r="20" spans="2:2" x14ac:dyDescent="0.3">
      <c r="B20" t="s">
        <v>186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85" zoomScaleNormal="85" workbookViewId="0">
      <selection activeCell="E33" sqref="E33"/>
    </sheetView>
  </sheetViews>
  <sheetFormatPr baseColWidth="10" defaultRowHeight="14.4" x14ac:dyDescent="0.3"/>
  <sheetData>
    <row r="1" spans="1:13" x14ac:dyDescent="0.25">
      <c r="B1" t="s">
        <v>13</v>
      </c>
      <c r="C1" t="s">
        <v>14</v>
      </c>
    </row>
    <row r="2" spans="1:13" x14ac:dyDescent="0.25">
      <c r="A2" s="9">
        <v>1990</v>
      </c>
      <c r="B2" s="10">
        <v>100</v>
      </c>
      <c r="C2" s="10">
        <v>100</v>
      </c>
    </row>
    <row r="3" spans="1:13" x14ac:dyDescent="0.25">
      <c r="A3" s="9">
        <v>1991</v>
      </c>
      <c r="B3" s="10">
        <v>101.04818022230586</v>
      </c>
      <c r="C3" s="10">
        <v>104.96769597244011</v>
      </c>
    </row>
    <row r="4" spans="1:13" x14ac:dyDescent="0.3">
      <c r="A4" s="9">
        <v>1992</v>
      </c>
      <c r="B4" s="10">
        <v>102.6642907557756</v>
      </c>
      <c r="C4" s="10">
        <v>102.81960979033833</v>
      </c>
    </row>
    <row r="5" spans="1:13" x14ac:dyDescent="0.25">
      <c r="A5" s="9">
        <v>1993</v>
      </c>
      <c r="B5" s="10">
        <v>102.01888260932314</v>
      </c>
      <c r="C5" s="10">
        <v>98.860067341836185</v>
      </c>
    </row>
    <row r="6" spans="1:13" x14ac:dyDescent="0.25">
      <c r="A6" s="9">
        <v>1994</v>
      </c>
      <c r="B6" s="10">
        <v>104.42486701879714</v>
      </c>
      <c r="C6" s="10">
        <v>97.655583632292576</v>
      </c>
    </row>
    <row r="7" spans="1:13" x14ac:dyDescent="0.3">
      <c r="A7" s="9">
        <v>1995</v>
      </c>
      <c r="B7" s="10">
        <v>106.6247351261927</v>
      </c>
      <c r="C7" s="10">
        <v>99.09007737841857</v>
      </c>
    </row>
    <row r="8" spans="1:13" ht="18" x14ac:dyDescent="0.35">
      <c r="A8" s="9">
        <v>1996</v>
      </c>
      <c r="B8" s="10">
        <v>108.13133838485089</v>
      </c>
      <c r="C8" s="10">
        <v>102.25331623738676</v>
      </c>
      <c r="F8" s="25" t="s">
        <v>36</v>
      </c>
      <c r="G8" s="25"/>
      <c r="H8" s="25"/>
      <c r="I8" s="25"/>
      <c r="J8" s="25"/>
      <c r="K8" s="25"/>
      <c r="L8" s="19"/>
      <c r="M8" s="19"/>
    </row>
    <row r="9" spans="1:13" x14ac:dyDescent="0.25">
      <c r="A9" s="9">
        <v>1997</v>
      </c>
      <c r="B9" s="10">
        <v>110.65764259819674</v>
      </c>
      <c r="C9" s="10">
        <v>100.91190305383344</v>
      </c>
    </row>
    <row r="10" spans="1:13" x14ac:dyDescent="0.25">
      <c r="A10" s="9">
        <v>1998</v>
      </c>
      <c r="B10" s="10">
        <v>114.62873522516107</v>
      </c>
      <c r="C10" s="10">
        <v>103.42833052647184</v>
      </c>
    </row>
    <row r="11" spans="1:13" x14ac:dyDescent="0.25">
      <c r="A11" s="9">
        <v>1999</v>
      </c>
      <c r="B11" s="10">
        <v>118.55058816279606</v>
      </c>
      <c r="C11" s="10">
        <v>101.95316425033994</v>
      </c>
    </row>
    <row r="12" spans="1:13" x14ac:dyDescent="0.25">
      <c r="A12" s="9">
        <v>2000</v>
      </c>
      <c r="B12" s="10">
        <v>123.2021724448575</v>
      </c>
      <c r="C12" s="10">
        <v>100.8160522642537</v>
      </c>
    </row>
    <row r="13" spans="1:13" x14ac:dyDescent="0.25">
      <c r="A13" s="9">
        <v>2001</v>
      </c>
      <c r="B13" s="10">
        <v>125.64614886513317</v>
      </c>
      <c r="C13" s="10">
        <v>101.71687897438204</v>
      </c>
    </row>
    <row r="14" spans="1:13" x14ac:dyDescent="0.25">
      <c r="A14" s="9">
        <v>2002</v>
      </c>
      <c r="B14" s="10">
        <v>127.072913333911</v>
      </c>
      <c r="C14" s="10">
        <v>100.46031119450313</v>
      </c>
    </row>
    <row r="15" spans="1:13" x14ac:dyDescent="0.25">
      <c r="A15" s="9">
        <v>2003</v>
      </c>
      <c r="B15" s="10">
        <v>128.11887970702242</v>
      </c>
      <c r="C15" s="10">
        <v>101.32113228319312</v>
      </c>
    </row>
    <row r="16" spans="1:13" x14ac:dyDescent="0.25">
      <c r="A16" s="9">
        <v>2004</v>
      </c>
      <c r="B16" s="10">
        <v>131.74438346987748</v>
      </c>
      <c r="C16" s="10">
        <v>100.92601266282095</v>
      </c>
    </row>
    <row r="17" spans="1:12" x14ac:dyDescent="0.25">
      <c r="A17" s="9">
        <v>2005</v>
      </c>
      <c r="B17" s="10">
        <v>133.93553251311582</v>
      </c>
      <c r="C17" s="10">
        <v>101.18389829610066</v>
      </c>
    </row>
    <row r="18" spans="1:12" x14ac:dyDescent="0.25">
      <c r="A18" s="9">
        <v>2006</v>
      </c>
      <c r="B18" s="10">
        <v>137.21607639540389</v>
      </c>
      <c r="C18" s="10">
        <v>99.017410890360409</v>
      </c>
    </row>
    <row r="19" spans="1:12" x14ac:dyDescent="0.25">
      <c r="A19" s="9">
        <v>2007</v>
      </c>
      <c r="B19" s="10">
        <v>140.54320919202686</v>
      </c>
      <c r="C19" s="10">
        <v>97.31647186508981</v>
      </c>
    </row>
    <row r="20" spans="1:12" x14ac:dyDescent="0.25">
      <c r="A20" s="9">
        <v>2008</v>
      </c>
      <c r="B20" s="10">
        <v>140.90150557938651</v>
      </c>
      <c r="C20" s="10">
        <v>96.163739230759788</v>
      </c>
    </row>
    <row r="21" spans="1:12" x14ac:dyDescent="0.25">
      <c r="A21" s="9">
        <v>2009</v>
      </c>
      <c r="B21" s="10">
        <v>136.85294689123094</v>
      </c>
      <c r="C21" s="10">
        <v>91.924030866366664</v>
      </c>
    </row>
    <row r="22" spans="1:12" x14ac:dyDescent="0.25">
      <c r="A22" s="9">
        <v>2010</v>
      </c>
      <c r="B22" s="10">
        <v>139.52083891970878</v>
      </c>
      <c r="C22" s="10">
        <v>93.62788657330097</v>
      </c>
    </row>
    <row r="23" spans="1:12" x14ac:dyDescent="0.25">
      <c r="A23" s="9">
        <v>2011</v>
      </c>
      <c r="B23" s="10">
        <v>142.58008419545644</v>
      </c>
      <c r="C23" s="10">
        <v>88.645392687958051</v>
      </c>
    </row>
    <row r="24" spans="1:12" x14ac:dyDescent="0.25">
      <c r="A24" s="9">
        <v>2012</v>
      </c>
      <c r="B24" s="10">
        <v>143.02659436067245</v>
      </c>
      <c r="C24" s="10">
        <v>88.742066188348119</v>
      </c>
    </row>
    <row r="25" spans="1:12" x14ac:dyDescent="0.25">
      <c r="A25" s="9">
        <v>2013</v>
      </c>
      <c r="B25" s="10">
        <v>143.85089047294304</v>
      </c>
      <c r="C25" s="10">
        <v>88.623533890747282</v>
      </c>
    </row>
    <row r="26" spans="1:12" x14ac:dyDescent="0.25">
      <c r="A26" s="9">
        <v>2014</v>
      </c>
      <c r="B26" s="10">
        <v>145.2263476966956</v>
      </c>
      <c r="C26" s="10">
        <v>83.121235755155993</v>
      </c>
      <c r="K26" s="7"/>
      <c r="L26" s="7"/>
    </row>
    <row r="27" spans="1:12" x14ac:dyDescent="0.3">
      <c r="A27" s="9">
        <v>2015</v>
      </c>
      <c r="B27" s="10">
        <v>146.84258964344025</v>
      </c>
      <c r="C27" s="10">
        <v>83.837080422599826</v>
      </c>
      <c r="F27" t="s">
        <v>53</v>
      </c>
      <c r="K27" s="7"/>
      <c r="L27" s="7"/>
    </row>
    <row r="28" spans="1:12" x14ac:dyDescent="0.3">
      <c r="A28" s="9">
        <v>2016</v>
      </c>
      <c r="B28" s="10">
        <v>148.56220729382488</v>
      </c>
      <c r="C28" s="10">
        <v>83.856344624190001</v>
      </c>
      <c r="F28" t="s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5" zoomScaleNormal="85" workbookViewId="0">
      <selection activeCell="D31" sqref="D31"/>
    </sheetView>
  </sheetViews>
  <sheetFormatPr baseColWidth="10" defaultRowHeight="14.4" x14ac:dyDescent="0.3"/>
  <sheetData>
    <row r="1" spans="1:15" ht="15" x14ac:dyDescent="0.25">
      <c r="A1" s="11"/>
      <c r="B1" s="11">
        <v>1990</v>
      </c>
      <c r="C1" s="11">
        <v>2016</v>
      </c>
      <c r="D1" s="11" t="s">
        <v>6</v>
      </c>
      <c r="E1" s="11">
        <v>2030</v>
      </c>
      <c r="F1" s="11" t="s">
        <v>5</v>
      </c>
      <c r="G1" s="11" t="s">
        <v>11</v>
      </c>
      <c r="H1" s="11" t="s">
        <v>12</v>
      </c>
      <c r="I1" s="11"/>
      <c r="J1" s="11"/>
    </row>
    <row r="2" spans="1:15" ht="16.5" x14ac:dyDescent="0.35">
      <c r="A2" s="11" t="s">
        <v>1</v>
      </c>
      <c r="B2" s="12">
        <v>540</v>
      </c>
      <c r="C2" s="12">
        <v>445</v>
      </c>
      <c r="D2" s="13">
        <v>453.4021940640755</v>
      </c>
      <c r="E2" s="12">
        <f>B2*(1-0.43)</f>
        <v>307.8</v>
      </c>
      <c r="F2" s="12">
        <f>B2/4</f>
        <v>135</v>
      </c>
      <c r="G2" s="11">
        <v>95</v>
      </c>
      <c r="H2" s="14">
        <v>75</v>
      </c>
      <c r="I2" s="11"/>
      <c r="J2" s="11"/>
    </row>
    <row r="3" spans="1:15" ht="15" x14ac:dyDescent="0.25">
      <c r="A3" s="11"/>
      <c r="B3" s="12"/>
      <c r="C3" s="12"/>
      <c r="D3" s="12"/>
      <c r="E3" s="12"/>
      <c r="F3" s="12"/>
      <c r="G3" s="11"/>
      <c r="H3" s="11"/>
      <c r="I3" s="11"/>
      <c r="J3" s="11"/>
      <c r="L3" s="1"/>
      <c r="M3" s="1"/>
      <c r="N3" s="1"/>
      <c r="O3" s="1"/>
    </row>
    <row r="4" spans="1:15" ht="15" x14ac:dyDescent="0.25">
      <c r="L4" s="2"/>
      <c r="M4" s="2"/>
    </row>
    <row r="5" spans="1:15" ht="18" x14ac:dyDescent="0.35">
      <c r="C5" s="25" t="s">
        <v>37</v>
      </c>
      <c r="D5" s="25"/>
      <c r="E5" s="25"/>
      <c r="F5" s="25"/>
      <c r="L5" s="2"/>
      <c r="M5" s="2"/>
    </row>
    <row r="6" spans="1:15" ht="15" x14ac:dyDescent="0.25">
      <c r="L6" s="2"/>
      <c r="M6" s="2"/>
    </row>
    <row r="7" spans="1:15" ht="15" x14ac:dyDescent="0.25">
      <c r="L7" s="2"/>
      <c r="M7" s="2"/>
    </row>
    <row r="24" spans="2:2" x14ac:dyDescent="0.3">
      <c r="B24" t="s">
        <v>54</v>
      </c>
    </row>
    <row r="25" spans="2:2" x14ac:dyDescent="0.3">
      <c r="B25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selection activeCell="G24" sqref="G24"/>
    </sheetView>
  </sheetViews>
  <sheetFormatPr baseColWidth="10" defaultRowHeight="14.4" x14ac:dyDescent="0.3"/>
  <sheetData>
    <row r="1" spans="1:9" ht="18" x14ac:dyDescent="0.35">
      <c r="B1" t="s">
        <v>16</v>
      </c>
      <c r="C1" t="s">
        <v>15</v>
      </c>
    </row>
    <row r="2" spans="1:9" ht="15" x14ac:dyDescent="0.25">
      <c r="A2">
        <v>2015</v>
      </c>
      <c r="B2">
        <v>458.4</v>
      </c>
      <c r="C2">
        <v>458.4</v>
      </c>
    </row>
    <row r="3" spans="1:9" ht="18" x14ac:dyDescent="0.35">
      <c r="A3">
        <v>2016</v>
      </c>
      <c r="B3">
        <v>448.721</v>
      </c>
      <c r="C3">
        <v>448.721</v>
      </c>
      <c r="F3" s="25" t="s">
        <v>38</v>
      </c>
      <c r="G3" s="25"/>
      <c r="H3" s="25"/>
      <c r="I3" s="25"/>
    </row>
    <row r="4" spans="1:9" ht="15" x14ac:dyDescent="0.25">
      <c r="A4">
        <v>2017</v>
      </c>
      <c r="B4">
        <v>439.04200000000003</v>
      </c>
      <c r="C4">
        <v>439.04200000000003</v>
      </c>
    </row>
    <row r="5" spans="1:9" ht="15" x14ac:dyDescent="0.25">
      <c r="A5">
        <v>2018</v>
      </c>
      <c r="B5">
        <v>429.36300000000006</v>
      </c>
      <c r="C5">
        <v>429.36300000000006</v>
      </c>
    </row>
    <row r="6" spans="1:9" ht="15" x14ac:dyDescent="0.25">
      <c r="A6">
        <v>2019</v>
      </c>
      <c r="B6">
        <v>419.68400000000008</v>
      </c>
      <c r="C6">
        <v>419.68400000000008</v>
      </c>
    </row>
    <row r="7" spans="1:9" ht="15" x14ac:dyDescent="0.25">
      <c r="A7">
        <v>2020</v>
      </c>
      <c r="B7">
        <v>410.00500000000017</v>
      </c>
      <c r="C7">
        <v>410.00500000000017</v>
      </c>
    </row>
    <row r="8" spans="1:9" ht="15" x14ac:dyDescent="0.25">
      <c r="A8">
        <v>2021</v>
      </c>
      <c r="B8">
        <v>400.32600000000019</v>
      </c>
      <c r="C8">
        <v>400.32600000000019</v>
      </c>
    </row>
    <row r="9" spans="1:9" ht="15" x14ac:dyDescent="0.25">
      <c r="A9">
        <v>2022</v>
      </c>
      <c r="B9">
        <v>390.64700000000016</v>
      </c>
      <c r="C9">
        <v>390.64700000000016</v>
      </c>
    </row>
    <row r="10" spans="1:9" ht="15" x14ac:dyDescent="0.25">
      <c r="A10">
        <v>2023</v>
      </c>
      <c r="B10">
        <v>380.96800000000025</v>
      </c>
      <c r="C10">
        <v>380.96800000000025</v>
      </c>
    </row>
    <row r="11" spans="1:9" ht="15" x14ac:dyDescent="0.25">
      <c r="A11">
        <v>2024</v>
      </c>
      <c r="B11">
        <v>371.28900000000027</v>
      </c>
      <c r="C11">
        <v>371.28900000000027</v>
      </c>
    </row>
    <row r="12" spans="1:9" ht="15" x14ac:dyDescent="0.25">
      <c r="A12">
        <v>2025</v>
      </c>
      <c r="B12">
        <v>361.61000000000024</v>
      </c>
      <c r="C12">
        <v>361.61000000000024</v>
      </c>
    </row>
    <row r="13" spans="1:9" ht="15" x14ac:dyDescent="0.25">
      <c r="A13">
        <v>2026</v>
      </c>
      <c r="B13">
        <v>351.93100000000027</v>
      </c>
      <c r="C13">
        <v>351.93100000000027</v>
      </c>
    </row>
    <row r="14" spans="1:9" ht="15" x14ac:dyDescent="0.25">
      <c r="A14">
        <v>2027</v>
      </c>
      <c r="B14">
        <v>342.25200000000024</v>
      </c>
      <c r="C14">
        <v>342.25200000000024</v>
      </c>
    </row>
    <row r="15" spans="1:9" ht="15" x14ac:dyDescent="0.25">
      <c r="A15">
        <v>2028</v>
      </c>
      <c r="B15">
        <v>332.57300000000026</v>
      </c>
      <c r="C15">
        <v>332.57300000000026</v>
      </c>
    </row>
    <row r="16" spans="1:9" ht="15" x14ac:dyDescent="0.25">
      <c r="A16">
        <v>2029</v>
      </c>
      <c r="B16">
        <v>322.89400000000029</v>
      </c>
      <c r="C16">
        <v>322.89400000000029</v>
      </c>
    </row>
    <row r="17" spans="1:5" ht="15" x14ac:dyDescent="0.25">
      <c r="A17">
        <v>2030</v>
      </c>
      <c r="B17">
        <v>313.21500000000003</v>
      </c>
      <c r="C17">
        <v>313.21500000000003</v>
      </c>
    </row>
    <row r="18" spans="1:5" ht="15" x14ac:dyDescent="0.25">
      <c r="A18">
        <v>2031</v>
      </c>
      <c r="B18">
        <v>301.30424999999997</v>
      </c>
      <c r="C18">
        <v>302.30424999999997</v>
      </c>
    </row>
    <row r="19" spans="1:5" ht="15" x14ac:dyDescent="0.25">
      <c r="A19">
        <v>2032</v>
      </c>
      <c r="B19">
        <v>289.39350000000002</v>
      </c>
      <c r="C19">
        <v>291.39350000000002</v>
      </c>
    </row>
    <row r="20" spans="1:5" ht="15" x14ac:dyDescent="0.25">
      <c r="A20">
        <v>2033</v>
      </c>
      <c r="B20">
        <v>277.48275000000007</v>
      </c>
      <c r="C20">
        <v>280.48275000000007</v>
      </c>
    </row>
    <row r="21" spans="1:5" ht="15" x14ac:dyDescent="0.25">
      <c r="A21">
        <v>2034</v>
      </c>
      <c r="B21">
        <v>265.57200000000006</v>
      </c>
      <c r="C21">
        <v>269.57200000000006</v>
      </c>
    </row>
    <row r="22" spans="1:5" x14ac:dyDescent="0.3">
      <c r="A22">
        <v>2035</v>
      </c>
      <c r="B22">
        <v>253.66125000000005</v>
      </c>
      <c r="C22">
        <v>258.66125000000005</v>
      </c>
      <c r="E22" t="s">
        <v>39</v>
      </c>
    </row>
    <row r="23" spans="1:5" ht="15" x14ac:dyDescent="0.25">
      <c r="A23">
        <v>2036</v>
      </c>
      <c r="B23">
        <v>241.75050000000005</v>
      </c>
      <c r="C23">
        <v>247.75050000000005</v>
      </c>
    </row>
    <row r="24" spans="1:5" ht="15" x14ac:dyDescent="0.25">
      <c r="A24">
        <v>2037</v>
      </c>
      <c r="B24">
        <v>229.83975000000004</v>
      </c>
      <c r="C24">
        <v>236.83975000000004</v>
      </c>
    </row>
    <row r="25" spans="1:5" ht="15" x14ac:dyDescent="0.25">
      <c r="A25">
        <v>2038</v>
      </c>
      <c r="B25">
        <v>217.92900000000006</v>
      </c>
      <c r="C25">
        <v>225.92900000000006</v>
      </c>
    </row>
    <row r="26" spans="1:5" ht="15" x14ac:dyDescent="0.25">
      <c r="A26">
        <v>2039</v>
      </c>
      <c r="B26">
        <v>206.01825000000005</v>
      </c>
      <c r="C26">
        <v>215.01825000000005</v>
      </c>
    </row>
    <row r="27" spans="1:5" ht="15" x14ac:dyDescent="0.25">
      <c r="A27">
        <v>2040</v>
      </c>
      <c r="B27">
        <v>194.10750000000007</v>
      </c>
      <c r="C27">
        <v>204.10750000000007</v>
      </c>
    </row>
    <row r="28" spans="1:5" ht="15" x14ac:dyDescent="0.25">
      <c r="A28">
        <v>2041</v>
      </c>
      <c r="B28">
        <v>182.19675000000007</v>
      </c>
      <c r="C28">
        <v>193.19675000000007</v>
      </c>
    </row>
    <row r="29" spans="1:5" x14ac:dyDescent="0.3">
      <c r="A29">
        <v>2042</v>
      </c>
      <c r="B29">
        <v>170.28600000000009</v>
      </c>
      <c r="C29">
        <v>182.28600000000009</v>
      </c>
    </row>
    <row r="30" spans="1:5" x14ac:dyDescent="0.3">
      <c r="A30">
        <v>2043</v>
      </c>
      <c r="B30">
        <v>158.37525000000008</v>
      </c>
      <c r="C30">
        <v>171.37525000000008</v>
      </c>
    </row>
    <row r="31" spans="1:5" x14ac:dyDescent="0.3">
      <c r="A31">
        <v>2044</v>
      </c>
      <c r="B31">
        <v>146.46450000000007</v>
      </c>
      <c r="C31">
        <v>160.46450000000007</v>
      </c>
    </row>
    <row r="32" spans="1:5" x14ac:dyDescent="0.3">
      <c r="A32">
        <v>2045</v>
      </c>
      <c r="B32">
        <v>134.55375000000006</v>
      </c>
      <c r="C32">
        <v>149.55375000000009</v>
      </c>
    </row>
    <row r="33" spans="1:3" x14ac:dyDescent="0.3">
      <c r="A33">
        <v>2046</v>
      </c>
      <c r="B33">
        <v>122.64300000000006</v>
      </c>
      <c r="C33">
        <v>138.64300000000009</v>
      </c>
    </row>
    <row r="34" spans="1:3" x14ac:dyDescent="0.3">
      <c r="A34">
        <v>2047</v>
      </c>
      <c r="B34">
        <v>110.73225000000006</v>
      </c>
      <c r="C34">
        <v>127.73225000000009</v>
      </c>
    </row>
    <row r="35" spans="1:3" x14ac:dyDescent="0.3">
      <c r="A35">
        <v>2048</v>
      </c>
      <c r="B35">
        <v>98.821500000000057</v>
      </c>
      <c r="C35">
        <v>116.82150000000009</v>
      </c>
    </row>
    <row r="36" spans="1:3" x14ac:dyDescent="0.3">
      <c r="A36">
        <v>2049</v>
      </c>
      <c r="B36">
        <v>86.91075000000005</v>
      </c>
      <c r="C36">
        <v>105.91075000000008</v>
      </c>
    </row>
    <row r="37" spans="1:3" x14ac:dyDescent="0.3">
      <c r="A37">
        <v>2050</v>
      </c>
      <c r="B37">
        <v>75</v>
      </c>
      <c r="C37">
        <v>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0"/>
  <sheetViews>
    <sheetView zoomScale="85" zoomScaleNormal="85" workbookViewId="0">
      <selection activeCell="G30" sqref="G30"/>
    </sheetView>
  </sheetViews>
  <sheetFormatPr baseColWidth="10" defaultRowHeight="14.4" x14ac:dyDescent="0.3"/>
  <cols>
    <col min="1" max="1" width="26.6640625" bestFit="1" customWidth="1"/>
  </cols>
  <sheetData>
    <row r="2" spans="1:37" ht="15" x14ac:dyDescent="0.25">
      <c r="B2" s="8">
        <v>2015</v>
      </c>
      <c r="C2" s="8">
        <v>2016</v>
      </c>
      <c r="D2" s="8">
        <v>2017</v>
      </c>
      <c r="E2" s="8">
        <v>2018</v>
      </c>
      <c r="F2" s="8">
        <v>2019</v>
      </c>
      <c r="G2" s="8">
        <v>2020</v>
      </c>
      <c r="H2" s="8">
        <v>2021</v>
      </c>
      <c r="I2" s="8">
        <v>2022</v>
      </c>
      <c r="J2" s="8">
        <v>2023</v>
      </c>
      <c r="K2" s="8">
        <v>2024</v>
      </c>
      <c r="L2" s="8">
        <v>2025</v>
      </c>
      <c r="M2" s="8">
        <v>2026</v>
      </c>
      <c r="N2" s="8">
        <v>2027</v>
      </c>
      <c r="O2" s="8">
        <v>2028</v>
      </c>
      <c r="P2" s="8">
        <v>2029</v>
      </c>
      <c r="Q2" s="8">
        <v>2030</v>
      </c>
      <c r="R2" s="8">
        <v>2031</v>
      </c>
      <c r="S2" s="8">
        <v>2032</v>
      </c>
      <c r="T2" s="8">
        <v>2033</v>
      </c>
      <c r="U2" s="8">
        <v>2034</v>
      </c>
      <c r="V2" s="8">
        <v>2035</v>
      </c>
      <c r="W2" s="8">
        <v>2036</v>
      </c>
      <c r="X2" s="8">
        <v>2037</v>
      </c>
      <c r="Y2" s="8">
        <v>2038</v>
      </c>
      <c r="Z2" s="8">
        <v>2039</v>
      </c>
      <c r="AA2" s="8">
        <v>2040</v>
      </c>
      <c r="AB2" s="8">
        <v>2041</v>
      </c>
      <c r="AC2" s="8">
        <v>2042</v>
      </c>
      <c r="AD2" s="8">
        <v>2043</v>
      </c>
      <c r="AE2" s="8">
        <v>2044</v>
      </c>
      <c r="AF2" s="8">
        <v>2045</v>
      </c>
      <c r="AG2" s="8">
        <v>2046</v>
      </c>
      <c r="AH2" s="8">
        <v>2047</v>
      </c>
      <c r="AI2" s="8">
        <v>2048</v>
      </c>
      <c r="AJ2" s="8">
        <v>2049</v>
      </c>
      <c r="AK2" s="8">
        <v>2050</v>
      </c>
    </row>
    <row r="3" spans="1:37" x14ac:dyDescent="0.3">
      <c r="A3" t="s">
        <v>18</v>
      </c>
      <c r="B3" s="3">
        <v>100</v>
      </c>
      <c r="C3" s="3">
        <v>98.549049520241851</v>
      </c>
      <c r="D3" s="3">
        <v>96.089348383280765</v>
      </c>
      <c r="E3" s="3">
        <v>94.137952648527872</v>
      </c>
      <c r="F3" s="3">
        <v>93.49634923764458</v>
      </c>
      <c r="G3" s="3">
        <v>91.482649842271286</v>
      </c>
      <c r="H3" s="3">
        <v>90.851735015772874</v>
      </c>
      <c r="I3" s="3">
        <v>90.220820189274448</v>
      </c>
      <c r="J3" s="3">
        <v>89.589905362776022</v>
      </c>
      <c r="K3" s="3">
        <v>88.958990536277611</v>
      </c>
      <c r="L3" s="3">
        <v>88.328075709779185</v>
      </c>
      <c r="M3" s="3">
        <v>87.697160883280759</v>
      </c>
      <c r="N3" s="3">
        <v>87.066246056782333</v>
      </c>
      <c r="O3" s="3">
        <v>86.435331230283921</v>
      </c>
      <c r="P3" s="3">
        <v>85.804416403785496</v>
      </c>
      <c r="Q3" s="3">
        <v>85.17350157728707</v>
      </c>
      <c r="R3" s="3">
        <v>85.01577287066246</v>
      </c>
      <c r="S3" s="3">
        <v>84.858044164037864</v>
      </c>
      <c r="T3" s="3">
        <v>84.70031545741324</v>
      </c>
      <c r="U3" s="3">
        <v>84.542586750788644</v>
      </c>
      <c r="V3" s="3">
        <v>84.384858044164034</v>
      </c>
      <c r="W3" s="3">
        <v>84.227129337539438</v>
      </c>
      <c r="X3" s="3">
        <v>84.069400630914828</v>
      </c>
      <c r="Y3" s="3">
        <v>83.911671924290232</v>
      </c>
      <c r="Z3" s="3">
        <v>83.753943217665622</v>
      </c>
      <c r="AA3" s="3">
        <v>83.596214511041026</v>
      </c>
      <c r="AB3" s="3">
        <v>83.438485804416402</v>
      </c>
      <c r="AC3" s="3">
        <v>83.280757097791806</v>
      </c>
      <c r="AD3" s="3">
        <v>83.123028391167196</v>
      </c>
      <c r="AE3" s="3">
        <v>82.965299684542586</v>
      </c>
      <c r="AF3" s="3">
        <v>82.807570977917976</v>
      </c>
      <c r="AG3" s="3">
        <v>82.64984227129338</v>
      </c>
      <c r="AH3" s="3">
        <v>82.49211356466877</v>
      </c>
      <c r="AI3" s="3">
        <v>82.334384858044174</v>
      </c>
      <c r="AJ3" s="3">
        <v>82.176656151419564</v>
      </c>
      <c r="AK3" s="3">
        <v>82.018927444794969</v>
      </c>
    </row>
    <row r="4" spans="1:37" x14ac:dyDescent="0.3">
      <c r="A4" t="s">
        <v>17</v>
      </c>
      <c r="B4" s="3">
        <v>100</v>
      </c>
      <c r="C4" s="3">
        <v>97.566319554012836</v>
      </c>
      <c r="D4" s="3">
        <v>95.132639108025657</v>
      </c>
      <c r="E4" s="3">
        <v>92.698958662038507</v>
      </c>
      <c r="F4" s="3">
        <v>90.265278216051328</v>
      </c>
      <c r="G4" s="3">
        <v>87.831597770064164</v>
      </c>
      <c r="H4" s="3">
        <v>85.397917324077</v>
      </c>
      <c r="I4" s="3">
        <v>82.964236878089821</v>
      </c>
      <c r="J4" s="3">
        <v>80.530556432102657</v>
      </c>
      <c r="K4" s="3">
        <v>78.096875986115492</v>
      </c>
      <c r="L4" s="3">
        <v>75.663195540128328</v>
      </c>
      <c r="M4" s="3">
        <v>73.229515094141163</v>
      </c>
      <c r="N4" s="3">
        <v>70.795834648153985</v>
      </c>
      <c r="O4" s="3">
        <v>68.36215420216682</v>
      </c>
      <c r="P4" s="3">
        <v>65.928473756179656</v>
      </c>
      <c r="Q4" s="3">
        <v>63.494793310192499</v>
      </c>
      <c r="R4" s="3">
        <v>60.114941621962778</v>
      </c>
      <c r="S4" s="3">
        <v>56.735089933733065</v>
      </c>
      <c r="T4" s="3">
        <v>53.355238245503337</v>
      </c>
      <c r="U4" s="3">
        <v>49.975386557273616</v>
      </c>
      <c r="V4" s="3">
        <v>46.595534869043895</v>
      </c>
      <c r="W4" s="3">
        <v>43.215683180814167</v>
      </c>
      <c r="X4" s="3">
        <v>39.83583149258444</v>
      </c>
      <c r="Y4" s="3">
        <v>36.455979804354719</v>
      </c>
      <c r="Z4" s="3">
        <v>33.076128116124984</v>
      </c>
      <c r="AA4" s="3">
        <v>29.696276427895263</v>
      </c>
      <c r="AB4" s="3">
        <v>26.316424739665536</v>
      </c>
      <c r="AC4" s="3">
        <v>22.936573051435804</v>
      </c>
      <c r="AD4" s="3">
        <v>19.55672136320608</v>
      </c>
      <c r="AE4" s="3">
        <v>16.176869674976352</v>
      </c>
      <c r="AF4" s="3">
        <v>12.797017986746626</v>
      </c>
      <c r="AG4" s="3">
        <v>9.4171662985169</v>
      </c>
      <c r="AH4" s="3">
        <v>6.0373146102871731</v>
      </c>
      <c r="AI4" s="3">
        <v>2.6574629220574466</v>
      </c>
      <c r="AJ4" s="3">
        <v>-0.72238876617227932</v>
      </c>
      <c r="AK4" s="3">
        <v>-4.1022404544020192</v>
      </c>
    </row>
    <row r="7" spans="1:37" ht="18" x14ac:dyDescent="0.35">
      <c r="D7" s="25" t="s">
        <v>40</v>
      </c>
      <c r="E7" s="25"/>
      <c r="F7" s="25"/>
    </row>
    <row r="30" spans="3:3" x14ac:dyDescent="0.3">
      <c r="C30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8"/>
  <sheetViews>
    <sheetView zoomScale="70" zoomScaleNormal="70" workbookViewId="0">
      <selection activeCell="C33" sqref="C33"/>
    </sheetView>
  </sheetViews>
  <sheetFormatPr baseColWidth="10" defaultRowHeight="14.4" x14ac:dyDescent="0.3"/>
  <cols>
    <col min="1" max="1" width="32.109375" bestFit="1" customWidth="1"/>
  </cols>
  <sheetData>
    <row r="2" spans="1:36" x14ac:dyDescent="0.3">
      <c r="A2" s="19" t="s">
        <v>26</v>
      </c>
    </row>
    <row r="3" spans="1:36" ht="15" x14ac:dyDescent="0.25"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>
        <v>2021</v>
      </c>
      <c r="H3" s="18">
        <v>2022</v>
      </c>
      <c r="I3" s="18">
        <v>2023</v>
      </c>
      <c r="J3" s="18">
        <v>2024</v>
      </c>
      <c r="K3" s="18">
        <v>2025</v>
      </c>
      <c r="L3" s="18">
        <v>2026</v>
      </c>
      <c r="M3" s="18">
        <v>2027</v>
      </c>
      <c r="N3" s="18">
        <v>2028</v>
      </c>
      <c r="O3" s="18">
        <v>2029</v>
      </c>
      <c r="P3" s="18">
        <v>2030</v>
      </c>
      <c r="Q3" s="18">
        <v>2031</v>
      </c>
      <c r="R3" s="18">
        <v>2032</v>
      </c>
      <c r="S3" s="18">
        <v>2033</v>
      </c>
      <c r="T3" s="18">
        <v>2034</v>
      </c>
      <c r="U3" s="18">
        <v>2035</v>
      </c>
      <c r="V3" s="18">
        <v>2036</v>
      </c>
      <c r="W3" s="18">
        <v>2037</v>
      </c>
      <c r="X3" s="18">
        <v>2038</v>
      </c>
      <c r="Y3" s="18">
        <v>2039</v>
      </c>
      <c r="Z3" s="18">
        <v>2040</v>
      </c>
      <c r="AA3" s="18">
        <v>2041</v>
      </c>
      <c r="AB3" s="18">
        <v>2042</v>
      </c>
      <c r="AC3" s="18">
        <v>2043</v>
      </c>
      <c r="AD3" s="18">
        <v>2044</v>
      </c>
      <c r="AE3" s="18">
        <v>2045</v>
      </c>
      <c r="AF3" s="18">
        <v>2046</v>
      </c>
      <c r="AG3" s="18">
        <v>2047</v>
      </c>
      <c r="AH3" s="18">
        <v>2048</v>
      </c>
      <c r="AI3" s="18">
        <v>2049</v>
      </c>
      <c r="AJ3" s="18">
        <v>2050</v>
      </c>
    </row>
    <row r="4" spans="1:36" ht="15" x14ac:dyDescent="0.25">
      <c r="A4" s="20" t="s">
        <v>27</v>
      </c>
      <c r="B4" s="21">
        <v>37.040383051766192</v>
      </c>
      <c r="C4" s="21">
        <v>44.041918872526878</v>
      </c>
      <c r="D4" s="21">
        <v>51.043454693287558</v>
      </c>
      <c r="E4" s="21">
        <v>58.044990514048244</v>
      </c>
      <c r="F4" s="21">
        <v>65.046526334808931</v>
      </c>
      <c r="G4" s="21">
        <v>67.937483060800432</v>
      </c>
      <c r="H4" s="21">
        <v>70.828439786791947</v>
      </c>
      <c r="I4" s="21">
        <v>73.719396512783462</v>
      </c>
      <c r="J4" s="21">
        <v>76.610353238774962</v>
      </c>
      <c r="K4" s="21">
        <v>79.501309964766463</v>
      </c>
      <c r="L4" s="21">
        <v>81.850212304634567</v>
      </c>
      <c r="M4" s="21">
        <v>84.199114644502657</v>
      </c>
      <c r="N4" s="21">
        <v>86.548016984370747</v>
      </c>
      <c r="O4" s="21">
        <v>88.896919324238851</v>
      </c>
      <c r="P4" s="21">
        <v>91.24582166410697</v>
      </c>
      <c r="Q4" s="21">
        <v>92.510615231728252</v>
      </c>
      <c r="R4" s="21">
        <v>93.775408799349549</v>
      </c>
      <c r="S4" s="21">
        <v>95.040202366970831</v>
      </c>
      <c r="T4" s="21">
        <v>96.304995934592128</v>
      </c>
      <c r="U4" s="21">
        <v>97.569789502213382</v>
      </c>
      <c r="V4" s="21">
        <v>99.01526786520914</v>
      </c>
      <c r="W4" s="21">
        <v>100.46074622820488</v>
      </c>
      <c r="X4" s="21">
        <v>101.90622459120064</v>
      </c>
      <c r="Y4" s="21">
        <v>103.35170295419638</v>
      </c>
      <c r="Z4" s="21">
        <v>104.79718131719216</v>
      </c>
      <c r="AA4" s="21">
        <v>104.79718131719216</v>
      </c>
      <c r="AB4" s="21">
        <v>104.79718131719216</v>
      </c>
      <c r="AC4" s="21">
        <v>104.79718131719216</v>
      </c>
      <c r="AD4" s="21">
        <v>104.79718131719216</v>
      </c>
      <c r="AE4" s="21">
        <v>104.79718131719216</v>
      </c>
      <c r="AF4" s="21">
        <v>104.79718131719216</v>
      </c>
      <c r="AG4" s="21">
        <v>104.79718131719216</v>
      </c>
      <c r="AH4" s="21">
        <v>104.79718131719216</v>
      </c>
      <c r="AI4" s="21">
        <v>104.79718131719216</v>
      </c>
      <c r="AJ4" s="21">
        <v>104.79718131719216</v>
      </c>
    </row>
    <row r="5" spans="1:36" ht="15" x14ac:dyDescent="0.25">
      <c r="A5" t="s">
        <v>28</v>
      </c>
      <c r="B5" s="21">
        <v>37.040383051766192</v>
      </c>
      <c r="C5" s="21">
        <v>42.686782907218358</v>
      </c>
      <c r="D5" s="21">
        <v>48.333182762670525</v>
      </c>
      <c r="E5" s="21">
        <v>53.979582618122684</v>
      </c>
      <c r="F5" s="21">
        <v>59.625982473574851</v>
      </c>
      <c r="G5" s="21">
        <v>60.710091245821665</v>
      </c>
      <c r="H5" s="21">
        <v>61.794200018068487</v>
      </c>
      <c r="I5" s="21">
        <v>62.878308790315302</v>
      </c>
      <c r="J5" s="21">
        <v>63.962417562562123</v>
      </c>
      <c r="K5" s="21">
        <v>65.046526334808931</v>
      </c>
      <c r="L5" s="21">
        <v>64.50447194868552</v>
      </c>
      <c r="M5" s="21">
        <v>63.962417562562123</v>
      </c>
      <c r="N5" s="21">
        <v>63.42036317643872</v>
      </c>
      <c r="O5" s="21">
        <v>62.878308790315316</v>
      </c>
      <c r="P5" s="21">
        <v>62.336254404191891</v>
      </c>
      <c r="Q5" s="21">
        <v>61.794200018068487</v>
      </c>
      <c r="R5" s="21">
        <v>61.252145631945083</v>
      </c>
      <c r="S5" s="21">
        <v>60.71009124582168</v>
      </c>
      <c r="T5" s="21">
        <v>60.168036859698276</v>
      </c>
      <c r="U5" s="21">
        <v>59.625982473574851</v>
      </c>
      <c r="V5" s="21">
        <v>59.264612882825908</v>
      </c>
      <c r="W5" s="21">
        <v>58.903243292076965</v>
      </c>
      <c r="X5" s="21">
        <v>58.541873701328015</v>
      </c>
      <c r="Y5" s="21">
        <v>58.180504110579072</v>
      </c>
      <c r="Z5" s="21">
        <v>57.819134519830158</v>
      </c>
      <c r="AA5" s="21">
        <v>57.819134519830158</v>
      </c>
      <c r="AB5" s="21">
        <v>57.819134519830158</v>
      </c>
      <c r="AC5" s="21">
        <v>57.819134519830158</v>
      </c>
      <c r="AD5" s="21">
        <v>57.819134519830158</v>
      </c>
      <c r="AE5" s="21">
        <v>57.819134519830158</v>
      </c>
      <c r="AF5" s="21">
        <v>57.819134519830158</v>
      </c>
      <c r="AG5" s="21">
        <v>57.819134519830158</v>
      </c>
      <c r="AH5" s="21">
        <v>57.819134519830158</v>
      </c>
      <c r="AI5" s="21">
        <v>57.819134519830158</v>
      </c>
      <c r="AJ5" s="21">
        <v>57.819134519830158</v>
      </c>
    </row>
    <row r="8" spans="1:36" ht="18" x14ac:dyDescent="0.35">
      <c r="C8" s="25" t="s">
        <v>41</v>
      </c>
      <c r="D8" s="25"/>
      <c r="E8" s="25"/>
      <c r="F8" s="25"/>
    </row>
    <row r="27" spans="2:2" x14ac:dyDescent="0.3">
      <c r="B27" t="s">
        <v>42</v>
      </c>
    </row>
    <row r="28" spans="2:2" x14ac:dyDescent="0.3">
      <c r="B28" t="s">
        <v>43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85" zoomScaleNormal="85" workbookViewId="0">
      <selection activeCell="H20" sqref="H20"/>
    </sheetView>
  </sheetViews>
  <sheetFormatPr baseColWidth="10" defaultRowHeight="14.4" x14ac:dyDescent="0.3"/>
  <cols>
    <col min="1" max="1" width="23" customWidth="1"/>
  </cols>
  <sheetData>
    <row r="1" spans="1:37" ht="15" x14ac:dyDescent="0.25">
      <c r="A1" s="15" t="s">
        <v>19</v>
      </c>
    </row>
    <row r="3" spans="1:37" ht="115.2" x14ac:dyDescent="0.3">
      <c r="A3" s="16" t="s">
        <v>20</v>
      </c>
    </row>
    <row r="5" spans="1:37" ht="15" x14ac:dyDescent="0.25">
      <c r="B5">
        <v>2015</v>
      </c>
      <c r="C5">
        <v>2016</v>
      </c>
      <c r="D5">
        <v>2017</v>
      </c>
      <c r="E5">
        <v>2018</v>
      </c>
      <c r="F5">
        <v>2019</v>
      </c>
      <c r="G5">
        <v>2020</v>
      </c>
      <c r="H5">
        <v>2021</v>
      </c>
      <c r="I5">
        <v>2022</v>
      </c>
      <c r="J5">
        <v>2023</v>
      </c>
      <c r="K5">
        <v>2024</v>
      </c>
      <c r="L5">
        <v>2025</v>
      </c>
      <c r="M5">
        <v>2026</v>
      </c>
      <c r="N5">
        <v>2027</v>
      </c>
      <c r="O5">
        <v>2028</v>
      </c>
      <c r="P5">
        <v>2029</v>
      </c>
      <c r="Q5">
        <v>2030</v>
      </c>
      <c r="R5">
        <v>2031</v>
      </c>
      <c r="S5">
        <v>2032</v>
      </c>
      <c r="T5">
        <v>2033</v>
      </c>
      <c r="U5">
        <v>2034</v>
      </c>
      <c r="V5">
        <v>2035</v>
      </c>
      <c r="W5">
        <v>2036</v>
      </c>
      <c r="X5">
        <v>2037</v>
      </c>
      <c r="Y5">
        <v>2038</v>
      </c>
      <c r="Z5">
        <v>2039</v>
      </c>
      <c r="AA5">
        <v>2040</v>
      </c>
      <c r="AB5">
        <v>2041</v>
      </c>
      <c r="AC5">
        <v>2042</v>
      </c>
      <c r="AD5">
        <v>2043</v>
      </c>
      <c r="AE5">
        <v>2044</v>
      </c>
      <c r="AF5">
        <v>2045</v>
      </c>
      <c r="AG5">
        <v>2046</v>
      </c>
      <c r="AH5">
        <v>2047</v>
      </c>
      <c r="AI5">
        <v>2048</v>
      </c>
      <c r="AJ5">
        <v>2049</v>
      </c>
      <c r="AK5">
        <v>2050</v>
      </c>
    </row>
    <row r="6" spans="1:37" ht="15" x14ac:dyDescent="0.25">
      <c r="A6" t="s">
        <v>24</v>
      </c>
      <c r="B6" s="17">
        <f>B7/1000000</f>
        <v>66.424960999999996</v>
      </c>
      <c r="C6" s="17">
        <f t="shared" ref="C6:AK6" si="0">C7/1000000</f>
        <v>66.696759</v>
      </c>
      <c r="D6" s="17">
        <f t="shared" si="0"/>
        <v>66.987103000000005</v>
      </c>
      <c r="E6" s="17">
        <f t="shared" si="0"/>
        <v>67.270809</v>
      </c>
      <c r="F6" s="17">
        <f t="shared" si="0"/>
        <v>67.548017999999999</v>
      </c>
      <c r="G6" s="17">
        <f t="shared" si="0"/>
        <v>67.818997999999993</v>
      </c>
      <c r="H6" s="17">
        <f t="shared" si="0"/>
        <v>68.084048999999993</v>
      </c>
      <c r="I6" s="17">
        <f t="shared" si="0"/>
        <v>68.343547000000001</v>
      </c>
      <c r="J6" s="17">
        <f t="shared" si="0"/>
        <v>68.597858000000002</v>
      </c>
      <c r="K6" s="17">
        <f t="shared" si="0"/>
        <v>68.847391000000002</v>
      </c>
      <c r="L6" s="17">
        <f t="shared" si="0"/>
        <v>69.092775000000003</v>
      </c>
      <c r="M6" s="17">
        <f t="shared" si="0"/>
        <v>69.334839000000002</v>
      </c>
      <c r="N6" s="17">
        <f t="shared" si="0"/>
        <v>69.574319000000003</v>
      </c>
      <c r="O6" s="17">
        <f t="shared" si="0"/>
        <v>69.811685999999995</v>
      </c>
      <c r="P6" s="17">
        <f t="shared" si="0"/>
        <v>70.047163999999995</v>
      </c>
      <c r="Q6" s="17">
        <f t="shared" si="0"/>
        <v>70.280912999999998</v>
      </c>
      <c r="R6" s="17">
        <f t="shared" si="0"/>
        <v>70.513087999999996</v>
      </c>
      <c r="S6" s="17">
        <f t="shared" si="0"/>
        <v>70.743480000000005</v>
      </c>
      <c r="T6" s="17">
        <f t="shared" si="0"/>
        <v>70.971541999999999</v>
      </c>
      <c r="U6" s="17">
        <f t="shared" si="0"/>
        <v>71.196545999999998</v>
      </c>
      <c r="V6" s="17">
        <f t="shared" si="0"/>
        <v>71.417859000000007</v>
      </c>
      <c r="W6" s="17">
        <f t="shared" si="0"/>
        <v>71.635058000000001</v>
      </c>
      <c r="X6" s="17">
        <f t="shared" si="0"/>
        <v>71.847605999999999</v>
      </c>
      <c r="Y6" s="17">
        <f t="shared" si="0"/>
        <v>72.054826000000006</v>
      </c>
      <c r="Z6" s="17">
        <f t="shared" si="0"/>
        <v>72.255977999999999</v>
      </c>
      <c r="AA6" s="17">
        <f t="shared" si="0"/>
        <v>72.450546000000003</v>
      </c>
      <c r="AB6" s="17">
        <f t="shared" si="0"/>
        <v>72.638177999999996</v>
      </c>
      <c r="AC6" s="17">
        <f t="shared" si="0"/>
        <v>72.818329000000006</v>
      </c>
      <c r="AD6" s="17">
        <f t="shared" si="0"/>
        <v>72.990823000000006</v>
      </c>
      <c r="AE6" s="17">
        <f t="shared" si="0"/>
        <v>73.155816000000002</v>
      </c>
      <c r="AF6" s="17">
        <f t="shared" si="0"/>
        <v>73.313899000000006</v>
      </c>
      <c r="AG6" s="17">
        <f t="shared" si="0"/>
        <v>73.465868</v>
      </c>
      <c r="AH6" s="17">
        <f t="shared" si="0"/>
        <v>73.612363000000002</v>
      </c>
      <c r="AI6" s="17">
        <f t="shared" si="0"/>
        <v>73.753950000000003</v>
      </c>
      <c r="AJ6" s="17">
        <f t="shared" si="0"/>
        <v>73.891154999999998</v>
      </c>
      <c r="AK6" s="17">
        <f t="shared" si="0"/>
        <v>74.024500000000003</v>
      </c>
    </row>
    <row r="7" spans="1:37" ht="15" x14ac:dyDescent="0.25">
      <c r="A7" t="s">
        <v>25</v>
      </c>
      <c r="B7">
        <v>66424961</v>
      </c>
      <c r="C7" s="7">
        <v>66696759</v>
      </c>
      <c r="D7">
        <v>66987103</v>
      </c>
      <c r="E7">
        <v>67270809</v>
      </c>
      <c r="F7">
        <v>67548018</v>
      </c>
      <c r="G7">
        <v>67818998</v>
      </c>
      <c r="H7">
        <v>68084049</v>
      </c>
      <c r="I7">
        <v>68343547</v>
      </c>
      <c r="J7">
        <v>68597858</v>
      </c>
      <c r="K7">
        <v>68847391</v>
      </c>
      <c r="L7">
        <v>69092775</v>
      </c>
      <c r="M7">
        <v>69334839</v>
      </c>
      <c r="N7">
        <v>69574319</v>
      </c>
      <c r="O7">
        <v>69811686</v>
      </c>
      <c r="P7">
        <v>70047164</v>
      </c>
      <c r="Q7">
        <v>70280913</v>
      </c>
      <c r="R7">
        <v>70513088</v>
      </c>
      <c r="S7">
        <v>70743480</v>
      </c>
      <c r="T7">
        <v>70971542</v>
      </c>
      <c r="U7">
        <v>71196546</v>
      </c>
      <c r="V7">
        <v>71417859</v>
      </c>
      <c r="W7">
        <v>71635058</v>
      </c>
      <c r="X7">
        <v>71847606</v>
      </c>
      <c r="Y7">
        <v>72054826</v>
      </c>
      <c r="Z7">
        <v>72255978</v>
      </c>
      <c r="AA7">
        <v>72450546</v>
      </c>
      <c r="AB7">
        <v>72638178</v>
      </c>
      <c r="AC7">
        <v>72818329</v>
      </c>
      <c r="AD7">
        <v>72990823</v>
      </c>
      <c r="AE7">
        <v>73155816</v>
      </c>
      <c r="AF7">
        <v>73313899</v>
      </c>
      <c r="AG7">
        <v>73465868</v>
      </c>
      <c r="AH7">
        <v>73612363</v>
      </c>
      <c r="AI7">
        <v>73753950</v>
      </c>
      <c r="AJ7">
        <v>73891155</v>
      </c>
      <c r="AK7">
        <v>74024500</v>
      </c>
    </row>
    <row r="11" spans="1:37" ht="18" x14ac:dyDescent="0.35">
      <c r="C11" s="25" t="s">
        <v>44</v>
      </c>
      <c r="D11" s="25"/>
      <c r="E11" s="25"/>
      <c r="F11" s="25"/>
      <c r="G11" s="25"/>
      <c r="H11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Fig 2</vt:lpstr>
      <vt:lpstr>Fig 4</vt:lpstr>
      <vt:lpstr>Fig 9</vt:lpstr>
      <vt:lpstr>Fig 10</vt:lpstr>
      <vt:lpstr>Fig 11</vt:lpstr>
      <vt:lpstr>Fig 13</vt:lpstr>
      <vt:lpstr>Fig 16</vt:lpstr>
      <vt:lpstr>Fig 19</vt:lpstr>
      <vt:lpstr>Fig 20</vt:lpstr>
      <vt:lpstr>Fig 21</vt:lpstr>
      <vt:lpstr>Fig 22</vt:lpstr>
      <vt:lpstr>Fig 23</vt:lpstr>
      <vt:lpstr>Fig 24</vt:lpstr>
      <vt:lpstr>Fig 25</vt:lpstr>
      <vt:lpstr>Fig 26</vt:lpstr>
      <vt:lpstr>Fig 31</vt:lpstr>
      <vt:lpstr>Fig 32</vt:lpstr>
      <vt:lpstr>Fig 33</vt:lpstr>
      <vt:lpstr>Fig 34</vt:lpstr>
      <vt:lpstr>Fig 35</vt:lpstr>
      <vt:lpstr>Fig 36</vt:lpstr>
      <vt:lpstr>Fig 39</vt:lpstr>
      <vt:lpstr>Fig 40</vt:lpstr>
      <vt:lpstr>Fig 43</vt:lpstr>
      <vt:lpstr>Fig 44</vt:lpstr>
      <vt:lpstr>Fig 45</vt:lpstr>
      <vt:lpstr>Fig 46</vt:lpstr>
      <vt:lpstr>Fig 47</vt:lpstr>
      <vt:lpstr>Fig 48</vt:lpstr>
      <vt:lpstr>Fig 49</vt:lpstr>
      <vt:lpstr>Fig 50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Sylvie Chasseloup</cp:lastModifiedBy>
  <dcterms:created xsi:type="dcterms:W3CDTF">2018-03-22T17:44:38Z</dcterms:created>
  <dcterms:modified xsi:type="dcterms:W3CDTF">2019-03-01T13:46:18Z</dcterms:modified>
</cp:coreProperties>
</file>