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maillard-adc\Documents\Sujets du pole\Relance\1 jeune 1 solution\Rapport\"/>
    </mc:Choice>
  </mc:AlternateContent>
  <bookViews>
    <workbookView xWindow="0" yWindow="0" windowWidth="19920" windowHeight="11385" tabRatio="858" firstSheet="6" activeTab="19"/>
  </bookViews>
  <sheets>
    <sheet name="Tableau1" sheetId="10" r:id="rId1"/>
    <sheet name="Tableau2" sheetId="11" r:id="rId2"/>
    <sheet name="Tableau3" sheetId="12" r:id="rId3"/>
    <sheet name="Tableau4" sheetId="24" r:id="rId4"/>
    <sheet name="Tableau5" sheetId="25" r:id="rId5"/>
    <sheet name="Figure1" sheetId="26" r:id="rId6"/>
    <sheet name="Tableau6" sheetId="15" r:id="rId7"/>
    <sheet name="Figure2" sheetId="7" r:id="rId8"/>
    <sheet name="Tableau7" sheetId="27" r:id="rId9"/>
    <sheet name="Tableau8" sheetId="28" r:id="rId10"/>
    <sheet name="Tableau9" sheetId="29" r:id="rId11"/>
    <sheet name="Figure3" sheetId="30" r:id="rId12"/>
    <sheet name="Tableau10" sheetId="31" r:id="rId13"/>
    <sheet name="Tableau11" sheetId="32" r:id="rId14"/>
    <sheet name="Figure4" sheetId="34" r:id="rId15"/>
    <sheet name="Tableau12" sheetId="33" r:id="rId16"/>
    <sheet name="Tableau13" sheetId="35" r:id="rId17"/>
    <sheet name="Figure5" sheetId="36" r:id="rId18"/>
    <sheet name="Tableau14" sheetId="38" r:id="rId19"/>
    <sheet name="Tableau15" sheetId="39" r:id="rId20"/>
    <sheet name="Tableau16" sheetId="40" r:id="rId21"/>
    <sheet name="Tableau17" sheetId="41" r:id="rId22"/>
    <sheet name="Figure6" sheetId="3" r:id="rId23"/>
    <sheet name="Figure7" sheetId="4" r:id="rId24"/>
    <sheet name="Tableau18" sheetId="42" r:id="rId25"/>
    <sheet name="Figure8" sheetId="37" r:id="rId26"/>
    <sheet name="FigureA" sheetId="43" r:id="rId27"/>
    <sheet name="FigureB" sheetId="44" r:id="rId28"/>
    <sheet name="FigureC" sheetId="48" r:id="rId29"/>
    <sheet name="FigureD" sheetId="47" r:id="rId30"/>
    <sheet name="TableauA" sheetId="45" r:id="rId31"/>
    <sheet name="TableauB" sheetId="46" r:id="rId32"/>
  </sheets>
  <externalReferences>
    <externalReference r:id="rId33"/>
  </externalReferences>
  <definedNames>
    <definedName name="_Ref82789114" localSheetId="0">Tableau1!$A$1</definedName>
    <definedName name="_Ref82792693" localSheetId="1">Tableau2!$A$1</definedName>
    <definedName name="_Ref82882060" localSheetId="6">Tableau6!$A$1</definedName>
    <definedName name="_Ref83146105" localSheetId="7">Figure2!$A$1</definedName>
    <definedName name="_Ref83205804" localSheetId="9">Tableau8!$A$1</definedName>
    <definedName name="_Ref83650901" localSheetId="8">Tableau7!$A$1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37" l="1"/>
  <c r="E7" i="37"/>
  <c r="D8" i="37"/>
  <c r="E8" i="37"/>
  <c r="D9" i="37"/>
  <c r="E9" i="37"/>
  <c r="D10" i="37"/>
  <c r="E10" i="37"/>
  <c r="D11" i="37"/>
  <c r="E11" i="37"/>
  <c r="E6" i="37"/>
  <c r="D6" i="37"/>
  <c r="M11" i="4"/>
  <c r="C11" i="4" l="1"/>
  <c r="D11" i="4"/>
  <c r="E11" i="4"/>
  <c r="F11" i="4"/>
  <c r="G11" i="4"/>
  <c r="H11" i="4"/>
  <c r="B11" i="4"/>
</calcChain>
</file>

<file path=xl/sharedStrings.xml><?xml version="1.0" encoding="utf-8"?>
<sst xmlns="http://schemas.openxmlformats.org/spreadsheetml/2006/main" count="441" uniqueCount="313">
  <si>
    <t>Mois</t>
  </si>
  <si>
    <t>Cible 2021</t>
  </si>
  <si>
    <t>Source : DARES POEM pour 2019 et 202, Fichiers DGEFP pour 2021</t>
  </si>
  <si>
    <t>Janv.</t>
  </si>
  <si>
    <t>Fév.</t>
  </si>
  <si>
    <t>Mars</t>
  </si>
  <si>
    <t>Avril</t>
  </si>
  <si>
    <t>Mai</t>
  </si>
  <si>
    <t>Juin</t>
  </si>
  <si>
    <t>Juil.</t>
  </si>
  <si>
    <t>Août</t>
  </si>
  <si>
    <t>Sept.</t>
  </si>
  <si>
    <t>Oct.</t>
  </si>
  <si>
    <t>Nov.</t>
  </si>
  <si>
    <t>-</t>
  </si>
  <si>
    <t xml:space="preserve">Cumul </t>
  </si>
  <si>
    <t>Total (cible pour 2021)</t>
  </si>
  <si>
    <t>Cumul</t>
  </si>
  <si>
    <t>Faciliter l’entrée des jeunes sur le marché du travail</t>
  </si>
  <si>
    <t>Accompagner les jeunes éloignés de l’emploi</t>
  </si>
  <si>
    <t>Orienter et former</t>
  </si>
  <si>
    <t>Ecart-type</t>
  </si>
  <si>
    <t>Industrie</t>
  </si>
  <si>
    <t>Transports et entreposage</t>
  </si>
  <si>
    <t>Hébergement restauration</t>
  </si>
  <si>
    <t>Activités financières et d'assurance</t>
  </si>
  <si>
    <t>Activités immobilières</t>
  </si>
  <si>
    <t>Activités de soutien aux entreprises</t>
  </si>
  <si>
    <t>Administration publique, santé</t>
  </si>
  <si>
    <t>Autres activités de services</t>
  </si>
  <si>
    <t>Nombre d'observations</t>
  </si>
  <si>
    <t>R2 ajusté</t>
  </si>
  <si>
    <t xml:space="preserve"> </t>
  </si>
  <si>
    <t>Dispositifs</t>
  </si>
  <si>
    <t>Coût initial (en Md€)</t>
  </si>
  <si>
    <t xml:space="preserve">Abondement </t>
  </si>
  <si>
    <t>(en Md€)</t>
  </si>
  <si>
    <t>Coût (en Md€)</t>
  </si>
  <si>
    <t>Prolongation</t>
  </si>
  <si>
    <t>Objectifs (en nombre de contrats)</t>
  </si>
  <si>
    <t>Aide à l’embauche des jeunes de moins de 26 ans</t>
  </si>
  <si>
    <t>Aide exceptionnelle à l’apprentissage</t>
  </si>
  <si>
    <t>Aide exceptionnelle au contrat de professionnalisation</t>
  </si>
  <si>
    <t>Service civique</t>
  </si>
  <si>
    <t>Total</t>
  </si>
  <si>
    <t>Moins de 18 ans</t>
  </si>
  <si>
    <t>Nombre de parcours supplémentaires en 2020 et 2021</t>
  </si>
  <si>
    <t>Coût des parcours additionnels pour 2020 et 2021 (en M€)</t>
  </si>
  <si>
    <t>Cible pour l’année 2021 (en nombre de parcours)</t>
  </si>
  <si>
    <t>Parcours contractualisé d'Accompagnement vers l'Emploi et l'Autonomie (PACEA) </t>
  </si>
  <si>
    <t>333*</t>
  </si>
  <si>
    <t xml:space="preserve">Garantie Jeunes </t>
  </si>
  <si>
    <t>Accompagnement intensif des jeunes (AIJ)</t>
  </si>
  <si>
    <t xml:space="preserve">Parcours emploi compétences (PEC) </t>
  </si>
  <si>
    <t>Contrat unique d’insertion et initiative emploi (CUI-CIE)</t>
  </si>
  <si>
    <t>Insertion par l’activité économique (IAE)</t>
  </si>
  <si>
    <t>Accompagnement à la création d’activité</t>
  </si>
  <si>
    <t>17 500</t>
  </si>
  <si>
    <t xml:space="preserve">SESAME </t>
  </si>
  <si>
    <t>Formations qualifiantes</t>
  </si>
  <si>
    <t>Actions d’évaluation et de formation certifiantes – numérique</t>
  </si>
  <si>
    <t>Formations –santé et soin</t>
  </si>
  <si>
    <t xml:space="preserve">Création de places en formation supérieure </t>
  </si>
  <si>
    <t>140*</t>
  </si>
  <si>
    <t>Poursuite d’études pour les néo bacheliers et CAP en trois ans</t>
  </si>
  <si>
    <t>Parcours personnalisés pour les jeunes de 16 à 18 ans ne respectant pas l’obligation de formation</t>
  </si>
  <si>
    <t>Internats d’excellence</t>
  </si>
  <si>
    <t>Cordée de la réussite</t>
  </si>
  <si>
    <t>Nombre de connexions</t>
  </si>
  <si>
    <t>Source : Données du Haut-commissariat à l'emploi et à l'engagement des entreprises.</t>
  </si>
  <si>
    <t>Contrats d'apprentissage</t>
  </si>
  <si>
    <t>Contrats de professionnalisation</t>
  </si>
  <si>
    <t>250 à 1000 salariés</t>
  </si>
  <si>
    <t>50 à 250 salariés</t>
  </si>
  <si>
    <t>Commerce</t>
  </si>
  <si>
    <t>Activités financières</t>
  </si>
  <si>
    <t>Activités scientifiques et services administratifs</t>
  </si>
  <si>
    <t>Administration publique, enseignement, santé</t>
  </si>
  <si>
    <t>Autres activités de service</t>
  </si>
  <si>
    <t>Construction</t>
  </si>
  <si>
    <t>Hébergement-restauration</t>
  </si>
  <si>
    <t>Information et communication</t>
  </si>
  <si>
    <t>Différence</t>
  </si>
  <si>
    <t>Glissement 2021/2019</t>
  </si>
  <si>
    <t>Total déc. (cible  2021)</t>
  </si>
  <si>
    <t>Glissement 2019/2021</t>
  </si>
  <si>
    <t>Entrées de jeunes en PEC</t>
  </si>
  <si>
    <t>Taux d'atteinte de la cible</t>
  </si>
  <si>
    <t>Résultat à fin juillet 2021</t>
  </si>
  <si>
    <t>% des jeunes en QPV</t>
  </si>
  <si>
    <t>Taille de l’entreprise</t>
  </si>
  <si>
    <t>Niveau de diplôme</t>
  </si>
  <si>
    <t>Âge</t>
  </si>
  <si>
    <t>1 à 10 salariés</t>
  </si>
  <si>
    <t>20 à 249 salariés</t>
  </si>
  <si>
    <t>Avant aide exceptionnelle*</t>
  </si>
  <si>
    <t>Après</t>
  </si>
  <si>
    <t>Jeune préparant un diplôme de niveau Bac ou inférieur</t>
  </si>
  <si>
    <t>18 à 20 ans</t>
  </si>
  <si>
    <t>21 à 25 ans</t>
  </si>
  <si>
    <t>26 à 29 ans</t>
  </si>
  <si>
    <t>Jeune préparant un diplôme de niveau Bac +2 ou plus</t>
  </si>
  <si>
    <t xml:space="preserve">Source : Dares. Lecture : le coût employeur d’une première année en contrat d’apprentissage pour un jeune âgé de 18 à 20 ans préparant un diplôme de niveau Bac ou inférieur est de 4 075€ dans le régime de l’aide unique, contre 200€ dans celui des aides exceptionnelles. *Avant aide exceptionnelle, mais avec aide unique si éligible. </t>
  </si>
  <si>
    <t>Avant aide exceptionnelle</t>
  </si>
  <si>
    <t xml:space="preserve">Source : Dares. Lecture : le coût employeur d’une première année en contrat de professionnalisation pour un jeune âgé de 18 à 20 ans préparant un diplôme de niveau Bac ou inférieur est de 10 488€ avant application de l’aide exceptionnelle, contre 2 488€ après. </t>
  </si>
  <si>
    <t>88 000***</t>
  </si>
  <si>
    <t>1 345</t>
  </si>
  <si>
    <t xml:space="preserve">Source : PAP annexe au projet de loi de finance pour 2021, PNRR. *Y compris renforcement des moyens des missions locales à hauteur de 100 M€. **Et 1 500 supplémentaires en 2022. ***Estimation à l’aide des effectifs de moins de 26 ans en IAE en 2019. Lecture : 60 000 nouvelles entrées en Parcours emploi compétences sont prévues au titre du plan « 1 jeune 1 solution », pour un montant prévisionnel de 416 M€. Le nombre cible d’entrées dans ce dispositif en 2021 est de 80 000. </t>
  </si>
  <si>
    <t>Nombre de formation et d’orientions supplémentaires pour 2021 et 2022</t>
  </si>
  <si>
    <t>Coût total pour 2021 et 2022 (en M€)</t>
  </si>
  <si>
    <t xml:space="preserve">Source : Dossier de presse. *140 M€ pour la période 2021-2022 et 40 M€ supplémentaires pour 2023. Lecture : le plan prévoit la création de 100 000 places en formation qualifiante pour un coût total de 700 M€. </t>
  </si>
  <si>
    <t>Autorisations d'engagement à fin août 2021</t>
  </si>
  <si>
    <t>Crédits de paiement à fin août 2021</t>
  </si>
  <si>
    <t>Faciliter l'entrée dans la vie professionnelle</t>
  </si>
  <si>
    <t>Dont aide exceptionnelle à l'apprentissage</t>
  </si>
  <si>
    <t>Dont aide except. au contrat de professionnalisation</t>
  </si>
  <si>
    <t>Dont prime à l'embauche des jeunes</t>
  </si>
  <si>
    <t>Dont services civiques</t>
  </si>
  <si>
    <t>Autres</t>
  </si>
  <si>
    <t>Accompagnement renforcé et personnalisé</t>
  </si>
  <si>
    <t>Dont contrat initiative emploi (CIE) jeunes</t>
  </si>
  <si>
    <t>Dont Insertion par l'activité économique</t>
  </si>
  <si>
    <t>Dont parcours emploi compétences (PEC) jeunes</t>
  </si>
  <si>
    <t>Formation</t>
  </si>
  <si>
    <t>Dont PIC parcours qualifiants et métiers d'avenir</t>
  </si>
  <si>
    <t>Dont formations de la santé et du soin</t>
  </si>
  <si>
    <t>Dont obligation de formation des 16-18 ans</t>
  </si>
  <si>
    <t xml:space="preserve">Source : Direction du budget. Lecture : à fin août 2021, 3,72 Md€ d’autorisations d’engagement et 2,95 Md€ de crédits de paiement sont dédiés à la priorité « faciliter l’entrée dans la vie professionnelle ». </t>
  </si>
  <si>
    <t xml:space="preserve">Autorisations d’engagement et crédits de paiement associés aux mesures du plan « 1 jeune 1 solution » </t>
  </si>
  <si>
    <t>Nombre cumulé d’aides ou d’entrées en dispositif de janvier à juillet 2021 (en milliers)</t>
  </si>
  <si>
    <t>Nombre de connexions sur la plateforme « 1 jeune 1 solution » par mois</t>
  </si>
  <si>
    <t xml:space="preserve">Principaux dispositifs destinés à orienter et former les jeunes </t>
  </si>
  <si>
    <r>
      <rPr>
        <sz val="10"/>
        <color theme="1"/>
        <rFont val="Cambria"/>
        <family val="1"/>
      </rPr>
      <t>Principaux dispositifs pour accompagner les jeunes les plus éloignés de l'emploi sur la période 2020-2021</t>
    </r>
    <r>
      <rPr>
        <sz val="8"/>
        <color theme="1"/>
        <rFont val="Cambria"/>
        <family val="1"/>
      </rPr>
      <t>  </t>
    </r>
  </si>
  <si>
    <t xml:space="preserve">Coût employeur moyen de la première année de contrat de professionnalisation dans une entreprise de moins de 250 salariés, suivant l’âge de l’alternant </t>
  </si>
  <si>
    <t>Exemples de coût employeur de la première année de contrat d’apprentissage dans les entreprises de 1 à 10 et 20 à 249 salariés, suivant l’âge de l’apprenti et le diplôme préparé</t>
  </si>
  <si>
    <t>Principaux dispositifs pour faciliter l'entrée des jeunes sur le marché du travail</t>
  </si>
  <si>
    <t>Embauches AEJ (2020 et 2021)</t>
  </si>
  <si>
    <t>Embauches en CDI ou CDD de 3 mois ou plus de moins de 26 ans en 2019 (% du total)</t>
  </si>
  <si>
    <t>Nombre de dossiers (% du total)</t>
  </si>
  <si>
    <t>Montants à verser (% du total)</t>
  </si>
  <si>
    <t>Niveau de diplôme (en %)</t>
  </si>
  <si>
    <t>Bac +5 et plus</t>
  </si>
  <si>
    <t>Bac +3</t>
  </si>
  <si>
    <t>Bac +2</t>
  </si>
  <si>
    <t xml:space="preserve">Bac </t>
  </si>
  <si>
    <t>CAP-BEP</t>
  </si>
  <si>
    <t>Sans diplôme</t>
  </si>
  <si>
    <t>Type de contrat (en %)</t>
  </si>
  <si>
    <t>CDD de 3 à 6 mois</t>
  </si>
  <si>
    <t>CDD de 6 à 9 mois</t>
  </si>
  <si>
    <t>CDD de 9 mois ou plus</t>
  </si>
  <si>
    <t>CDI</t>
  </si>
  <si>
    <t>Secteur d’activité (en %)</t>
  </si>
  <si>
    <t>Information communication</t>
  </si>
  <si>
    <t>Activités scientif. et de soutien adm.</t>
  </si>
  <si>
    <t>Administration publique et santé</t>
  </si>
  <si>
    <t>Catégorie de l'entreprise</t>
  </si>
  <si>
    <t>PME (ou information manquante)</t>
  </si>
  <si>
    <t>ETI</t>
  </si>
  <si>
    <t>GE</t>
  </si>
  <si>
    <t>Total (en niveau)</t>
  </si>
  <si>
    <t>Caractéristiques comparées des jeunes embauchés en 2020 ou 2021 dont l’employeur a reçu une AEJ et de l’ensemble des jeunes embauchés en 2019</t>
  </si>
  <si>
    <t xml:space="preserve">Source : DGEFP-ASP, Enquête emploi en continu et DPAE, calculs IGF-France Stratégie. Champ : aides à l’embauche des jeunes (deux première colonnes) et ensemble des embauches en CDI ou CDD d’une durée prévisionnelle de 3 mois ou plus dans le secteur privé non agricole.  L’analyse par diplôme est issue de l’enquête emploi en continu, et porte sur le stock de personnes en CDD de 3 mois ou plus, contrairement aux autres statistiques, produites à l’aide des DPAE, caractérisant les flux de main-d’œuvre. Lecture : 9 % des embauches ayant bénéficié d’une AEJ se sont faites en CDD de 3 à 6 mois. Ces contrats représentent 7 % des montants à verser au titre du dispositif. En comparaison, cette catégorie représente 16 % des embauches en CDI ou CDD d’une durée prévisionnelle de plus de 3 mois.    </t>
  </si>
  <si>
    <t>Aides à l’apprentissage</t>
  </si>
  <si>
    <t>Aides aux contrats de professionnalisation</t>
  </si>
  <si>
    <t>Nombre de dossiers</t>
  </si>
  <si>
    <t>Montants en Md€</t>
  </si>
  <si>
    <r>
      <t>2</t>
    </r>
    <r>
      <rPr>
        <vertAlign val="superscript"/>
        <sz val="9"/>
        <color theme="1"/>
        <rFont val="Cambria"/>
        <family val="1"/>
      </rPr>
      <t>ème</t>
    </r>
    <r>
      <rPr>
        <sz val="9"/>
        <color theme="1"/>
        <rFont val="Cambria"/>
        <family val="1"/>
      </rPr>
      <t xml:space="preserve"> semestre 2020</t>
    </r>
  </si>
  <si>
    <t>42 000</t>
  </si>
  <si>
    <r>
      <t>1</t>
    </r>
    <r>
      <rPr>
        <vertAlign val="superscript"/>
        <sz val="9"/>
        <color theme="1"/>
        <rFont val="Cambria"/>
        <family val="1"/>
      </rPr>
      <t>er</t>
    </r>
    <r>
      <rPr>
        <sz val="9"/>
        <color theme="1"/>
        <rFont val="Cambria"/>
        <family val="1"/>
      </rPr>
      <t xml:space="preserve"> semestre 2021</t>
    </r>
  </si>
  <si>
    <t xml:space="preserve">Total </t>
  </si>
  <si>
    <t xml:space="preserve">Source : DGEFP-ASP, calculs IGF-France Stratégie. Champ : aide unique à l’apprentissage et aides exceptionnelles à l’apprentissage et aux contrats de professionnalisation. Lecture : au deuxième semestre 2020, 444 000 contrats d’apprentissage ont débuté et sont éligibles à un montant total d’aides de 2,64 Md€. </t>
  </si>
  <si>
    <r>
      <t xml:space="preserve">Nombre d’aides validées au titre des aides à l’apprentissage et aux contrats de professionnalisation en 2020 et 2021 par date de signature </t>
    </r>
    <r>
      <rPr>
        <sz val="8"/>
        <color theme="1"/>
        <rFont val="Cambria"/>
        <family val="1"/>
      </rPr>
      <t> </t>
    </r>
  </si>
  <si>
    <t>Nombre de nouveaux contrats d'alternance de jeunes de moins de 26 ans par an depuis 2009</t>
  </si>
  <si>
    <t>Part des nouveaux contrats d'alternance</t>
  </si>
  <si>
    <t>Evolution 2020/2019 (%)</t>
  </si>
  <si>
    <t>Poids dans les aides au titre de 2019</t>
  </si>
  <si>
    <t>Part dans le surcroît d'aides à l’alternance de 2019 à 2020</t>
  </si>
  <si>
    <t>Agriculture, sylviculture, pêche</t>
  </si>
  <si>
    <t xml:space="preserve">Industrie </t>
  </si>
  <si>
    <t>Transport et entreposage</t>
  </si>
  <si>
    <t>Hébergement et restauration</t>
  </si>
  <si>
    <t>Soutien aux entreprises</t>
  </si>
  <si>
    <t>Admin. publique, enseignement, santé</t>
  </si>
  <si>
    <t>Secteur d’activité des jeunes entrés en apprentissage et contrat de professionnalisation</t>
  </si>
  <si>
    <t xml:space="preserve">Source : Dares (trois premières colonnes), DGEFP-ASP, calculs IGF-France Stratégie. Champ : entrées en contrat d’alternance dans le secteur privé de jeunes âgés de moins de 26 ans. Colonnes 1 à 3 : l’hypothèse est faite que la structure des secteurs des entrées en apprentissage est identique pour les apprentis de moins de 26 ans et l’ensemble des apprentis de tous âges. Colonnes 4 et 5 : pour obtenir le secteur d’activité de l’entreprise bénéficiaire d’aides, une fusion avec la base Sirene a dû être réalisée. Le montant total d’aides suite à cette fusion diffère légèrement du montant affiché plus haut en raison d’identifiants Siren absents de la base Sirene. Lecture : En 2019, le secteur du commerce, réparation d’automobiles et de motocycles représentait 21 % des nouveaux contrats d’alternance. Cette part s’élève à 23 % en 2020. Le secteur a bénéficié de 25 % du surcroît d’aides versées par l’ASP entre 2019 et 2020. </t>
  </si>
  <si>
    <t>Type d’entreprises ayant recruté des jeunes en apprentissage et contrat de professionnalisation</t>
  </si>
  <si>
    <t>0 à 49 salariés</t>
  </si>
  <si>
    <t>50 à 249 salariés</t>
  </si>
  <si>
    <t>250 salariés ou plus</t>
  </si>
  <si>
    <t xml:space="preserve">Source : Dares (trois premières colonnes), DGEFP-ASP, calculs IGF-France Stratégie. Champ : entrées en contrat d’alternance dans le secteur privé de jeunes âgés de moins de 26 ans. Colonnes 1 à 3 : l’hypothèse est faite que la structure des secteurs des entrées en apprentissage est identique pour les apprentis de moins de 26 ans et l’ensemble des apprentis de tous âges. Colonnes 4 et 5 : pour obtenir le secteur d’activité de l’entreprise bénéficiaire d’aides, une fusion avec la base Sirene a dû être réalisée. Le montant total d’aides suite à cette fusion diffère légèrement du montant affiché plus haut en raison d’identifiants Siren absents de la base Sirene. Lecture : En 2019, les entreprises de 50 à 249 salariés représentaient 12 % des nouveaux contrats d’alternance. Cette part s’élève à 11 % en 2020. Cette catégorie a bénéficié de 14 % du surcroît d’aides versées par l’ASP entre 2019 et 2020 pour une part relative dans les aides au titre de 2019 de 8 %. </t>
  </si>
  <si>
    <t>CAP ou autre*</t>
  </si>
  <si>
    <t>Bac</t>
  </si>
  <si>
    <t>Bac +3 ou plus</t>
  </si>
  <si>
    <t>Répartition par niveau de diplôme préparé des entrants en alternance de 2016 à 2020</t>
  </si>
  <si>
    <t xml:space="preserve">Niveau de diplôme préparé par les entrants en alternance en 2019 et 2020 </t>
  </si>
  <si>
    <t>Part dans le surcroît d'aides versées par l'ASP au titre des entrées en alternance</t>
  </si>
  <si>
    <t>CAP + autres</t>
  </si>
  <si>
    <t xml:space="preserve">Source : Dares (trois premières colonnes), DGEFP-ASP, calculs IGF-France Stratégie. Champ : entrées en contrat d’alternance dans le secteur privé de jeunes âgés de moins de 26 ans. Colonnes 1 à 3 : l’hypothèse est faite que la structure des secteurs des entrées en apprentissage est identique pour les apprentis de moins de 26 ans et l’ensemble des apprentis de tous âges. Colonnes 4 et 5 : pour obtenir le secteur d’activité de l’entreprise bénéficiaire d’aides, une fusion avec la base Sirene a dû être réalisée. Le montant total d’aides suite à cette fusion diffère légèrement du montant affiché plus haut en raison d’identifiants Siren absents de la base Sirene. Lecture : En 2019, 32 % des entrées en alternance visaient à la préparation d’un diplôme de niveau Bac +3 ou plus. Cette part s’élève à 35 % en 2020. Ces entrées de niveau Bac+3 ont une part de 45 % du surcroît d’aides versées par l’ASP entre 2019 et 2020. </t>
  </si>
  <si>
    <r>
      <t>Taux de chômage par niveau de diplôme des moins de 30 ans au 4</t>
    </r>
    <r>
      <rPr>
        <vertAlign val="superscript"/>
        <sz val="10"/>
        <color theme="1"/>
        <rFont val="Cambria"/>
        <family val="1"/>
      </rPr>
      <t>ème</t>
    </r>
    <r>
      <rPr>
        <sz val="10"/>
        <color theme="1"/>
        <rFont val="Cambria"/>
        <family val="1"/>
      </rPr>
      <t xml:space="preserve"> trimestre 2019 </t>
    </r>
  </si>
  <si>
    <t>Taux de chômage</t>
  </si>
  <si>
    <t xml:space="preserve">Source : Enquête emploi en continu, Insee, calculs IGF-France Stratégie. Lecture : Au T4 2019, le taux de chômage des jeunes de moins de 30 ans dont le plus haut niveau de diplôme est de niveau Baccalauréat est de 17,0 % contre 15,7 % tous niveaux de diplôme confondus. </t>
  </si>
  <si>
    <t xml:space="preserve">Évolution du nombre de nouveaux contrats d’alternance selon la taille de l’entreprise </t>
  </si>
  <si>
    <t>Nombre cumulé d'entrées en PACEA par mois de 2019 à mi-2021</t>
  </si>
  <si>
    <t>Source : Dares POEM (2019 et 2020) et DGEFP (2021). Lecture : à fin juillet 2021, 241 000 entrées en PACEA ont eu lieu depuis le début de l’année (soit 36 % de plus qu’à la même période en 2019), pour une cible annuelle de 430 000. A la même date, en 2020, le nombre cumulé d’entrées était de 165 000 et il a atteint 350 000 en fin d’année.</t>
  </si>
  <si>
    <t>Nombre cumulé d’entrées en Garantie jeunes par mois de 2019 à mi-2021</t>
  </si>
  <si>
    <t>Source : Dares POEM (2019 et 2020) et DGEFP (2021). Lecture : à fin juillet 2021, 85 000 entrées en Garantie jeunes ont eu lieu depuis le début de l’année, pour une cible annuelle de 150 000. A la même date, en 2020, le nombre cumulé d’entrées était de 43 000 et il a atteint 92 000 en fin d’année.</t>
  </si>
  <si>
    <t>T4.2019</t>
  </si>
  <si>
    <t>T1.2020</t>
  </si>
  <si>
    <t>T2.2020</t>
  </si>
  <si>
    <t>T3.2020</t>
  </si>
  <si>
    <t>T4.2020</t>
  </si>
  <si>
    <t>T1.2021</t>
  </si>
  <si>
    <t>T2.2021</t>
  </si>
  <si>
    <t>15-24 ans</t>
  </si>
  <si>
    <t>Variation en points</t>
  </si>
  <si>
    <t>Taux de chômage au sens du BIT en niveau et en évolution (en % et en point de pourcentage) pour les 15-24 ans et l’ensemble des 15 ans et plus depuis le T4 2019</t>
  </si>
  <si>
    <t>Source : Insee, Enquête emploi en continu, résultats du deuxième trimestre 2021 (données CVS). Lecture : au deuxième trimestre 2021, le taux de chômage des 15-24 ans est de 19,8 %. Il est 0,8 point de pourcentage inférieur à son niveau du trimestre précédent.</t>
  </si>
  <si>
    <t xml:space="preserve">Ecart de taux de subvention des embauches en CDD long chez les moins de 26 ans autour du seuil de 250 salariés aux deuxièmes semestres 2019 et 2020 </t>
  </si>
  <si>
    <t xml:space="preserve">       3 995 € </t>
  </si>
  <si>
    <t xml:space="preserve">Source : DPAE et DGEFP-ASP, calculs IGF-France Stratégie. Lecture : les entreprises de 250 à 1000 salariés ont vu le taux de subvention (montant d’aide à l’alternance / nombre approché d’embauche en alternance) de leurs entrées en alternance progresser de 3 922€ entre le S2 2019 et le S2 2020.  Dans le même temps, ce taux augmentait de 5 966 € dans les entreprises de 50 à 250 salariés, soit une différence de variation de 2 044 €. </t>
  </si>
  <si>
    <t>Evolution 2018/2019</t>
  </si>
  <si>
    <t>Entreprises de 50 à 250 salariés</t>
  </si>
  <si>
    <t>Entreprises de 250 à 1000 salariés</t>
  </si>
  <si>
    <t>Industrie et production d'électricité/eau</t>
  </si>
  <si>
    <t xml:space="preserve">Source : DPAE, calculs IGF-France Stratégie. Lecture : les entreprises du secteur de l’industrie et de la production d’électricité et d’eau de 50 à 150 salariés ont enregistré une progression de 1,8% de leurs embauches de moins de 26 ans en CDD long entre le deuxième semestre 2018 et le deuxième semestre 2019. Parmi les entreprises de 250 à 1000 salariés de ce secteur, cette évolution est de 1,9 %. </t>
  </si>
  <si>
    <t>Embauches de jeunes en CDD long au deuxième semestre autour du seuil de 250 salariés dans quelques grands secteurs d’activité</t>
  </si>
  <si>
    <t>Estimation de l’impact moyen des aides exceptionnelles à l’alternance et test placebo</t>
  </si>
  <si>
    <t>Double différence (2019-2020)</t>
  </si>
  <si>
    <t xml:space="preserve">Placebo </t>
  </si>
  <si>
    <t xml:space="preserve">(2018-2019) </t>
  </si>
  <si>
    <t xml:space="preserve">Coefficient </t>
  </si>
  <si>
    <t>Intervalle de confiance à 95%</t>
  </si>
  <si>
    <t>[0,221 ; 0,719]</t>
  </si>
  <si>
    <t>[-0,354 ; 0,179]</t>
  </si>
  <si>
    <t>Nombre d’observations</t>
  </si>
  <si>
    <t>Source : DPAE, calculs IGF-France Stratégie. Lecture : l’effet moyen des aides exceptionnelles sur le nombre d’embauches de jeunes de moins de 26 ans en CDD de 9 mois ou plus au deuxième semestre de 2020 est de 0,470. Le coefficient est significativement différent de zéro au seuil de 5 % (les deux bornes de l’intervalle de confiance sont positives). Le test placebo estimé sur l’année précédente renvoie un coefficient non significatif aux seuils usuels de 5 ou 10 %.</t>
  </si>
  <si>
    <t>Nombre cumulé d’entrées en PEC et CUI-CIE à fin juillet 2021</t>
  </si>
  <si>
    <t>Résultats en 2020</t>
  </si>
  <si>
    <t xml:space="preserve">80 000   </t>
  </si>
  <si>
    <t>Entrées de jeunes en CUI-CIE</t>
  </si>
  <si>
    <t>50 000</t>
  </si>
  <si>
    <t>Entrées de jeunes en IAE</t>
  </si>
  <si>
    <t>35 000</t>
  </si>
  <si>
    <t>52 900</t>
  </si>
  <si>
    <t>Non connu</t>
  </si>
  <si>
    <r>
      <t>Source : tableau de bord DGEFP, dossier de presse du plan de relance. Lecture : 17 200 entrées en PEC ont eu lieu depuis le 1</t>
    </r>
    <r>
      <rPr>
        <vertAlign val="superscript"/>
        <sz val="9"/>
        <color theme="1"/>
        <rFont val="Cambria"/>
        <family val="1"/>
      </rPr>
      <t>er</t>
    </r>
    <r>
      <rPr>
        <sz val="9"/>
        <color theme="1"/>
        <rFont val="Cambria"/>
        <family val="1"/>
      </rPr>
      <t xml:space="preserve"> janvier 2021, soit 22 % de la cible annuelle établie à  pour une cible de 80 000 sur l’ensemble de l’année et à comparer à 12 400 entrées en 2020. </t>
    </r>
  </si>
  <si>
    <t>Répartition par niveau de formation et progression entre le S2 2019 et le S2 2020 du nombre de bénéficiaires de dispositifs d’accompagnement âgés de moins de 30 ans</t>
  </si>
  <si>
    <t>Contrats Aidés</t>
  </si>
  <si>
    <t>Garantie jeunes</t>
  </si>
  <si>
    <t>Accompagnement intensif des jeunes</t>
  </si>
  <si>
    <t>Bénéficiaires de  formation en recherche d’emploi</t>
  </si>
  <si>
    <t>S2 2020</t>
  </si>
  <si>
    <t>Evol. 19/ 20</t>
  </si>
  <si>
    <t xml:space="preserve">&gt; Baccalauréat </t>
  </si>
  <si>
    <t xml:space="preserve">Baccalauréat </t>
  </si>
  <si>
    <t xml:space="preserve">BEP-CAP </t>
  </si>
  <si>
    <t xml:space="preserve">&lt; BEP-CAP </t>
  </si>
  <si>
    <t xml:space="preserve">Source : Dares, « Comment la situation des jeunes sur le marché du travail a-t-elle évolué en 2020 ? », Dares Analyses, N°50, 2021. Lecture : parmi les personnes de moins de 30 ans entrées en contrats aidés au deuxième semestre 2020, 17 % ont un niveau de formation supérieur au Baccalauréat. Leur nombre a progressé de 35 % entre le S2 2019 et le S2 2020, contre une augmentation de 27 % de l’ensemble des entrées en contrats aidés pour des personnes de moins de 30 ans. </t>
  </si>
  <si>
    <t>Bac+2</t>
  </si>
  <si>
    <t>L3/M1</t>
  </si>
  <si>
    <t>Master 2</t>
  </si>
  <si>
    <t>Grandes écoles</t>
  </si>
  <si>
    <t>Taux de recours à l'apprentissage selon l'origine sociale des parents</t>
  </si>
  <si>
    <t>Origine plutôt favorisée</t>
  </si>
  <si>
    <t>Origine plutôt défavorisée</t>
  </si>
  <si>
    <r>
      <t>Part des élèves d’origine plutôt défavorisée par type de formation et en fonction du mode de préparation du diplôme (alternance ou voie scolaire)</t>
    </r>
    <r>
      <rPr>
        <b/>
        <sz val="11"/>
        <color theme="1"/>
        <rFont val="Cambria"/>
        <family val="1"/>
      </rPr>
      <t xml:space="preserve"> </t>
    </r>
  </si>
  <si>
    <t>Alternance</t>
  </si>
  <si>
    <t>Voie scolaire</t>
  </si>
  <si>
    <t>Constante</t>
  </si>
  <si>
    <t>Seuil [50;250]</t>
  </si>
  <si>
    <t>P-value</t>
  </si>
  <si>
    <t>Log de effectif</t>
  </si>
  <si>
    <t>Année 2020</t>
  </si>
  <si>
    <t>Industrie et distribution eau / énergie</t>
  </si>
  <si>
    <t>Information-communication</t>
  </si>
  <si>
    <t>Finances et assurances</t>
  </si>
  <si>
    <t>Année x seuil [50 ; 250]</t>
  </si>
  <si>
    <t>Année*</t>
  </si>
  <si>
    <t>Principaux résultats des régressions</t>
  </si>
  <si>
    <t>Coefficient d'intérêt</t>
  </si>
  <si>
    <t>p-value</t>
  </si>
  <si>
    <t>Intervalle de confiance à 95 %</t>
  </si>
  <si>
    <t>R² ajusté</t>
  </si>
  <si>
    <t xml:space="preserve">Impact en % sur le nombre d’alternants </t>
  </si>
  <si>
    <t>Estimation</t>
  </si>
  <si>
    <t>Intervalle à 95 %</t>
  </si>
  <si>
    <t>Modèle 1 : spécification initiale</t>
  </si>
  <si>
    <t>Traitement</t>
  </si>
  <si>
    <t>[0,221 ; 0,719]</t>
  </si>
  <si>
    <t>[6 % ; 21 %]</t>
  </si>
  <si>
    <t>Placebo</t>
  </si>
  <si>
    <t>[-0,354 ; 0,179]</t>
  </si>
  <si>
    <t>Modèle 2 : entrées en alternance/effectif total</t>
  </si>
  <si>
    <t>[0,001 ; 0,002]</t>
  </si>
  <si>
    <t>[6 % ; 18 %]</t>
  </si>
  <si>
    <t>[-0,001 ; 0,001]</t>
  </si>
  <si>
    <t>Modèle 3 : champ sectoriel réduit</t>
  </si>
  <si>
    <t>[0,227 ; 0,904]</t>
  </si>
  <si>
    <t>[6 % ; 24 %]</t>
  </si>
  <si>
    <t>[-0,360 ; 0,382]</t>
  </si>
  <si>
    <t>Source : DPAE et DGEFP, calculs IGF-France Stratégie.</t>
  </si>
  <si>
    <t>50-250</t>
  </si>
  <si>
    <t>250-1000</t>
  </si>
  <si>
    <t>Ecart par taille</t>
  </si>
  <si>
    <t>Ecart par année</t>
  </si>
  <si>
    <t>Double différence du taux de subvention entre 2019 et 2020 et entre les entreprises de 50-249 et 250-1000 salariés</t>
  </si>
  <si>
    <t>A compléter</t>
  </si>
  <si>
    <t>Modèle principal</t>
  </si>
  <si>
    <t>Modèle sur les secteurs où l'hypothèse de tendance commune est la plus crédible</t>
  </si>
  <si>
    <t>215 000**</t>
  </si>
  <si>
    <t>1 500****</t>
  </si>
  <si>
    <t>Part dans les entrées en alternance des entreprises de 50 à 1000 salariés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</si>
</sst>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\ &quot;€&quot;;[Red]\-#,##0\ &quot;€&quot;"/>
    <numFmt numFmtId="43" formatCode="_-* #,##0.00\ _€_-;\-* #,##0.00\ _€_-;_-* &quot;-&quot;??\ _€_-;_-@_-"/>
    <numFmt numFmtId="164" formatCode="_-* #,##0\ _€_-;\-* #,##0\ _€_-;_-* &quot;-&quot;??\ _€_-;_-@_-"/>
    <numFmt numFmtId="165" formatCode="0.000"/>
    <numFmt numFmtId="166" formatCode="0.0"/>
    <numFmt numFmtId="167" formatCode="0.0%"/>
  </numFmts>
  <fonts count="5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</font>
    <font>
      <sz val="11"/>
      <color rgb="FF000000"/>
      <name val="Calibri"/>
    </font>
    <font>
      <sz val="10"/>
      <color rgb="FF000000"/>
      <name val="Cambria"/>
      <family val="1"/>
    </font>
    <font>
      <sz val="9"/>
      <color rgb="FF000000"/>
      <name val="Courier New"/>
      <family val="3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b/>
      <i/>
      <sz val="9"/>
      <color theme="1"/>
      <name val="Cambria"/>
      <family val="1"/>
    </font>
    <font>
      <i/>
      <sz val="9"/>
      <color theme="1"/>
      <name val="Cambria"/>
      <family val="1"/>
    </font>
    <font>
      <sz val="10"/>
      <name val="Arial"/>
    </font>
    <font>
      <sz val="10"/>
      <color theme="1"/>
      <name val="Times New Roman"/>
      <family val="1"/>
    </font>
    <font>
      <sz val="8"/>
      <color theme="1"/>
      <name val="Cambria"/>
      <family val="1"/>
    </font>
    <font>
      <b/>
      <sz val="10"/>
      <color rgb="FF000000"/>
      <name val="Cambria"/>
      <family val="1"/>
    </font>
    <font>
      <sz val="9"/>
      <color theme="1"/>
      <name val="Arial"/>
      <family val="2"/>
    </font>
    <font>
      <b/>
      <sz val="9"/>
      <color rgb="FF000000"/>
      <name val="Cambria"/>
      <family val="1"/>
    </font>
    <font>
      <i/>
      <sz val="9"/>
      <color rgb="FF000000"/>
      <name val="Cambria"/>
      <family val="1"/>
    </font>
    <font>
      <sz val="9"/>
      <color rgb="FF000000"/>
      <name val="Cambria"/>
      <family val="1"/>
    </font>
    <font>
      <sz val="8"/>
      <color theme="1"/>
      <name val="Arial"/>
      <family val="2"/>
    </font>
    <font>
      <vertAlign val="superscript"/>
      <sz val="9"/>
      <color theme="1"/>
      <name val="Cambria"/>
      <family val="1"/>
    </font>
    <font>
      <sz val="8"/>
      <color rgb="FF000000"/>
      <name val="Calibri"/>
      <family val="2"/>
    </font>
    <font>
      <b/>
      <sz val="8"/>
      <color rgb="FF000000"/>
      <name val="Cambria"/>
      <family val="1"/>
    </font>
    <font>
      <sz val="8"/>
      <color rgb="FF000000"/>
      <name val="Cambria"/>
      <family val="1"/>
    </font>
    <font>
      <sz val="11"/>
      <color rgb="FF000000"/>
      <name val="Calibri"/>
      <family val="2"/>
    </font>
    <font>
      <vertAlign val="superscript"/>
      <sz val="10"/>
      <color theme="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b/>
      <sz val="9"/>
      <color rgb="FF000000"/>
      <name val="Courier New"/>
      <family val="3"/>
    </font>
  </fonts>
  <fills count="2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indexed="45"/>
        <bgColor indexed="29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2">
    <xf numFmtId="0" fontId="0" fillId="0" borderId="0"/>
    <xf numFmtId="0" fontId="3" fillId="0" borderId="0"/>
    <xf numFmtId="0" fontId="5" fillId="0" borderId="0"/>
    <xf numFmtId="0" fontId="6" fillId="0" borderId="0"/>
    <xf numFmtId="43" fontId="4" fillId="0" borderId="0" applyFont="0" applyFill="0" applyBorder="0" applyAlignment="0" applyProtection="0"/>
    <xf numFmtId="0" fontId="7" fillId="0" borderId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2" borderId="0" applyNumberFormat="0" applyBorder="0" applyAlignment="0" applyProtection="0"/>
    <xf numFmtId="0" fontId="33" fillId="14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5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13" borderId="18" applyNumberFormat="0" applyAlignment="0" applyProtection="0"/>
    <xf numFmtId="0" fontId="37" fillId="0" borderId="19" applyNumberFormat="0" applyFill="0" applyAlignment="0" applyProtection="0"/>
    <xf numFmtId="0" fontId="38" fillId="7" borderId="18" applyNumberFormat="0" applyAlignment="0" applyProtection="0"/>
    <xf numFmtId="0" fontId="39" fillId="21" borderId="0" applyNumberFormat="0" applyBorder="0" applyAlignment="0" applyProtection="0"/>
    <xf numFmtId="0" fontId="40" fillId="14" borderId="0" applyNumberFormat="0" applyBorder="0" applyAlignment="0" applyProtection="0"/>
    <xf numFmtId="0" fontId="18" fillId="9" borderId="20" applyNumberFormat="0" applyAlignment="0" applyProtection="0"/>
    <xf numFmtId="0" fontId="41" fillId="11" borderId="0" applyNumberFormat="0" applyBorder="0" applyAlignment="0" applyProtection="0"/>
    <xf numFmtId="0" fontId="42" fillId="13" borderId="2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2" applyNumberFormat="0" applyFill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49" fillId="18" borderId="26" applyNumberFormat="0" applyAlignment="0" applyProtection="0"/>
  </cellStyleXfs>
  <cellXfs count="225">
    <xf numFmtId="0" fontId="0" fillId="0" borderId="0" xfId="0"/>
    <xf numFmtId="0" fontId="2" fillId="0" borderId="0" xfId="0" applyFont="1"/>
    <xf numFmtId="3" fontId="0" fillId="0" borderId="0" xfId="0" applyNumberFormat="1"/>
    <xf numFmtId="164" fontId="0" fillId="0" borderId="0" xfId="4" applyNumberFormat="1" applyFont="1" applyBorder="1" applyAlignment="1"/>
    <xf numFmtId="164" fontId="0" fillId="0" borderId="0" xfId="4" applyNumberFormat="1" applyFont="1"/>
    <xf numFmtId="17" fontId="0" fillId="0" borderId="0" xfId="0" applyNumberFormat="1"/>
    <xf numFmtId="0" fontId="8" fillId="0" borderId="0" xfId="0" applyFont="1"/>
    <xf numFmtId="164" fontId="0" fillId="0" borderId="0" xfId="0" applyNumberFormat="1"/>
    <xf numFmtId="0" fontId="9" fillId="0" borderId="0" xfId="0" applyFont="1" applyAlignment="1">
      <alignment vertical="center"/>
    </xf>
    <xf numFmtId="165" fontId="0" fillId="0" borderId="0" xfId="0" applyNumberForma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2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3" fontId="15" fillId="0" borderId="0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14" fontId="15" fillId="0" borderId="0" xfId="0" applyNumberFormat="1" applyFont="1" applyBorder="1" applyAlignment="1">
      <alignment horizontal="right" vertical="center" wrapText="1"/>
    </xf>
    <xf numFmtId="0" fontId="16" fillId="3" borderId="0" xfId="0" applyFont="1" applyFill="1" applyBorder="1" applyAlignment="1">
      <alignment horizontal="justify" vertical="center" wrapText="1"/>
    </xf>
    <xf numFmtId="0" fontId="16" fillId="3" borderId="0" xfId="0" applyFont="1" applyFill="1" applyBorder="1" applyAlignment="1">
      <alignment horizontal="right" vertical="center" wrapText="1"/>
    </xf>
    <xf numFmtId="3" fontId="16" fillId="3" borderId="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 vertical="center"/>
    </xf>
    <xf numFmtId="0" fontId="15" fillId="4" borderId="0" xfId="0" applyFont="1" applyFill="1" applyBorder="1" applyAlignment="1">
      <alignment vertical="center" wrapText="1"/>
    </xf>
    <xf numFmtId="3" fontId="15" fillId="4" borderId="0" xfId="0" applyNumberFormat="1" applyFont="1" applyFill="1" applyBorder="1" applyAlignment="1">
      <alignment horizontal="right" vertical="center" wrapText="1"/>
    </xf>
    <xf numFmtId="0" fontId="15" fillId="4" borderId="0" xfId="0" applyFont="1" applyFill="1" applyBorder="1" applyAlignment="1">
      <alignment horizontal="right" vertical="center" wrapText="1"/>
    </xf>
    <xf numFmtId="0" fontId="16" fillId="3" borderId="0" xfId="0" applyFont="1" applyFill="1" applyBorder="1" applyAlignment="1">
      <alignment vertical="center" wrapText="1"/>
    </xf>
    <xf numFmtId="0" fontId="17" fillId="0" borderId="0" xfId="0" applyFont="1"/>
    <xf numFmtId="0" fontId="14" fillId="2" borderId="0" xfId="0" applyFont="1" applyFill="1" applyBorder="1" applyAlignment="1">
      <alignment horizontal="left" vertical="center" wrapText="1"/>
    </xf>
    <xf numFmtId="17" fontId="15" fillId="0" borderId="0" xfId="0" applyNumberFormat="1" applyFont="1" applyBorder="1" applyAlignment="1">
      <alignment horizontal="left" vertical="center" wrapText="1"/>
    </xf>
    <xf numFmtId="9" fontId="0" fillId="0" borderId="0" xfId="6" applyFont="1"/>
    <xf numFmtId="0" fontId="14" fillId="2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1" fillId="0" borderId="0" xfId="7"/>
    <xf numFmtId="9" fontId="0" fillId="0" borderId="0" xfId="10" applyFont="1"/>
    <xf numFmtId="0" fontId="10" fillId="0" borderId="0" xfId="0" applyFont="1"/>
    <xf numFmtId="0" fontId="15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3" fontId="15" fillId="0" borderId="2" xfId="0" applyNumberFormat="1" applyFont="1" applyBorder="1" applyAlignment="1">
      <alignment horizontal="right" vertical="center" wrapText="1"/>
    </xf>
    <xf numFmtId="0" fontId="15" fillId="0" borderId="2" xfId="0" applyFont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0" fontId="21" fillId="2" borderId="11" xfId="0" applyFont="1" applyFill="1" applyBorder="1" applyAlignment="1">
      <alignment vertical="center"/>
    </xf>
    <xf numFmtId="0" fontId="21" fillId="2" borderId="3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vertical="center"/>
    </xf>
    <xf numFmtId="0" fontId="21" fillId="0" borderId="7" xfId="0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right" vertical="center"/>
    </xf>
    <xf numFmtId="0" fontId="8" fillId="0" borderId="5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right" vertical="center"/>
    </xf>
    <xf numFmtId="0" fontId="21" fillId="3" borderId="5" xfId="0" applyFont="1" applyFill="1" applyBorder="1" applyAlignment="1">
      <alignment vertical="center"/>
    </xf>
    <xf numFmtId="0" fontId="21" fillId="3" borderId="2" xfId="0" applyFont="1" applyFill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23" fillId="2" borderId="9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vertical="center" wrapText="1"/>
    </xf>
    <xf numFmtId="0" fontId="19" fillId="0" borderId="0" xfId="0" applyFont="1"/>
    <xf numFmtId="0" fontId="19" fillId="0" borderId="7" xfId="0" applyFont="1" applyBorder="1" applyAlignment="1">
      <alignment vertical="center" wrapText="1"/>
    </xf>
    <xf numFmtId="0" fontId="25" fillId="0" borderId="6" xfId="0" applyFont="1" applyBorder="1" applyAlignment="1">
      <alignment vertical="center" wrapText="1"/>
    </xf>
    <xf numFmtId="9" fontId="0" fillId="0" borderId="0" xfId="0" applyNumberFormat="1"/>
    <xf numFmtId="9" fontId="25" fillId="0" borderId="7" xfId="0" applyNumberFormat="1" applyFont="1" applyBorder="1" applyAlignment="1">
      <alignment horizontal="right" vertical="center" wrapText="1"/>
    </xf>
    <xf numFmtId="0" fontId="25" fillId="0" borderId="5" xfId="0" applyFont="1" applyBorder="1" applyAlignment="1">
      <alignment vertical="center" wrapText="1"/>
    </xf>
    <xf numFmtId="9" fontId="25" fillId="0" borderId="2" xfId="0" applyNumberFormat="1" applyFont="1" applyBorder="1" applyAlignment="1">
      <alignment horizontal="right" vertical="center" wrapText="1"/>
    </xf>
    <xf numFmtId="0" fontId="23" fillId="3" borderId="11" xfId="0" applyFont="1" applyFill="1" applyBorder="1" applyAlignment="1">
      <alignment vertical="center" wrapText="1"/>
    </xf>
    <xf numFmtId="3" fontId="23" fillId="3" borderId="3" xfId="0" applyNumberFormat="1" applyFont="1" applyFill="1" applyBorder="1" applyAlignment="1">
      <alignment horizontal="right" vertical="center" wrapText="1"/>
    </xf>
    <xf numFmtId="0" fontId="23" fillId="3" borderId="3" xfId="0" applyFont="1" applyFill="1" applyBorder="1" applyAlignment="1">
      <alignment horizontal="right" vertical="center" wrapText="1"/>
    </xf>
    <xf numFmtId="0" fontId="15" fillId="3" borderId="5" xfId="0" applyFont="1" applyFill="1" applyBorder="1" applyAlignment="1">
      <alignment vertical="center" wrapText="1"/>
    </xf>
    <xf numFmtId="3" fontId="25" fillId="3" borderId="2" xfId="0" applyNumberFormat="1" applyFont="1" applyFill="1" applyBorder="1" applyAlignment="1">
      <alignment horizontal="right" vertical="center" wrapText="1"/>
    </xf>
    <xf numFmtId="0" fontId="25" fillId="3" borderId="2" xfId="0" applyFont="1" applyFill="1" applyBorder="1" applyAlignment="1">
      <alignment horizontal="right" vertical="center" wrapText="1"/>
    </xf>
    <xf numFmtId="9" fontId="0" fillId="0" borderId="0" xfId="10" applyNumberFormat="1" applyFont="1"/>
    <xf numFmtId="0" fontId="28" fillId="4" borderId="7" xfId="0" applyFont="1" applyFill="1" applyBorder="1" applyAlignment="1">
      <alignment vertical="center"/>
    </xf>
    <xf numFmtId="0" fontId="28" fillId="4" borderId="2" xfId="0" applyFont="1" applyFill="1" applyBorder="1" applyAlignment="1">
      <alignment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30" fillId="0" borderId="6" xfId="0" applyFont="1" applyBorder="1" applyAlignment="1">
      <alignment vertical="center" wrapText="1"/>
    </xf>
    <xf numFmtId="9" fontId="30" fillId="0" borderId="0" xfId="0" applyNumberFormat="1" applyFont="1" applyAlignment="1">
      <alignment horizontal="right" vertical="center"/>
    </xf>
    <xf numFmtId="9" fontId="30" fillId="0" borderId="7" xfId="0" applyNumberFormat="1" applyFont="1" applyBorder="1" applyAlignment="1">
      <alignment horizontal="right" vertical="center"/>
    </xf>
    <xf numFmtId="0" fontId="30" fillId="0" borderId="15" xfId="0" applyFont="1" applyBorder="1" applyAlignment="1">
      <alignment vertical="center" wrapText="1"/>
    </xf>
    <xf numFmtId="0" fontId="30" fillId="0" borderId="5" xfId="0" applyFont="1" applyBorder="1" applyAlignment="1">
      <alignment vertical="center" wrapText="1"/>
    </xf>
    <xf numFmtId="9" fontId="30" fillId="0" borderId="1" xfId="0" applyNumberFormat="1" applyFont="1" applyBorder="1" applyAlignment="1">
      <alignment horizontal="right" vertical="center"/>
    </xf>
    <xf numFmtId="9" fontId="30" fillId="0" borderId="2" xfId="0" applyNumberFormat="1" applyFont="1" applyBorder="1" applyAlignment="1">
      <alignment horizontal="right" vertical="center"/>
    </xf>
    <xf numFmtId="0" fontId="31" fillId="4" borderId="7" xfId="0" applyFont="1" applyFill="1" applyBorder="1" applyAlignment="1">
      <alignment vertical="center"/>
    </xf>
    <xf numFmtId="0" fontId="31" fillId="4" borderId="2" xfId="0" applyFont="1" applyFill="1" applyBorder="1" applyAlignment="1">
      <alignment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9" fontId="25" fillId="0" borderId="0" xfId="0" applyNumberFormat="1" applyFont="1" applyAlignment="1">
      <alignment horizontal="right" vertical="center"/>
    </xf>
    <xf numFmtId="9" fontId="25" fillId="0" borderId="7" xfId="0" applyNumberFormat="1" applyFont="1" applyBorder="1" applyAlignment="1">
      <alignment horizontal="right" vertical="center"/>
    </xf>
    <xf numFmtId="0" fontId="25" fillId="0" borderId="15" xfId="0" applyFont="1" applyBorder="1" applyAlignment="1">
      <alignment vertical="center" wrapText="1"/>
    </xf>
    <xf numFmtId="9" fontId="25" fillId="0" borderId="1" xfId="0" applyNumberFormat="1" applyFont="1" applyBorder="1" applyAlignment="1">
      <alignment horizontal="right" vertical="center"/>
    </xf>
    <xf numFmtId="9" fontId="25" fillId="0" borderId="2" xfId="0" applyNumberFormat="1" applyFont="1" applyBorder="1" applyAlignment="1">
      <alignment horizontal="right" vertical="center"/>
    </xf>
    <xf numFmtId="0" fontId="25" fillId="3" borderId="5" xfId="0" applyFont="1" applyFill="1" applyBorder="1" applyAlignment="1">
      <alignment vertical="center" wrapText="1"/>
    </xf>
    <xf numFmtId="9" fontId="25" fillId="3" borderId="1" xfId="0" applyNumberFormat="1" applyFont="1" applyFill="1" applyBorder="1" applyAlignment="1">
      <alignment horizontal="right" vertical="center"/>
    </xf>
    <xf numFmtId="9" fontId="25" fillId="3" borderId="2" xfId="0" applyNumberFormat="1" applyFont="1" applyFill="1" applyBorder="1" applyAlignment="1">
      <alignment horizontal="right" vertical="center"/>
    </xf>
    <xf numFmtId="9" fontId="25" fillId="3" borderId="3" xfId="0" applyNumberFormat="1" applyFont="1" applyFill="1" applyBorder="1" applyAlignment="1">
      <alignment horizontal="right" vertical="center"/>
    </xf>
    <xf numFmtId="9" fontId="25" fillId="0" borderId="4" xfId="0" applyNumberFormat="1" applyFont="1" applyBorder="1" applyAlignment="1">
      <alignment horizontal="right" vertical="center"/>
    </xf>
    <xf numFmtId="9" fontId="25" fillId="0" borderId="3" xfId="0" applyNumberFormat="1" applyFont="1" applyBorder="1" applyAlignment="1">
      <alignment horizontal="right" vertical="center"/>
    </xf>
    <xf numFmtId="0" fontId="23" fillId="2" borderId="1" xfId="0" applyFont="1" applyFill="1" applyBorder="1" applyAlignment="1">
      <alignment horizontal="center" vertical="center" wrapText="1"/>
    </xf>
    <xf numFmtId="0" fontId="19" fillId="4" borderId="7" xfId="0" applyFont="1" applyFill="1" applyBorder="1"/>
    <xf numFmtId="0" fontId="19" fillId="4" borderId="2" xfId="0" applyFont="1" applyFill="1" applyBorder="1"/>
    <xf numFmtId="10" fontId="25" fillId="0" borderId="7" xfId="0" applyNumberFormat="1" applyFont="1" applyBorder="1" applyAlignment="1">
      <alignment horizontal="right" vertical="center"/>
    </xf>
    <xf numFmtId="0" fontId="25" fillId="5" borderId="5" xfId="0" applyFont="1" applyFill="1" applyBorder="1" applyAlignment="1">
      <alignment vertical="center" wrapText="1"/>
    </xf>
    <xf numFmtId="10" fontId="25" fillId="5" borderId="3" xfId="0" applyNumberFormat="1" applyFont="1" applyFill="1" applyBorder="1" applyAlignment="1">
      <alignment horizontal="right" vertical="center"/>
    </xf>
    <xf numFmtId="167" fontId="0" fillId="0" borderId="0" xfId="6" applyNumberFormat="1" applyFont="1"/>
    <xf numFmtId="166" fontId="0" fillId="0" borderId="0" xfId="0" applyNumberFormat="1"/>
    <xf numFmtId="0" fontId="19" fillId="0" borderId="2" xfId="0" applyFont="1" applyBorder="1"/>
    <xf numFmtId="0" fontId="14" fillId="3" borderId="3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right" vertical="center"/>
    </xf>
    <xf numFmtId="6" fontId="25" fillId="0" borderId="2" xfId="0" applyNumberFormat="1" applyFont="1" applyBorder="1" applyAlignment="1">
      <alignment horizontal="right" vertical="center" wrapText="1"/>
    </xf>
    <xf numFmtId="6" fontId="25" fillId="0" borderId="2" xfId="0" applyNumberFormat="1" applyFont="1" applyBorder="1" applyAlignment="1">
      <alignment horizontal="right" vertical="center"/>
    </xf>
    <xf numFmtId="0" fontId="25" fillId="0" borderId="2" xfId="0" applyFont="1" applyBorder="1" applyAlignment="1">
      <alignment horizontal="right" vertical="center"/>
    </xf>
    <xf numFmtId="0" fontId="23" fillId="3" borderId="5" xfId="0" applyFont="1" applyFill="1" applyBorder="1" applyAlignment="1">
      <alignment vertical="center"/>
    </xf>
    <xf numFmtId="6" fontId="25" fillId="3" borderId="2" xfId="0" applyNumberFormat="1" applyFont="1" applyFill="1" applyBorder="1" applyAlignment="1">
      <alignment horizontal="right" vertical="center" wrapText="1"/>
    </xf>
    <xf numFmtId="6" fontId="23" fillId="3" borderId="2" xfId="0" applyNumberFormat="1" applyFont="1" applyFill="1" applyBorder="1" applyAlignment="1">
      <alignment horizontal="right" vertical="center"/>
    </xf>
    <xf numFmtId="0" fontId="25" fillId="0" borderId="5" xfId="0" applyFont="1" applyBorder="1" applyAlignment="1">
      <alignment vertical="center"/>
    </xf>
    <xf numFmtId="6" fontId="25" fillId="3" borderId="2" xfId="0" applyNumberFormat="1" applyFont="1" applyFill="1" applyBorder="1" applyAlignment="1">
      <alignment horizontal="right" vertical="center"/>
    </xf>
    <xf numFmtId="0" fontId="19" fillId="0" borderId="7" xfId="0" applyFont="1" applyBorder="1"/>
    <xf numFmtId="3" fontId="25" fillId="0" borderId="2" xfId="0" applyNumberFormat="1" applyFont="1" applyBorder="1" applyAlignment="1">
      <alignment horizontal="right" vertical="center"/>
    </xf>
    <xf numFmtId="0" fontId="14" fillId="2" borderId="1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3" fontId="25" fillId="0" borderId="2" xfId="0" applyNumberFormat="1" applyFont="1" applyBorder="1" applyAlignment="1">
      <alignment horizontal="right" vertical="center" wrapText="1"/>
    </xf>
    <xf numFmtId="0" fontId="25" fillId="0" borderId="2" xfId="0" applyFont="1" applyBorder="1" applyAlignment="1">
      <alignment horizontal="right" vertical="center" wrapText="1"/>
    </xf>
    <xf numFmtId="0" fontId="23" fillId="2" borderId="0" xfId="0" applyFont="1" applyFill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23" fillId="2" borderId="7" xfId="0" applyFont="1" applyFill="1" applyBorder="1" applyAlignment="1">
      <alignment horizontal="center" vertical="center"/>
    </xf>
    <xf numFmtId="0" fontId="25" fillId="0" borderId="9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9" fontId="25" fillId="0" borderId="12" xfId="0" applyNumberFormat="1" applyFont="1" applyBorder="1" applyAlignment="1">
      <alignment horizontal="center" vertical="center"/>
    </xf>
    <xf numFmtId="0" fontId="25" fillId="0" borderId="6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9" fontId="25" fillId="0" borderId="7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9" fontId="25" fillId="0" borderId="2" xfId="0" applyNumberFormat="1" applyFont="1" applyBorder="1" applyAlignment="1">
      <alignment horizontal="center" vertical="center"/>
    </xf>
    <xf numFmtId="0" fontId="25" fillId="22" borderId="5" xfId="0" applyFont="1" applyFill="1" applyBorder="1" applyAlignment="1">
      <alignment vertical="center"/>
    </xf>
    <xf numFmtId="3" fontId="25" fillId="22" borderId="1" xfId="0" applyNumberFormat="1" applyFont="1" applyFill="1" applyBorder="1" applyAlignment="1">
      <alignment horizontal="center" vertical="center"/>
    </xf>
    <xf numFmtId="9" fontId="25" fillId="22" borderId="2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9" fontId="25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14" fillId="0" borderId="0" xfId="0" applyFont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3" fontId="1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3" fontId="15" fillId="23" borderId="0" xfId="0" applyNumberFormat="1" applyFont="1" applyFill="1" applyBorder="1" applyAlignment="1">
      <alignment horizontal="right" vertical="center" wrapText="1"/>
    </xf>
    <xf numFmtId="17" fontId="14" fillId="23" borderId="0" xfId="0" applyNumberFormat="1" applyFont="1" applyFill="1" applyBorder="1" applyAlignment="1">
      <alignment horizontal="left" vertical="center" wrapText="1"/>
    </xf>
    <xf numFmtId="1" fontId="1" fillId="0" borderId="0" xfId="7" applyNumberFormat="1"/>
    <xf numFmtId="0" fontId="31" fillId="0" borderId="0" xfId="0" applyFont="1" applyAlignment="1">
      <alignment vertical="center" wrapText="1"/>
    </xf>
    <xf numFmtId="0" fontId="5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10" fontId="13" fillId="0" borderId="0" xfId="0" applyNumberFormat="1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" fontId="0" fillId="0" borderId="0" xfId="0" applyNumberFormat="1"/>
    <xf numFmtId="0" fontId="14" fillId="2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22" fillId="0" borderId="10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top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29" fillId="2" borderId="16" xfId="0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14" fillId="2" borderId="9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19" fillId="0" borderId="7" xfId="0" applyFont="1" applyBorder="1"/>
    <xf numFmtId="0" fontId="19" fillId="0" borderId="2" xfId="0" applyFont="1" applyBorder="1"/>
    <xf numFmtId="0" fontId="26" fillId="0" borderId="0" xfId="0" applyFont="1" applyAlignment="1">
      <alignment horizontal="left" wrapText="1"/>
    </xf>
    <xf numFmtId="0" fontId="12" fillId="2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0" fillId="4" borderId="0" xfId="0" applyFont="1" applyFill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vertical="center"/>
    </xf>
    <xf numFmtId="0" fontId="50" fillId="4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23" fillId="5" borderId="0" xfId="0" applyFont="1" applyFill="1" applyBorder="1" applyAlignment="1">
      <alignment vertical="center"/>
    </xf>
    <xf numFmtId="167" fontId="25" fillId="0" borderId="0" xfId="0" applyNumberFormat="1" applyFont="1" applyBorder="1" applyAlignment="1">
      <alignment horizontal="right" vertical="center"/>
    </xf>
    <xf numFmtId="9" fontId="25" fillId="0" borderId="0" xfId="0" applyNumberFormat="1" applyFont="1" applyBorder="1" applyAlignment="1">
      <alignment horizontal="right" vertical="center"/>
    </xf>
    <xf numFmtId="167" fontId="25" fillId="5" borderId="0" xfId="0" applyNumberFormat="1" applyFont="1" applyFill="1" applyBorder="1" applyAlignment="1">
      <alignment horizontal="right" vertical="center"/>
    </xf>
    <xf numFmtId="9" fontId="25" fillId="5" borderId="0" xfId="0" applyNumberFormat="1" applyFont="1" applyFill="1" applyBorder="1" applyAlignment="1">
      <alignment horizontal="right" vertical="center"/>
    </xf>
  </cellXfs>
  <cellStyles count="52">
    <cellStyle name="20 % - Accent1 2" xfId="11"/>
    <cellStyle name="20 % - Accent2 2" xfId="12"/>
    <cellStyle name="20 % - Accent3 2" xfId="13"/>
    <cellStyle name="20 % - Accent4 2" xfId="14"/>
    <cellStyle name="20 % - Accent5 2" xfId="15"/>
    <cellStyle name="20 % - Accent6 2" xfId="16"/>
    <cellStyle name="40 % - Accent1 2" xfId="17"/>
    <cellStyle name="40 % - Accent2 2" xfId="18"/>
    <cellStyle name="40 % - Accent3 2" xfId="19"/>
    <cellStyle name="40 % - Accent4 2" xfId="20"/>
    <cellStyle name="40 % - Accent5 2" xfId="21"/>
    <cellStyle name="40 % - Accent6 2" xfId="22"/>
    <cellStyle name="60 % - Accent1 2" xfId="23"/>
    <cellStyle name="60 % - Accent2 2" xfId="24"/>
    <cellStyle name="60 % - Accent3 2" xfId="25"/>
    <cellStyle name="60 % - Accent4 2" xfId="26"/>
    <cellStyle name="60 % - Accent5 2" xfId="27"/>
    <cellStyle name="60 % - Accent6 2" xfId="28"/>
    <cellStyle name="Accent1 2" xfId="29"/>
    <cellStyle name="Accent2 2" xfId="30"/>
    <cellStyle name="Accent3 2" xfId="31"/>
    <cellStyle name="Accent4 2" xfId="32"/>
    <cellStyle name="Accent5 2" xfId="33"/>
    <cellStyle name="Accent6 2" xfId="34"/>
    <cellStyle name="Avertissement 2" xfId="35"/>
    <cellStyle name="Calcul 2" xfId="36"/>
    <cellStyle name="Cellule liée 2" xfId="37"/>
    <cellStyle name="Entrée 2" xfId="38"/>
    <cellStyle name="Insatisfaisant 2" xfId="39"/>
    <cellStyle name="Milliers" xfId="4" builtinId="3"/>
    <cellStyle name="Milliers 2" xfId="8"/>
    <cellStyle name="Neutre 2" xfId="40"/>
    <cellStyle name="Normal" xfId="0" builtinId="0"/>
    <cellStyle name="Normal 2" xfId="1"/>
    <cellStyle name="Normal 2 2" xfId="3"/>
    <cellStyle name="Normal 3" xfId="2"/>
    <cellStyle name="Normal 3 2" xfId="9"/>
    <cellStyle name="Normal 4" xfId="5"/>
    <cellStyle name="Normal 5" xfId="7"/>
    <cellStyle name="Note 1" xfId="41"/>
    <cellStyle name="Pourcentage" xfId="6" builtinId="5"/>
    <cellStyle name="Pourcentage 2" xfId="10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0"/>
    <cellStyle name="Vérification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Figure2!$B$4</c:f>
              <c:strCache>
                <c:ptCount val="1"/>
                <c:pt idx="0">
                  <c:v>Faciliter l’entrée des jeunes sur le marché du travail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Figure2!$C$3:$I$3</c:f>
              <c:numCache>
                <c:formatCode>mmm\-yy</c:formatCode>
                <c:ptCount val="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</c:numCache>
            </c:numRef>
          </c:cat>
          <c:val>
            <c:numRef>
              <c:f>Figure2!$C$4:$I$4</c:f>
              <c:numCache>
                <c:formatCode>_-* #\ ##0\ _€_-;\-* #\ ##0\ _€_-;_-* "-"??\ _€_-;_-@_-</c:formatCode>
                <c:ptCount val="7"/>
                <c:pt idx="0">
                  <c:v>580</c:v>
                </c:pt>
                <c:pt idx="1">
                  <c:v>703</c:v>
                </c:pt>
                <c:pt idx="2">
                  <c:v>827</c:v>
                </c:pt>
                <c:pt idx="3">
                  <c:v>934</c:v>
                </c:pt>
                <c:pt idx="4">
                  <c:v>946</c:v>
                </c:pt>
                <c:pt idx="5">
                  <c:v>1016</c:v>
                </c:pt>
                <c:pt idx="6">
                  <c:v>1388</c:v>
                </c:pt>
              </c:numCache>
            </c:numRef>
          </c:val>
        </c:ser>
        <c:ser>
          <c:idx val="1"/>
          <c:order val="1"/>
          <c:tx>
            <c:strRef>
              <c:f>Figure2!$B$5</c:f>
              <c:strCache>
                <c:ptCount val="1"/>
                <c:pt idx="0">
                  <c:v>Accompagner les jeunes éloignés de l’emploi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Figure2!$C$3:$I$3</c:f>
              <c:numCache>
                <c:formatCode>mmm\-yy</c:formatCode>
                <c:ptCount val="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</c:numCache>
            </c:numRef>
          </c:cat>
          <c:val>
            <c:numRef>
              <c:f>Figure2!$C$5:$I$5</c:f>
              <c:numCache>
                <c:formatCode>_-* #\ ##0\ _€_-;\-* #\ ##0\ _€_-;_-* "-"??\ _€_-;_-@_-</c:formatCode>
                <c:ptCount val="7"/>
                <c:pt idx="0">
                  <c:v>64</c:v>
                </c:pt>
                <c:pt idx="1">
                  <c:v>132</c:v>
                </c:pt>
                <c:pt idx="2">
                  <c:v>199</c:v>
                </c:pt>
                <c:pt idx="3">
                  <c:v>302</c:v>
                </c:pt>
                <c:pt idx="4">
                  <c:v>361</c:v>
                </c:pt>
                <c:pt idx="5">
                  <c:v>441</c:v>
                </c:pt>
                <c:pt idx="6">
                  <c:v>567</c:v>
                </c:pt>
              </c:numCache>
            </c:numRef>
          </c:val>
        </c:ser>
        <c:ser>
          <c:idx val="2"/>
          <c:order val="2"/>
          <c:tx>
            <c:strRef>
              <c:f>Figure2!$B$6</c:f>
              <c:strCache>
                <c:ptCount val="1"/>
                <c:pt idx="0">
                  <c:v>Orienter et former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Figure2!$C$3:$I$3</c:f>
              <c:numCache>
                <c:formatCode>mmm\-yy</c:formatCode>
                <c:ptCount val="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</c:numCache>
            </c:numRef>
          </c:cat>
          <c:val>
            <c:numRef>
              <c:f>Figure2!$C$6:$I$6</c:f>
              <c:numCache>
                <c:formatCode>_-* #\ ##0\ _€_-;\-* #\ ##0\ _€_-;_-* "-"??\ _€_-;_-@_-</c:formatCode>
                <c:ptCount val="7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154</c:v>
                </c:pt>
                <c:pt idx="6">
                  <c:v>174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6037288"/>
        <c:axId val="226038464"/>
      </c:barChart>
      <c:dateAx>
        <c:axId val="2260372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038464"/>
        <c:crosses val="autoZero"/>
        <c:auto val="1"/>
        <c:lblOffset val="100"/>
        <c:baseTimeUnit val="months"/>
      </c:dateAx>
      <c:valAx>
        <c:axId val="22603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€_-;\-* #\ 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037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FigureD!$A$7</c:f>
              <c:strCache>
                <c:ptCount val="1"/>
                <c:pt idx="0">
                  <c:v>Ecart par année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FigureD!$B$4:$D$4</c:f>
              <c:strCache>
                <c:ptCount val="3"/>
                <c:pt idx="0">
                  <c:v>50-250</c:v>
                </c:pt>
                <c:pt idx="1">
                  <c:v>250-1000</c:v>
                </c:pt>
                <c:pt idx="2">
                  <c:v>Ecart par taille</c:v>
                </c:pt>
              </c:strCache>
            </c:strRef>
          </c:cat>
          <c:val>
            <c:numRef>
              <c:f>FigureD!$B$7:$D$7</c:f>
              <c:numCache>
                <c:formatCode>0</c:formatCode>
                <c:ptCount val="3"/>
                <c:pt idx="0">
                  <c:v>5985.2661970797317</c:v>
                </c:pt>
                <c:pt idx="1">
                  <c:v>3967.7530737965958</c:v>
                </c:pt>
                <c:pt idx="2">
                  <c:v>2017.5131232831357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7"/>
        <c:axId val="490223160"/>
        <c:axId val="490221984"/>
      </c:barChart>
      <c:lineChart>
        <c:grouping val="standard"/>
        <c:varyColors val="0"/>
        <c:ser>
          <c:idx val="0"/>
          <c:order val="0"/>
          <c:tx>
            <c:strRef>
              <c:f>FigureD!$A$5</c:f>
              <c:strCache>
                <c:ptCount val="1"/>
                <c:pt idx="0">
                  <c:v>2019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cat>
            <c:strRef>
              <c:f>'[1]tab14 + annexe'!$O$8:$Q$8</c:f>
              <c:strCache>
                <c:ptCount val="3"/>
                <c:pt idx="0">
                  <c:v>50-250</c:v>
                </c:pt>
                <c:pt idx="1">
                  <c:v>250-1000</c:v>
                </c:pt>
                <c:pt idx="2">
                  <c:v>Ecart par taille</c:v>
                </c:pt>
              </c:strCache>
            </c:strRef>
          </c:cat>
          <c:val>
            <c:numRef>
              <c:f>FigureD!$B$5:$D$5</c:f>
              <c:numCache>
                <c:formatCode>0</c:formatCode>
                <c:ptCount val="3"/>
                <c:pt idx="0">
                  <c:v>719.89990439930898</c:v>
                </c:pt>
                <c:pt idx="1">
                  <c:v>72.949994795461649</c:v>
                </c:pt>
                <c:pt idx="2">
                  <c:v>646.94990960384735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FigureD!$A$6</c:f>
              <c:strCache>
                <c:ptCount val="1"/>
                <c:pt idx="0">
                  <c:v>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</c:marker>
          <c:cat>
            <c:strRef>
              <c:f>'[1]tab14 + annexe'!$O$8:$Q$8</c:f>
              <c:strCache>
                <c:ptCount val="3"/>
                <c:pt idx="0">
                  <c:v>50-250</c:v>
                </c:pt>
                <c:pt idx="1">
                  <c:v>250-1000</c:v>
                </c:pt>
                <c:pt idx="2">
                  <c:v>Ecart par taille</c:v>
                </c:pt>
              </c:strCache>
            </c:strRef>
          </c:cat>
          <c:val>
            <c:numRef>
              <c:f>FigureD!$B$6:$D$6</c:f>
              <c:numCache>
                <c:formatCode>0</c:formatCode>
                <c:ptCount val="3"/>
                <c:pt idx="0">
                  <c:v>6705.1661014790407</c:v>
                </c:pt>
                <c:pt idx="1">
                  <c:v>4040.7030685920577</c:v>
                </c:pt>
                <c:pt idx="2">
                  <c:v>2664.463032886983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223160"/>
        <c:axId val="490221984"/>
      </c:lineChart>
      <c:catAx>
        <c:axId val="490223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0221984"/>
        <c:crosses val="autoZero"/>
        <c:auto val="1"/>
        <c:lblAlgn val="ctr"/>
        <c:lblOffset val="100"/>
        <c:noMultiLvlLbl val="0"/>
      </c:catAx>
      <c:valAx>
        <c:axId val="49022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0223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Figure3!$A$4</c:f>
              <c:strCache>
                <c:ptCount val="1"/>
                <c:pt idx="0">
                  <c:v>Contrats d'apprentissage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Figure3!$B$3:$M$3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Figure3!$B$4:$M$4</c:f>
              <c:numCache>
                <c:formatCode>General</c:formatCode>
                <c:ptCount val="12"/>
                <c:pt idx="0">
                  <c:v>288008</c:v>
                </c:pt>
                <c:pt idx="1">
                  <c:v>287719</c:v>
                </c:pt>
                <c:pt idx="2">
                  <c:v>295044</c:v>
                </c:pt>
                <c:pt idx="3">
                  <c:v>297012.28200000001</c:v>
                </c:pt>
                <c:pt idx="4">
                  <c:v>274700.41899999999</c:v>
                </c:pt>
                <c:pt idx="5">
                  <c:v>266616.74300000002</c:v>
                </c:pt>
                <c:pt idx="6">
                  <c:v>269812.12800000003</c:v>
                </c:pt>
                <c:pt idx="7">
                  <c:v>274065.33</c:v>
                </c:pt>
                <c:pt idx="8">
                  <c:v>285009.054</c:v>
                </c:pt>
                <c:pt idx="9">
                  <c:v>299471.20500000002</c:v>
                </c:pt>
                <c:pt idx="10">
                  <c:v>343736.95999999996</c:v>
                </c:pt>
                <c:pt idx="11">
                  <c:v>488867.39999999997</c:v>
                </c:pt>
              </c:numCache>
            </c:numRef>
          </c:val>
        </c:ser>
        <c:ser>
          <c:idx val="1"/>
          <c:order val="1"/>
          <c:tx>
            <c:strRef>
              <c:f>Figure3!$A$5</c:f>
              <c:strCache>
                <c:ptCount val="1"/>
                <c:pt idx="0">
                  <c:v>Contrats de professionnalisation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Figure3!$B$3:$M$3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Figure3!$B$5:$M$5</c:f>
              <c:numCache>
                <c:formatCode>General</c:formatCode>
                <c:ptCount val="12"/>
                <c:pt idx="0">
                  <c:v>116639</c:v>
                </c:pt>
                <c:pt idx="1">
                  <c:v>127763</c:v>
                </c:pt>
                <c:pt idx="2">
                  <c:v>139673</c:v>
                </c:pt>
                <c:pt idx="3">
                  <c:v>143160</c:v>
                </c:pt>
                <c:pt idx="4">
                  <c:v>135510</c:v>
                </c:pt>
                <c:pt idx="5">
                  <c:v>135511</c:v>
                </c:pt>
                <c:pt idx="6">
                  <c:v>142040</c:v>
                </c:pt>
                <c:pt idx="7">
                  <c:v>148311</c:v>
                </c:pt>
                <c:pt idx="8">
                  <c:v>157762</c:v>
                </c:pt>
                <c:pt idx="9">
                  <c:v>173439</c:v>
                </c:pt>
                <c:pt idx="10">
                  <c:v>156552</c:v>
                </c:pt>
                <c:pt idx="11">
                  <c:v>70388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6450240"/>
        <c:axId val="226452592"/>
      </c:barChart>
      <c:catAx>
        <c:axId val="22645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52592"/>
        <c:crosses val="autoZero"/>
        <c:auto val="1"/>
        <c:lblAlgn val="ctr"/>
        <c:lblOffset val="100"/>
        <c:noMultiLvlLbl val="0"/>
      </c:catAx>
      <c:valAx>
        <c:axId val="22645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50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Figure4!$A$4</c:f>
              <c:strCache>
                <c:ptCount val="1"/>
                <c:pt idx="0">
                  <c:v>CAP ou autre*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Figure4!$B$3:$F$3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Figure4!$B$4:$F$4</c:f>
              <c:numCache>
                <c:formatCode>0%</c:formatCode>
                <c:ptCount val="5"/>
                <c:pt idx="0">
                  <c:v>0.39281311598861118</c:v>
                </c:pt>
                <c:pt idx="1">
                  <c:v>0.37821594022630228</c:v>
                </c:pt>
                <c:pt idx="2">
                  <c:v>0.36532327420088856</c:v>
                </c:pt>
                <c:pt idx="3">
                  <c:v>0.34404506317474637</c:v>
                </c:pt>
                <c:pt idx="4">
                  <c:v>0.29602047392928865</c:v>
                </c:pt>
              </c:numCache>
            </c:numRef>
          </c:val>
        </c:ser>
        <c:ser>
          <c:idx val="1"/>
          <c:order val="1"/>
          <c:tx>
            <c:strRef>
              <c:f>Figure4!$A$5</c:f>
              <c:strCache>
                <c:ptCount val="1"/>
                <c:pt idx="0">
                  <c:v>Bac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Figure4!$B$3:$F$3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Figure4!$B$5:$F$5</c:f>
              <c:numCache>
                <c:formatCode>0%</c:formatCode>
                <c:ptCount val="5"/>
                <c:pt idx="0">
                  <c:v>0.16097315158228157</c:v>
                </c:pt>
                <c:pt idx="1">
                  <c:v>0.15809596648798813</c:v>
                </c:pt>
                <c:pt idx="2">
                  <c:v>0.15231985688332603</c:v>
                </c:pt>
                <c:pt idx="3">
                  <c:v>0.15336057802188999</c:v>
                </c:pt>
                <c:pt idx="4">
                  <c:v>0.15184022825324978</c:v>
                </c:pt>
              </c:numCache>
            </c:numRef>
          </c:val>
        </c:ser>
        <c:ser>
          <c:idx val="2"/>
          <c:order val="2"/>
          <c:tx>
            <c:strRef>
              <c:f>Figure4!$A$6</c:f>
              <c:strCache>
                <c:ptCount val="1"/>
                <c:pt idx="0">
                  <c:v>Bac +2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Figure4!$B$3:$F$3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Figure4!$B$6:$F$6</c:f>
              <c:numCache>
                <c:formatCode>0%</c:formatCode>
                <c:ptCount val="5"/>
                <c:pt idx="0">
                  <c:v>0.18503459195803496</c:v>
                </c:pt>
                <c:pt idx="1">
                  <c:v>0.18451453972617457</c:v>
                </c:pt>
                <c:pt idx="2">
                  <c:v>0.18784278550269762</c:v>
                </c:pt>
                <c:pt idx="3">
                  <c:v>0.18261154431323764</c:v>
                </c:pt>
                <c:pt idx="4">
                  <c:v>0.19997425325875604</c:v>
                </c:pt>
              </c:numCache>
            </c:numRef>
          </c:val>
        </c:ser>
        <c:ser>
          <c:idx val="3"/>
          <c:order val="3"/>
          <c:tx>
            <c:strRef>
              <c:f>Figure4!$A$7</c:f>
              <c:strCache>
                <c:ptCount val="1"/>
                <c:pt idx="0">
                  <c:v>Bac +3 ou plus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Figure4!$B$3:$F$3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Figure4!$B$7:$F$7</c:f>
              <c:numCache>
                <c:formatCode>0%</c:formatCode>
                <c:ptCount val="5"/>
                <c:pt idx="0">
                  <c:v>0.26117914047107221</c:v>
                </c:pt>
                <c:pt idx="1">
                  <c:v>0.2791735535595351</c:v>
                </c:pt>
                <c:pt idx="2">
                  <c:v>0.29451408341308771</c:v>
                </c:pt>
                <c:pt idx="3">
                  <c:v>0.319982814490126</c:v>
                </c:pt>
                <c:pt idx="4">
                  <c:v>0.35216504455870562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6445536"/>
        <c:axId val="226445928"/>
      </c:barChart>
      <c:catAx>
        <c:axId val="22644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45928"/>
        <c:crosses val="autoZero"/>
        <c:auto val="1"/>
        <c:lblAlgn val="ctr"/>
        <c:lblOffset val="100"/>
        <c:noMultiLvlLbl val="0"/>
      </c:catAx>
      <c:valAx>
        <c:axId val="226445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4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Figure5!$A$4</c:f>
              <c:strCache>
                <c:ptCount val="1"/>
                <c:pt idx="0">
                  <c:v>50 à 250 salariés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Figure5!$B$3:$E$3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Figure5!$B$4:$E$4</c:f>
              <c:numCache>
                <c:formatCode>0.0%</c:formatCode>
                <c:ptCount val="4"/>
                <c:pt idx="0">
                  <c:v>6.7438588090057427E-2</c:v>
                </c:pt>
                <c:pt idx="1">
                  <c:v>5.4618609332730994E-2</c:v>
                </c:pt>
                <c:pt idx="2">
                  <c:v>0.11840805820214895</c:v>
                </c:pt>
                <c:pt idx="3">
                  <c:v>7.6043590045840048E-3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Figure5!$A$5</c:f>
              <c:strCache>
                <c:ptCount val="1"/>
                <c:pt idx="0">
                  <c:v>250 à 1000 salariés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Figure5!$B$3:$E$3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Figure5!$B$5:$E$5</c:f>
              <c:numCache>
                <c:formatCode>0.0%</c:formatCode>
                <c:ptCount val="4"/>
                <c:pt idx="0">
                  <c:v>2.7810592575569171E-2</c:v>
                </c:pt>
                <c:pt idx="1">
                  <c:v>4.0901594925483398E-2</c:v>
                </c:pt>
                <c:pt idx="2">
                  <c:v>9.2630879592997761E-2</c:v>
                </c:pt>
                <c:pt idx="3">
                  <c:v>-5.4544713390391353E-2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446712"/>
        <c:axId val="226447888"/>
      </c:lineChart>
      <c:catAx>
        <c:axId val="226446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47888"/>
        <c:crosses val="autoZero"/>
        <c:auto val="1"/>
        <c:lblAlgn val="ctr"/>
        <c:lblOffset val="100"/>
        <c:noMultiLvlLbl val="0"/>
      </c:catAx>
      <c:valAx>
        <c:axId val="22644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46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Figure6!$A$6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Lbls>
            <c:dLbl>
              <c:idx val="0"/>
              <c:tx>
                <c:rich>
                  <a:bodyPr/>
                  <a:lstStyle/>
                  <a:p>
                    <a:fld id="{AD69CA88-8B91-4938-89D0-D94C79155E9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106D7B2-AA67-44C8-8634-A8177A2ECD0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592CF8E-EBA9-4A90-AF99-32C476640B2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BE88628-4B55-4949-ADD2-63BA9AB9682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7CEC1C1-4C87-4595-AAC8-3ABDB7DE57C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D36B777-9AB4-4438-948A-A97B029B798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0C002D5-1A66-4907-A28E-00BC1DF7204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fld id="{3FF7B68F-45CC-40E4-8546-75555ADA77E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Figure6!$B$5:$M$5</c:f>
              <c:strCache>
                <c:ptCount val="12"/>
                <c:pt idx="0">
                  <c:v>Janv.</c:v>
                </c:pt>
                <c:pt idx="1">
                  <c:v>Fév.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Juil.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Total déc. (cible  2021)</c:v>
                </c:pt>
              </c:strCache>
            </c:strRef>
          </c:cat>
          <c:val>
            <c:numRef>
              <c:f>Figure6!$B$6:$M$6</c:f>
              <c:numCache>
                <c:formatCode>_-* #\ ##0\ _€_-;\-* #\ ##0\ _€_-;_-* "-"??\ _€_-;_-@_-</c:formatCode>
                <c:ptCount val="12"/>
                <c:pt idx="0">
                  <c:v>35541</c:v>
                </c:pt>
                <c:pt idx="1">
                  <c:v>71236</c:v>
                </c:pt>
                <c:pt idx="2">
                  <c:v>114528</c:v>
                </c:pt>
                <c:pt idx="3">
                  <c:v>142343</c:v>
                </c:pt>
                <c:pt idx="4">
                  <c:v>168671</c:v>
                </c:pt>
                <c:pt idx="5">
                  <c:v>210216</c:v>
                </c:pt>
                <c:pt idx="6">
                  <c:v>241285</c:v>
                </c:pt>
                <c:pt idx="11">
                  <c:v>430000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Figure6!$B$10:$M$10</c15:f>
                <c15:dlblRangeCache>
                  <c:ptCount val="12"/>
                  <c:pt idx="0">
                    <c:v>34%</c:v>
                  </c:pt>
                  <c:pt idx="1">
                    <c:v>40%</c:v>
                  </c:pt>
                  <c:pt idx="2">
                    <c:v>51%</c:v>
                  </c:pt>
                  <c:pt idx="3">
                    <c:v>43%</c:v>
                  </c:pt>
                  <c:pt idx="4">
                    <c:v>38%</c:v>
                  </c:pt>
                  <c:pt idx="5">
                    <c:v>43%</c:v>
                  </c:pt>
                  <c:pt idx="6">
                    <c:v>36%</c:v>
                  </c:pt>
                  <c:pt idx="11">
                    <c:v>27%</c:v>
                  </c:pt>
                </c15:dlblRangeCache>
              </c15:datalabelsRange>
            </c:ext>
          </c:extLst>
        </c:ser>
        <c:ser>
          <c:idx val="1"/>
          <c:order val="1"/>
          <c:tx>
            <c:strRef>
              <c:f>Figure6!$A$7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Figure6!$B$5:$M$5</c:f>
              <c:strCache>
                <c:ptCount val="12"/>
                <c:pt idx="0">
                  <c:v>Janv.</c:v>
                </c:pt>
                <c:pt idx="1">
                  <c:v>Fév.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Juil.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Total déc. (cible  2021)</c:v>
                </c:pt>
              </c:strCache>
            </c:strRef>
          </c:cat>
          <c:val>
            <c:numRef>
              <c:f>Figure6!$B$7:$M$7</c:f>
              <c:numCache>
                <c:formatCode>_-* #\ ##0\ _€_-;\-* #\ ##0\ _€_-;_-* "-"??\ _€_-;_-@_-</c:formatCode>
                <c:ptCount val="12"/>
                <c:pt idx="0">
                  <c:v>31855</c:v>
                </c:pt>
                <c:pt idx="1">
                  <c:v>60754</c:v>
                </c:pt>
                <c:pt idx="2">
                  <c:v>77635</c:v>
                </c:pt>
                <c:pt idx="3">
                  <c:v>87358</c:v>
                </c:pt>
                <c:pt idx="4">
                  <c:v>100202</c:v>
                </c:pt>
                <c:pt idx="5">
                  <c:v>131863</c:v>
                </c:pt>
                <c:pt idx="6">
                  <c:v>165416</c:v>
                </c:pt>
                <c:pt idx="7">
                  <c:v>188655</c:v>
                </c:pt>
                <c:pt idx="8">
                  <c:v>235070</c:v>
                </c:pt>
                <c:pt idx="9">
                  <c:v>278493</c:v>
                </c:pt>
                <c:pt idx="10">
                  <c:v>317302</c:v>
                </c:pt>
                <c:pt idx="11">
                  <c:v>350215</c:v>
                </c:pt>
              </c:numCache>
            </c:numRef>
          </c:val>
        </c:ser>
        <c:ser>
          <c:idx val="2"/>
          <c:order val="2"/>
          <c:tx>
            <c:strRef>
              <c:f>Figure6!$A$8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Figure6!$B$5:$M$5</c:f>
              <c:strCache>
                <c:ptCount val="12"/>
                <c:pt idx="0">
                  <c:v>Janv.</c:v>
                </c:pt>
                <c:pt idx="1">
                  <c:v>Fév.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Juil.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Total déc. (cible  2021)</c:v>
                </c:pt>
              </c:strCache>
            </c:strRef>
          </c:cat>
          <c:val>
            <c:numRef>
              <c:f>Figure6!$B$8:$M$8</c:f>
              <c:numCache>
                <c:formatCode>_-* #\ ##0\ _€_-;\-* #\ ##0\ _€_-;_-* "-"??\ _€_-;_-@_-</c:formatCode>
                <c:ptCount val="12"/>
                <c:pt idx="0">
                  <c:v>26500</c:v>
                </c:pt>
                <c:pt idx="1">
                  <c:v>50960</c:v>
                </c:pt>
                <c:pt idx="2">
                  <c:v>76038</c:v>
                </c:pt>
                <c:pt idx="3">
                  <c:v>99561</c:v>
                </c:pt>
                <c:pt idx="4">
                  <c:v>122341</c:v>
                </c:pt>
                <c:pt idx="5">
                  <c:v>146775</c:v>
                </c:pt>
                <c:pt idx="6">
                  <c:v>177420</c:v>
                </c:pt>
                <c:pt idx="7">
                  <c:v>197582</c:v>
                </c:pt>
                <c:pt idx="8">
                  <c:v>237582</c:v>
                </c:pt>
                <c:pt idx="9">
                  <c:v>280039</c:v>
                </c:pt>
                <c:pt idx="10">
                  <c:v>313278</c:v>
                </c:pt>
                <c:pt idx="11">
                  <c:v>338398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6449064"/>
        <c:axId val="226449456"/>
      </c:barChart>
      <c:catAx>
        <c:axId val="226449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49456"/>
        <c:crosses val="autoZero"/>
        <c:auto val="1"/>
        <c:lblAlgn val="ctr"/>
        <c:lblOffset val="100"/>
        <c:noMultiLvlLbl val="0"/>
      </c:catAx>
      <c:valAx>
        <c:axId val="22644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€_-;\-* #\ 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49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0344835449162"/>
          <c:y val="3.8468507317277342E-2"/>
          <c:w val="0.87973940649216265"/>
          <c:h val="0.741112177692010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Figure7!$A$6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Lbls>
            <c:dLbl>
              <c:idx val="0"/>
              <c:tx>
                <c:rich>
                  <a:bodyPr/>
                  <a:lstStyle/>
                  <a:p>
                    <a:fld id="{D31C6AB5-A89A-4615-AECD-D40B23525642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3281314-54D8-4290-AB1E-151721DC003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65AF144-64C0-4CE9-A3C8-386D16756AC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C85D187-C5A0-4306-A1CC-E2548B6F0BD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A5A6CCB-6CEA-437B-8D0D-FC85F381E6B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EA887D3-8486-4746-BABB-B70A5BE5C90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75AE5F4-2101-49C7-B049-1BB541CBA87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fld id="{78F22317-7318-48CD-82DC-BA2020089CD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Figure7!$B$5:$M$5</c:f>
              <c:strCache>
                <c:ptCount val="12"/>
                <c:pt idx="0">
                  <c:v>Janv.</c:v>
                </c:pt>
                <c:pt idx="1">
                  <c:v>Fév.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Juil.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Total (cible pour 2021)</c:v>
                </c:pt>
              </c:strCache>
            </c:strRef>
          </c:cat>
          <c:val>
            <c:numRef>
              <c:f>Figure7!$B$6:$M$6</c:f>
              <c:numCache>
                <c:formatCode>_-* #\ ##0\ _€_-;\-* #\ ##0\ _€_-;_-* "-"??\ _€_-;_-@_-</c:formatCode>
                <c:ptCount val="12"/>
                <c:pt idx="0">
                  <c:v>10378</c:v>
                </c:pt>
                <c:pt idx="1">
                  <c:v>22059</c:v>
                </c:pt>
                <c:pt idx="2">
                  <c:v>37779</c:v>
                </c:pt>
                <c:pt idx="3">
                  <c:v>48066</c:v>
                </c:pt>
                <c:pt idx="4">
                  <c:v>59992</c:v>
                </c:pt>
                <c:pt idx="5">
                  <c:v>75927</c:v>
                </c:pt>
                <c:pt idx="6">
                  <c:v>85302</c:v>
                </c:pt>
                <c:pt idx="11">
                  <c:v>150000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Figure7!$B$11:$M$11</c15:f>
                <c15:dlblRangeCache>
                  <c:ptCount val="12"/>
                  <c:pt idx="0">
                    <c:v>25%</c:v>
                  </c:pt>
                  <c:pt idx="1">
                    <c:v>32%</c:v>
                  </c:pt>
                  <c:pt idx="2">
                    <c:v>49%</c:v>
                  </c:pt>
                  <c:pt idx="3">
                    <c:v>42%</c:v>
                  </c:pt>
                  <c:pt idx="4">
                    <c:v>43%</c:v>
                  </c:pt>
                  <c:pt idx="5">
                    <c:v>50%</c:v>
                  </c:pt>
                  <c:pt idx="6">
                    <c:v>50%</c:v>
                  </c:pt>
                  <c:pt idx="11">
                    <c:v>53%</c:v>
                  </c:pt>
                </c15:dlblRangeCache>
              </c15:datalabelsRange>
            </c:ext>
          </c:extLst>
        </c:ser>
        <c:ser>
          <c:idx val="1"/>
          <c:order val="1"/>
          <c:tx>
            <c:strRef>
              <c:f>Figure7!$A$7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Figure7!$B$5:$M$5</c:f>
              <c:strCache>
                <c:ptCount val="12"/>
                <c:pt idx="0">
                  <c:v>Janv.</c:v>
                </c:pt>
                <c:pt idx="1">
                  <c:v>Fév.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Juil.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Total (cible pour 2021)</c:v>
                </c:pt>
              </c:strCache>
            </c:strRef>
          </c:cat>
          <c:val>
            <c:numRef>
              <c:f>Figure7!$B$7:$M$7</c:f>
              <c:numCache>
                <c:formatCode>_-* #\ ##0\ _€_-;\-* #\ ##0\ _€_-;_-* "-"??\ _€_-;_-@_-</c:formatCode>
                <c:ptCount val="12"/>
                <c:pt idx="0">
                  <c:v>8592</c:v>
                </c:pt>
                <c:pt idx="1">
                  <c:v>17484</c:v>
                </c:pt>
                <c:pt idx="2">
                  <c:v>23768</c:v>
                </c:pt>
                <c:pt idx="3">
                  <c:v>24074</c:v>
                </c:pt>
                <c:pt idx="4">
                  <c:v>25869</c:v>
                </c:pt>
                <c:pt idx="5">
                  <c:v>35088</c:v>
                </c:pt>
                <c:pt idx="6">
                  <c:v>42824</c:v>
                </c:pt>
                <c:pt idx="7">
                  <c:v>47991</c:v>
                </c:pt>
                <c:pt idx="8">
                  <c:v>58774</c:v>
                </c:pt>
                <c:pt idx="9">
                  <c:v>70604</c:v>
                </c:pt>
                <c:pt idx="10">
                  <c:v>83324</c:v>
                </c:pt>
                <c:pt idx="11">
                  <c:v>92105</c:v>
                </c:pt>
              </c:numCache>
            </c:numRef>
          </c:val>
        </c:ser>
        <c:ser>
          <c:idx val="2"/>
          <c:order val="2"/>
          <c:tx>
            <c:strRef>
              <c:f>Figure7!$A$8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Figure7!$B$5:$M$5</c:f>
              <c:strCache>
                <c:ptCount val="12"/>
                <c:pt idx="0">
                  <c:v>Janv.</c:v>
                </c:pt>
                <c:pt idx="1">
                  <c:v>Fév.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Juil.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Total (cible pour 2021)</c:v>
                </c:pt>
              </c:strCache>
            </c:strRef>
          </c:cat>
          <c:val>
            <c:numRef>
              <c:f>Figure7!$B$8:$M$8</c:f>
              <c:numCache>
                <c:formatCode>_-* #\ ##0\ _€_-;\-* #\ ##0\ _€_-;_-* "-"??\ _€_-;_-@_-</c:formatCode>
                <c:ptCount val="12"/>
                <c:pt idx="0">
                  <c:v>8275</c:v>
                </c:pt>
                <c:pt idx="1">
                  <c:v>16721</c:v>
                </c:pt>
                <c:pt idx="2">
                  <c:v>25337</c:v>
                </c:pt>
                <c:pt idx="3">
                  <c:v>33949</c:v>
                </c:pt>
                <c:pt idx="4">
                  <c:v>41890</c:v>
                </c:pt>
                <c:pt idx="5">
                  <c:v>50454</c:v>
                </c:pt>
                <c:pt idx="6">
                  <c:v>56889</c:v>
                </c:pt>
                <c:pt idx="7">
                  <c:v>60421</c:v>
                </c:pt>
                <c:pt idx="8">
                  <c:v>70954</c:v>
                </c:pt>
                <c:pt idx="9">
                  <c:v>81371</c:v>
                </c:pt>
                <c:pt idx="10">
                  <c:v>91920</c:v>
                </c:pt>
                <c:pt idx="11">
                  <c:v>97915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6451416"/>
        <c:axId val="490222768"/>
      </c:barChart>
      <c:catAx>
        <c:axId val="226451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0222768"/>
        <c:crosses val="autoZero"/>
        <c:auto val="1"/>
        <c:lblAlgn val="ctr"/>
        <c:lblOffset val="100"/>
        <c:noMultiLvlLbl val="0"/>
      </c:catAx>
      <c:valAx>
        <c:axId val="49022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€_-;\-* #\ 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51416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Figure8!$D$4</c:f>
              <c:strCache>
                <c:ptCount val="1"/>
                <c:pt idx="0">
                  <c:v>15-24 ans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Figure8!$A$5:$A$11</c:f>
              <c:strCache>
                <c:ptCount val="7"/>
                <c:pt idx="0">
                  <c:v>T4.2019</c:v>
                </c:pt>
                <c:pt idx="1">
                  <c:v>T1.2020</c:v>
                </c:pt>
                <c:pt idx="2">
                  <c:v>T2.2020</c:v>
                </c:pt>
                <c:pt idx="3">
                  <c:v>T3.2020</c:v>
                </c:pt>
                <c:pt idx="4">
                  <c:v>T4.2020</c:v>
                </c:pt>
                <c:pt idx="5">
                  <c:v>T1.2021</c:v>
                </c:pt>
                <c:pt idx="6">
                  <c:v>T2.2021</c:v>
                </c:pt>
              </c:strCache>
            </c:strRef>
          </c:cat>
          <c:val>
            <c:numRef>
              <c:f>Figure8!$D$5:$D$11</c:f>
              <c:numCache>
                <c:formatCode>0.0</c:formatCode>
                <c:ptCount val="7"/>
                <c:pt idx="1">
                  <c:v>-0.89999999999999858</c:v>
                </c:pt>
                <c:pt idx="2">
                  <c:v>2.3000000000000007</c:v>
                </c:pt>
                <c:pt idx="3">
                  <c:v>0.69999999999999929</c:v>
                </c:pt>
                <c:pt idx="4">
                  <c:v>-3.6000000000000014</c:v>
                </c:pt>
                <c:pt idx="5">
                  <c:v>0.90000000000000213</c:v>
                </c:pt>
                <c:pt idx="6">
                  <c:v>-0.80000000000000071</c:v>
                </c:pt>
              </c:numCache>
            </c:numRef>
          </c:val>
        </c:ser>
        <c:ser>
          <c:idx val="3"/>
          <c:order val="3"/>
          <c:tx>
            <c:strRef>
              <c:f>Figure8!$E$4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Figure8!$A$5:$A$11</c:f>
              <c:strCache>
                <c:ptCount val="7"/>
                <c:pt idx="0">
                  <c:v>T4.2019</c:v>
                </c:pt>
                <c:pt idx="1">
                  <c:v>T1.2020</c:v>
                </c:pt>
                <c:pt idx="2">
                  <c:v>T2.2020</c:v>
                </c:pt>
                <c:pt idx="3">
                  <c:v>T3.2020</c:v>
                </c:pt>
                <c:pt idx="4">
                  <c:v>T4.2020</c:v>
                </c:pt>
                <c:pt idx="5">
                  <c:v>T1.2021</c:v>
                </c:pt>
                <c:pt idx="6">
                  <c:v>T2.2021</c:v>
                </c:pt>
              </c:strCache>
            </c:strRef>
          </c:cat>
          <c:val>
            <c:numRef>
              <c:f>Figure8!$E$5:$E$11</c:f>
              <c:numCache>
                <c:formatCode>0.0</c:formatCode>
                <c:ptCount val="7"/>
                <c:pt idx="1">
                  <c:v>-0.29999999999999982</c:v>
                </c:pt>
                <c:pt idx="2">
                  <c:v>-0.59999999999999964</c:v>
                </c:pt>
                <c:pt idx="3">
                  <c:v>1.8999999999999995</c:v>
                </c:pt>
                <c:pt idx="4">
                  <c:v>-1.0999999999999996</c:v>
                </c:pt>
                <c:pt idx="5">
                  <c:v>9.9999999999999645E-2</c:v>
                </c:pt>
                <c:pt idx="6">
                  <c:v>-9.9999999999999645E-2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0223552"/>
        <c:axId val="490224336"/>
      </c:barChart>
      <c:lineChart>
        <c:grouping val="standard"/>
        <c:varyColors val="0"/>
        <c:ser>
          <c:idx val="0"/>
          <c:order val="0"/>
          <c:tx>
            <c:strRef>
              <c:f>Figure8!$B$4</c:f>
              <c:strCache>
                <c:ptCount val="1"/>
                <c:pt idx="0">
                  <c:v>15-24 ans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Figure8!$A$5:$A$11</c:f>
              <c:strCache>
                <c:ptCount val="7"/>
                <c:pt idx="0">
                  <c:v>T4.2019</c:v>
                </c:pt>
                <c:pt idx="1">
                  <c:v>T1.2020</c:v>
                </c:pt>
                <c:pt idx="2">
                  <c:v>T2.2020</c:v>
                </c:pt>
                <c:pt idx="3">
                  <c:v>T3.2020</c:v>
                </c:pt>
                <c:pt idx="4">
                  <c:v>T4.2020</c:v>
                </c:pt>
                <c:pt idx="5">
                  <c:v>T1.2021</c:v>
                </c:pt>
                <c:pt idx="6">
                  <c:v>T2.2021</c:v>
                </c:pt>
              </c:strCache>
            </c:strRef>
          </c:cat>
          <c:val>
            <c:numRef>
              <c:f>Figure8!$B$5:$B$11</c:f>
              <c:numCache>
                <c:formatCode>0.0</c:formatCode>
                <c:ptCount val="7"/>
                <c:pt idx="0">
                  <c:v>21.2</c:v>
                </c:pt>
                <c:pt idx="1">
                  <c:v>20.3</c:v>
                </c:pt>
                <c:pt idx="2">
                  <c:v>22.6</c:v>
                </c:pt>
                <c:pt idx="3">
                  <c:v>23.3</c:v>
                </c:pt>
                <c:pt idx="4">
                  <c:v>19.7</c:v>
                </c:pt>
                <c:pt idx="5">
                  <c:v>20.6</c:v>
                </c:pt>
                <c:pt idx="6">
                  <c:v>19.8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Figure8!$C$4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Figure8!$A$5:$A$11</c:f>
              <c:strCache>
                <c:ptCount val="7"/>
                <c:pt idx="0">
                  <c:v>T4.2019</c:v>
                </c:pt>
                <c:pt idx="1">
                  <c:v>T1.2020</c:v>
                </c:pt>
                <c:pt idx="2">
                  <c:v>T2.2020</c:v>
                </c:pt>
                <c:pt idx="3">
                  <c:v>T3.2020</c:v>
                </c:pt>
                <c:pt idx="4">
                  <c:v>T4.2020</c:v>
                </c:pt>
                <c:pt idx="5">
                  <c:v>T1.2021</c:v>
                </c:pt>
                <c:pt idx="6">
                  <c:v>T2.2021</c:v>
                </c:pt>
              </c:strCache>
            </c:strRef>
          </c:cat>
          <c:val>
            <c:numRef>
              <c:f>Figure8!$C$5:$C$11</c:f>
              <c:numCache>
                <c:formatCode>0.0</c:formatCode>
                <c:ptCount val="7"/>
                <c:pt idx="0">
                  <c:v>8.1</c:v>
                </c:pt>
                <c:pt idx="1">
                  <c:v>7.8</c:v>
                </c:pt>
                <c:pt idx="2">
                  <c:v>7.2</c:v>
                </c:pt>
                <c:pt idx="3">
                  <c:v>9.1</c:v>
                </c:pt>
                <c:pt idx="4">
                  <c:v>8</c:v>
                </c:pt>
                <c:pt idx="5">
                  <c:v>8.1</c:v>
                </c:pt>
                <c:pt idx="6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223552"/>
        <c:axId val="490224336"/>
      </c:lineChart>
      <c:catAx>
        <c:axId val="49022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0224336"/>
        <c:crosses val="autoZero"/>
        <c:auto val="1"/>
        <c:lblAlgn val="ctr"/>
        <c:lblOffset val="100"/>
        <c:noMultiLvlLbl val="0"/>
      </c:catAx>
      <c:valAx>
        <c:axId val="490224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022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FigureA!$B$3</c:f>
              <c:strCache>
                <c:ptCount val="1"/>
                <c:pt idx="0">
                  <c:v>Origine plutôt défavorisée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FigureA!$A$4:$A$7</c:f>
              <c:strCache>
                <c:ptCount val="4"/>
                <c:pt idx="0">
                  <c:v>Bac+2</c:v>
                </c:pt>
                <c:pt idx="1">
                  <c:v>L3/M1</c:v>
                </c:pt>
                <c:pt idx="2">
                  <c:v>Master 2</c:v>
                </c:pt>
                <c:pt idx="3">
                  <c:v>Grandes écoles</c:v>
                </c:pt>
              </c:strCache>
            </c:strRef>
          </c:cat>
          <c:val>
            <c:numRef>
              <c:f>FigureA!$B$4:$B$7</c:f>
              <c:numCache>
                <c:formatCode>0%</c:formatCode>
                <c:ptCount val="4"/>
                <c:pt idx="0">
                  <c:v>0.16</c:v>
                </c:pt>
                <c:pt idx="1">
                  <c:v>0.09</c:v>
                </c:pt>
                <c:pt idx="2">
                  <c:v>0.17</c:v>
                </c:pt>
                <c:pt idx="3">
                  <c:v>0.23</c:v>
                </c:pt>
              </c:numCache>
            </c:numRef>
          </c:val>
        </c:ser>
        <c:ser>
          <c:idx val="1"/>
          <c:order val="1"/>
          <c:tx>
            <c:strRef>
              <c:f>FigureA!$C$3</c:f>
              <c:strCache>
                <c:ptCount val="1"/>
                <c:pt idx="0">
                  <c:v>Origine plutôt favorisée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FigureA!$A$4:$A$7</c:f>
              <c:strCache>
                <c:ptCount val="4"/>
                <c:pt idx="0">
                  <c:v>Bac+2</c:v>
                </c:pt>
                <c:pt idx="1">
                  <c:v>L3/M1</c:v>
                </c:pt>
                <c:pt idx="2">
                  <c:v>Master 2</c:v>
                </c:pt>
                <c:pt idx="3">
                  <c:v>Grandes écoles</c:v>
                </c:pt>
              </c:strCache>
            </c:strRef>
          </c:cat>
          <c:val>
            <c:numRef>
              <c:f>FigureA!$C$4:$C$7</c:f>
              <c:numCache>
                <c:formatCode>0%</c:formatCode>
                <c:ptCount val="4"/>
                <c:pt idx="0">
                  <c:v>0.16</c:v>
                </c:pt>
                <c:pt idx="1">
                  <c:v>0.05</c:v>
                </c:pt>
                <c:pt idx="2">
                  <c:v>0.09</c:v>
                </c:pt>
                <c:pt idx="3">
                  <c:v>7.0000000000000007E-2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0227472"/>
        <c:axId val="490225512"/>
      </c:barChart>
      <c:catAx>
        <c:axId val="49022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0225512"/>
        <c:crosses val="autoZero"/>
        <c:auto val="1"/>
        <c:lblAlgn val="ctr"/>
        <c:lblOffset val="100"/>
        <c:noMultiLvlLbl val="0"/>
      </c:catAx>
      <c:valAx>
        <c:axId val="490225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0227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cat>
            <c:multiLvlStrRef>
              <c:f>FigureB!$A$5:$B$12</c:f>
              <c:multiLvlStrCache>
                <c:ptCount val="8"/>
                <c:lvl>
                  <c:pt idx="0">
                    <c:v>Alternance</c:v>
                  </c:pt>
                  <c:pt idx="1">
                    <c:v>Voie scolaire</c:v>
                  </c:pt>
                  <c:pt idx="2">
                    <c:v>Alternance</c:v>
                  </c:pt>
                  <c:pt idx="3">
                    <c:v>Voie scolaire</c:v>
                  </c:pt>
                  <c:pt idx="4">
                    <c:v>Alternance</c:v>
                  </c:pt>
                  <c:pt idx="5">
                    <c:v>Voie scolaire</c:v>
                  </c:pt>
                  <c:pt idx="6">
                    <c:v>Alternance</c:v>
                  </c:pt>
                  <c:pt idx="7">
                    <c:v>Voie scolaire</c:v>
                  </c:pt>
                </c:lvl>
                <c:lvl>
                  <c:pt idx="0">
                    <c:v>Bac +2</c:v>
                  </c:pt>
                  <c:pt idx="2">
                    <c:v>L3/M1</c:v>
                  </c:pt>
                  <c:pt idx="4">
                    <c:v>Master 2</c:v>
                  </c:pt>
                  <c:pt idx="6">
                    <c:v>Grandes écoles</c:v>
                  </c:pt>
                </c:lvl>
              </c:multiLvlStrCache>
            </c:multiLvlStrRef>
          </c:cat>
          <c:val>
            <c:numRef>
              <c:f>FigureB!$C$5:$C$12</c:f>
              <c:numCache>
                <c:formatCode>0%</c:formatCode>
                <c:ptCount val="8"/>
                <c:pt idx="0">
                  <c:v>0.74</c:v>
                </c:pt>
                <c:pt idx="1">
                  <c:v>0.73</c:v>
                </c:pt>
                <c:pt idx="2">
                  <c:v>0.62</c:v>
                </c:pt>
                <c:pt idx="3">
                  <c:v>0.48</c:v>
                </c:pt>
                <c:pt idx="4">
                  <c:v>0.56000000000000005</c:v>
                </c:pt>
                <c:pt idx="5">
                  <c:v>0.41</c:v>
                </c:pt>
                <c:pt idx="6">
                  <c:v>0.59</c:v>
                </c:pt>
                <c:pt idx="7">
                  <c:v>0.27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0226688"/>
        <c:axId val="490226296"/>
      </c:barChart>
      <c:catAx>
        <c:axId val="49022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0226296"/>
        <c:crosses val="autoZero"/>
        <c:auto val="1"/>
        <c:lblAlgn val="ctr"/>
        <c:lblOffset val="100"/>
        <c:noMultiLvlLbl val="0"/>
      </c:catAx>
      <c:valAx>
        <c:axId val="4902262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0226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14</xdr:col>
      <xdr:colOff>152400</xdr:colOff>
      <xdr:row>41</xdr:row>
      <xdr:rowOff>95941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323850"/>
          <a:ext cx="10058400" cy="641101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9</xdr:row>
      <xdr:rowOff>95250</xdr:rowOff>
    </xdr:from>
    <xdr:to>
      <xdr:col>10</xdr:col>
      <xdr:colOff>600075</xdr:colOff>
      <xdr:row>29</xdr:row>
      <xdr:rowOff>157162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12</xdr:row>
      <xdr:rowOff>9525</xdr:rowOff>
    </xdr:from>
    <xdr:to>
      <xdr:col>14</xdr:col>
      <xdr:colOff>396590</xdr:colOff>
      <xdr:row>38</xdr:row>
      <xdr:rowOff>148395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590551</xdr:colOff>
      <xdr:row>7</xdr:row>
      <xdr:rowOff>85725</xdr:rowOff>
    </xdr:from>
    <xdr:to>
      <xdr:col>5</xdr:col>
      <xdr:colOff>714376</xdr:colOff>
      <xdr:row>30</xdr:row>
      <xdr:rowOff>14287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7</xdr:row>
      <xdr:rowOff>138111</xdr:rowOff>
    </xdr:from>
    <xdr:to>
      <xdr:col>7</xdr:col>
      <xdr:colOff>171450</xdr:colOff>
      <xdr:row>24</xdr:row>
      <xdr:rowOff>161924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9</xdr:row>
      <xdr:rowOff>57150</xdr:rowOff>
    </xdr:from>
    <xdr:to>
      <xdr:col>8</xdr:col>
      <xdr:colOff>123825</xdr:colOff>
      <xdr:row>28</xdr:row>
      <xdr:rowOff>157162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1428750</xdr:colOff>
      <xdr:row>9</xdr:row>
      <xdr:rowOff>14286</xdr:rowOff>
    </xdr:from>
    <xdr:to>
      <xdr:col>7</xdr:col>
      <xdr:colOff>742950</xdr:colOff>
      <xdr:row>29</xdr:row>
      <xdr:rowOff>95249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12</xdr:row>
      <xdr:rowOff>90487</xdr:rowOff>
    </xdr:from>
    <xdr:to>
      <xdr:col>11</xdr:col>
      <xdr:colOff>800100</xdr:colOff>
      <xdr:row>34</xdr:row>
      <xdr:rowOff>85725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431321</xdr:colOff>
      <xdr:row>12</xdr:row>
      <xdr:rowOff>106572</xdr:rowOff>
    </xdr:from>
    <xdr:to>
      <xdr:col>11</xdr:col>
      <xdr:colOff>17072</xdr:colOff>
      <xdr:row>35</xdr:row>
      <xdr:rowOff>17972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13</xdr:row>
      <xdr:rowOff>42861</xdr:rowOff>
    </xdr:from>
    <xdr:to>
      <xdr:col>9</xdr:col>
      <xdr:colOff>333375</xdr:colOff>
      <xdr:row>31</xdr:row>
      <xdr:rowOff>47624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533617</xdr:colOff>
      <xdr:row>7</xdr:row>
      <xdr:rowOff>135623</xdr:rowOff>
    </xdr:from>
    <xdr:to>
      <xdr:col>6</xdr:col>
      <xdr:colOff>586654</xdr:colOff>
      <xdr:row>24</xdr:row>
      <xdr:rowOff>118738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maillard-adc/AppData/Local/Microsoft/Windows/INetCache/Content.Outlook/NTGRWKZZ/tableaux%20rapport%20v2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3"/>
      <sheetName val="tableau10"/>
      <sheetName val="tableau11"/>
      <sheetName val="fig4+tab12"/>
      <sheetName val="tableau15"/>
      <sheetName val="Figure5"/>
      <sheetName val="Figure5_vDares"/>
      <sheetName val="tab14 + annexe"/>
      <sheetName val="reg annexe"/>
      <sheetName val="marges int-ext"/>
      <sheetName val="marges int-ext (2)"/>
    </sheetNames>
    <sheetDataSet>
      <sheetData sheetId="0">
        <row r="19">
          <cell r="E19">
            <v>2009</v>
          </cell>
        </row>
      </sheetData>
      <sheetData sheetId="1"/>
      <sheetData sheetId="2"/>
      <sheetData sheetId="3">
        <row r="32">
          <cell r="J32">
            <v>2016</v>
          </cell>
        </row>
      </sheetData>
      <sheetData sheetId="4"/>
      <sheetData sheetId="5"/>
      <sheetData sheetId="6"/>
      <sheetData sheetId="7">
        <row r="8">
          <cell r="O8" t="str">
            <v>50-250</v>
          </cell>
          <cell r="P8" t="str">
            <v>250-1000</v>
          </cell>
          <cell r="Q8" t="str">
            <v>Ecart par taille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17" sqref="B17"/>
    </sheetView>
  </sheetViews>
  <sheetFormatPr baseColWidth="10" defaultRowHeight="12.75" x14ac:dyDescent="0.2"/>
  <cols>
    <col min="1" max="1" width="27.28515625" customWidth="1"/>
  </cols>
  <sheetData>
    <row r="1" spans="1:6" x14ac:dyDescent="0.2">
      <c r="A1" s="52" t="s">
        <v>135</v>
      </c>
    </row>
    <row r="2" spans="1:6" x14ac:dyDescent="0.2">
      <c r="A2" s="11" t="s">
        <v>32</v>
      </c>
    </row>
    <row r="3" spans="1:6" ht="22.5" customHeight="1" x14ac:dyDescent="0.2">
      <c r="A3" s="166" t="s">
        <v>33</v>
      </c>
      <c r="B3" s="166" t="s">
        <v>34</v>
      </c>
      <c r="C3" s="12" t="s">
        <v>35</v>
      </c>
      <c r="D3" s="166" t="s">
        <v>37</v>
      </c>
      <c r="E3" s="166" t="s">
        <v>38</v>
      </c>
      <c r="F3" s="166" t="s">
        <v>39</v>
      </c>
    </row>
    <row r="4" spans="1:6" x14ac:dyDescent="0.2">
      <c r="A4" s="166"/>
      <c r="B4" s="166"/>
      <c r="C4" s="12" t="s">
        <v>36</v>
      </c>
      <c r="D4" s="166"/>
      <c r="E4" s="166"/>
      <c r="F4" s="166"/>
    </row>
    <row r="5" spans="1:6" ht="31.5" customHeight="1" x14ac:dyDescent="0.2">
      <c r="A5" s="13" t="s">
        <v>40</v>
      </c>
      <c r="B5" s="15">
        <v>1.1000000000000001</v>
      </c>
      <c r="C5" s="15" t="s">
        <v>14</v>
      </c>
      <c r="D5" s="15">
        <v>1.1000000000000001</v>
      </c>
      <c r="E5" s="16">
        <v>44347</v>
      </c>
      <c r="F5" s="14">
        <v>450000</v>
      </c>
    </row>
    <row r="6" spans="1:6" ht="31.5" customHeight="1" x14ac:dyDescent="0.2">
      <c r="A6" s="13" t="s">
        <v>41</v>
      </c>
      <c r="B6" s="15">
        <v>1.2</v>
      </c>
      <c r="C6" s="15">
        <v>3.9</v>
      </c>
      <c r="D6" s="15">
        <v>5.0999999999999996</v>
      </c>
      <c r="E6" s="16">
        <v>44561</v>
      </c>
      <c r="F6" s="14">
        <v>820000</v>
      </c>
    </row>
    <row r="7" spans="1:6" ht="32.25" customHeight="1" x14ac:dyDescent="0.2">
      <c r="A7" s="13" t="s">
        <v>42</v>
      </c>
      <c r="B7" s="15">
        <v>0.8</v>
      </c>
      <c r="C7" s="15" t="s">
        <v>14</v>
      </c>
      <c r="D7" s="15">
        <v>0.8</v>
      </c>
      <c r="E7" s="16">
        <v>44561</v>
      </c>
      <c r="F7" s="14">
        <v>132000</v>
      </c>
    </row>
    <row r="8" spans="1:6" ht="20.25" customHeight="1" x14ac:dyDescent="0.2">
      <c r="A8" s="13" t="s">
        <v>43</v>
      </c>
      <c r="B8" s="15">
        <v>0.6</v>
      </c>
      <c r="C8" s="15" t="s">
        <v>14</v>
      </c>
      <c r="D8" s="15">
        <v>0.6</v>
      </c>
      <c r="E8" s="15" t="s">
        <v>14</v>
      </c>
      <c r="F8" s="14">
        <v>100000</v>
      </c>
    </row>
    <row r="9" spans="1:6" x14ac:dyDescent="0.2">
      <c r="A9" s="17" t="s">
        <v>44</v>
      </c>
      <c r="B9" s="18">
        <v>3.7</v>
      </c>
      <c r="C9" s="18">
        <v>3.9</v>
      </c>
      <c r="D9" s="18">
        <v>7.6</v>
      </c>
      <c r="E9" s="18">
        <v>3.9</v>
      </c>
      <c r="F9" s="19">
        <v>1502000</v>
      </c>
    </row>
  </sheetData>
  <mergeCells count="5">
    <mergeCell ref="A3:A4"/>
    <mergeCell ref="B3:B4"/>
    <mergeCell ref="D3:D4"/>
    <mergeCell ref="E3:E4"/>
    <mergeCell ref="F3:F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10" workbookViewId="0">
      <selection activeCell="G33" sqref="G33"/>
    </sheetView>
  </sheetViews>
  <sheetFormatPr baseColWidth="10" defaultRowHeight="12.75" x14ac:dyDescent="0.2"/>
  <cols>
    <col min="1" max="1" width="33.85546875" customWidth="1"/>
    <col min="4" max="4" width="20.140625" customWidth="1"/>
  </cols>
  <sheetData>
    <row r="1" spans="1:4" x14ac:dyDescent="0.2">
      <c r="A1" s="52" t="s">
        <v>161</v>
      </c>
    </row>
    <row r="2" spans="1:4" ht="13.5" thickBot="1" x14ac:dyDescent="0.25">
      <c r="A2" s="52"/>
    </row>
    <row r="3" spans="1:4" ht="59.25" customHeight="1" thickBot="1" x14ac:dyDescent="0.25">
      <c r="A3" s="53"/>
      <c r="B3" s="178" t="s">
        <v>136</v>
      </c>
      <c r="C3" s="179"/>
      <c r="D3" s="180" t="s">
        <v>137</v>
      </c>
    </row>
    <row r="4" spans="1:4" ht="36.75" thickBot="1" x14ac:dyDescent="0.25">
      <c r="A4" s="54"/>
      <c r="B4" s="55" t="s">
        <v>138</v>
      </c>
      <c r="C4" s="56" t="s">
        <v>139</v>
      </c>
      <c r="D4" s="181"/>
    </row>
    <row r="5" spans="1:4" x14ac:dyDescent="0.2">
      <c r="A5" s="57" t="s">
        <v>140</v>
      </c>
      <c r="B5" s="59"/>
      <c r="C5" s="59"/>
      <c r="D5" s="59"/>
    </row>
    <row r="6" spans="1:4" x14ac:dyDescent="0.2">
      <c r="A6" s="60" t="s">
        <v>141</v>
      </c>
      <c r="B6" s="62">
        <v>0.05</v>
      </c>
      <c r="C6" s="62">
        <v>7.0000000000000007E-2</v>
      </c>
      <c r="D6" s="62">
        <v>0.06</v>
      </c>
    </row>
    <row r="7" spans="1:4" x14ac:dyDescent="0.2">
      <c r="A7" s="60" t="s">
        <v>142</v>
      </c>
      <c r="B7" s="62">
        <v>0.15</v>
      </c>
      <c r="C7" s="62">
        <v>0.17</v>
      </c>
      <c r="D7" s="62">
        <v>0.16</v>
      </c>
    </row>
    <row r="8" spans="1:4" x14ac:dyDescent="0.2">
      <c r="A8" s="60" t="s">
        <v>143</v>
      </c>
      <c r="B8" s="62">
        <v>0.16</v>
      </c>
      <c r="C8" s="62">
        <v>0.17</v>
      </c>
      <c r="D8" s="62">
        <v>0.14000000000000001</v>
      </c>
    </row>
    <row r="9" spans="1:4" x14ac:dyDescent="0.2">
      <c r="A9" s="60" t="s">
        <v>144</v>
      </c>
      <c r="B9" s="62">
        <v>0.33</v>
      </c>
      <c r="C9" s="62">
        <v>0.3</v>
      </c>
      <c r="D9" s="62">
        <v>0.33</v>
      </c>
    </row>
    <row r="10" spans="1:4" x14ac:dyDescent="0.2">
      <c r="A10" s="60" t="s">
        <v>145</v>
      </c>
      <c r="B10" s="62">
        <v>0.18</v>
      </c>
      <c r="C10" s="62">
        <v>0.19</v>
      </c>
      <c r="D10" s="62">
        <v>0.15</v>
      </c>
    </row>
    <row r="11" spans="1:4" ht="13.5" thickBot="1" x14ac:dyDescent="0.25">
      <c r="A11" s="63" t="s">
        <v>146</v>
      </c>
      <c r="B11" s="64">
        <v>0.13</v>
      </c>
      <c r="C11" s="64">
        <v>0.11</v>
      </c>
      <c r="D11" s="64">
        <v>0.17</v>
      </c>
    </row>
    <row r="12" spans="1:4" x14ac:dyDescent="0.2">
      <c r="A12" s="57" t="s">
        <v>147</v>
      </c>
      <c r="B12" s="59"/>
      <c r="C12" s="59"/>
      <c r="D12" s="59"/>
    </row>
    <row r="13" spans="1:4" x14ac:dyDescent="0.2">
      <c r="A13" s="60" t="s">
        <v>148</v>
      </c>
      <c r="B13" s="62">
        <v>0.09</v>
      </c>
      <c r="C13" s="62">
        <v>7.0000000000000007E-2</v>
      </c>
      <c r="D13" s="62">
        <v>0.16</v>
      </c>
    </row>
    <row r="14" spans="1:4" x14ac:dyDescent="0.2">
      <c r="A14" s="60" t="s">
        <v>149</v>
      </c>
      <c r="B14" s="62">
        <v>0.06</v>
      </c>
      <c r="C14" s="62">
        <v>0.05</v>
      </c>
      <c r="D14" s="62">
        <v>0.09</v>
      </c>
    </row>
    <row r="15" spans="1:4" x14ac:dyDescent="0.2">
      <c r="A15" s="60" t="s">
        <v>150</v>
      </c>
      <c r="B15" s="62">
        <v>0.11</v>
      </c>
      <c r="C15" s="62">
        <v>0.12</v>
      </c>
      <c r="D15" s="62">
        <v>0.21</v>
      </c>
    </row>
    <row r="16" spans="1:4" ht="13.5" thickBot="1" x14ac:dyDescent="0.25">
      <c r="A16" s="63" t="s">
        <v>151</v>
      </c>
      <c r="B16" s="64">
        <v>0.74</v>
      </c>
      <c r="C16" s="64">
        <v>0.76</v>
      </c>
      <c r="D16" s="64">
        <v>0.54</v>
      </c>
    </row>
    <row r="17" spans="1:4" x14ac:dyDescent="0.2">
      <c r="A17" s="57" t="s">
        <v>152</v>
      </c>
      <c r="B17" s="59"/>
      <c r="C17" s="59"/>
      <c r="D17" s="59"/>
    </row>
    <row r="18" spans="1:4" x14ac:dyDescent="0.2">
      <c r="A18" s="60" t="s">
        <v>22</v>
      </c>
      <c r="B18" s="62">
        <v>0.11</v>
      </c>
      <c r="C18" s="62">
        <v>0.13</v>
      </c>
      <c r="D18" s="62">
        <v>0.09</v>
      </c>
    </row>
    <row r="19" spans="1:4" x14ac:dyDescent="0.2">
      <c r="A19" s="60" t="s">
        <v>79</v>
      </c>
      <c r="B19" s="62">
        <v>0.09</v>
      </c>
      <c r="C19" s="62">
        <v>0.11</v>
      </c>
      <c r="D19" s="62">
        <v>7.0000000000000007E-2</v>
      </c>
    </row>
    <row r="20" spans="1:4" x14ac:dyDescent="0.2">
      <c r="A20" s="60" t="s">
        <v>74</v>
      </c>
      <c r="B20" s="62">
        <v>0.25</v>
      </c>
      <c r="C20" s="62">
        <v>0.25</v>
      </c>
      <c r="D20" s="62">
        <v>0.2</v>
      </c>
    </row>
    <row r="21" spans="1:4" x14ac:dyDescent="0.2">
      <c r="A21" s="60" t="s">
        <v>23</v>
      </c>
      <c r="B21" s="62">
        <v>0.04</v>
      </c>
      <c r="C21" s="62">
        <v>0.05</v>
      </c>
      <c r="D21" s="62">
        <v>0.04</v>
      </c>
    </row>
    <row r="22" spans="1:4" x14ac:dyDescent="0.2">
      <c r="A22" s="60" t="s">
        <v>24</v>
      </c>
      <c r="B22" s="62">
        <v>0.14000000000000001</v>
      </c>
      <c r="C22" s="62">
        <v>0.1</v>
      </c>
      <c r="D22" s="62">
        <v>0.22</v>
      </c>
    </row>
    <row r="23" spans="1:4" x14ac:dyDescent="0.2">
      <c r="A23" s="60" t="s">
        <v>153</v>
      </c>
      <c r="B23" s="62">
        <v>0.04</v>
      </c>
      <c r="C23" s="62">
        <v>0.05</v>
      </c>
      <c r="D23" s="62">
        <v>0.03</v>
      </c>
    </row>
    <row r="24" spans="1:4" x14ac:dyDescent="0.2">
      <c r="A24" s="60" t="s">
        <v>75</v>
      </c>
      <c r="B24" s="62">
        <v>0.02</v>
      </c>
      <c r="C24" s="62">
        <v>0.02</v>
      </c>
      <c r="D24" s="62">
        <v>0.02</v>
      </c>
    </row>
    <row r="25" spans="1:4" x14ac:dyDescent="0.2">
      <c r="A25" s="60" t="s">
        <v>26</v>
      </c>
      <c r="B25" s="62">
        <v>0.01</v>
      </c>
      <c r="C25" s="62">
        <v>0.01</v>
      </c>
      <c r="D25" s="62">
        <v>0.01</v>
      </c>
    </row>
    <row r="26" spans="1:4" x14ac:dyDescent="0.2">
      <c r="A26" s="60" t="s">
        <v>154</v>
      </c>
      <c r="B26" s="62">
        <v>0.14000000000000001</v>
      </c>
      <c r="C26" s="62">
        <v>0.16</v>
      </c>
      <c r="D26" s="62">
        <v>0.12</v>
      </c>
    </row>
    <row r="27" spans="1:4" x14ac:dyDescent="0.2">
      <c r="A27" s="60" t="s">
        <v>155</v>
      </c>
      <c r="B27" s="62">
        <v>0.12</v>
      </c>
      <c r="C27" s="62">
        <v>0.09</v>
      </c>
      <c r="D27" s="62">
        <v>0.14000000000000001</v>
      </c>
    </row>
    <row r="28" spans="1:4" ht="13.5" thickBot="1" x14ac:dyDescent="0.25">
      <c r="A28" s="63" t="s">
        <v>78</v>
      </c>
      <c r="B28" s="64">
        <v>0.04</v>
      </c>
      <c r="C28" s="64">
        <v>0.04</v>
      </c>
      <c r="D28" s="64">
        <v>0.06</v>
      </c>
    </row>
    <row r="29" spans="1:4" x14ac:dyDescent="0.2">
      <c r="A29" s="57" t="s">
        <v>156</v>
      </c>
      <c r="B29" s="59"/>
      <c r="C29" s="59"/>
      <c r="D29" s="59"/>
    </row>
    <row r="30" spans="1:4" x14ac:dyDescent="0.2">
      <c r="A30" s="60" t="s">
        <v>157</v>
      </c>
      <c r="B30" s="62">
        <v>0.69</v>
      </c>
      <c r="C30" s="62">
        <v>0.71</v>
      </c>
      <c r="D30" s="62">
        <v>0.65</v>
      </c>
    </row>
    <row r="31" spans="1:4" x14ac:dyDescent="0.2">
      <c r="A31" s="60" t="s">
        <v>158</v>
      </c>
      <c r="B31" s="62">
        <v>0.18</v>
      </c>
      <c r="C31" s="62">
        <v>0.17</v>
      </c>
      <c r="D31" s="62">
        <v>0.19</v>
      </c>
    </row>
    <row r="32" spans="1:4" ht="13.5" thickBot="1" x14ac:dyDescent="0.25">
      <c r="A32" s="60" t="s">
        <v>159</v>
      </c>
      <c r="B32" s="62">
        <v>0.13</v>
      </c>
      <c r="C32" s="62">
        <v>0.12</v>
      </c>
      <c r="D32" s="62">
        <v>0.16</v>
      </c>
    </row>
    <row r="33" spans="1:4" ht="13.5" thickBot="1" x14ac:dyDescent="0.25">
      <c r="A33" s="65" t="s">
        <v>160</v>
      </c>
      <c r="B33" s="66">
        <v>334700</v>
      </c>
      <c r="C33" s="67">
        <v>469.3</v>
      </c>
      <c r="D33" s="66">
        <v>2431000</v>
      </c>
    </row>
    <row r="34" spans="1:4" ht="12.75" customHeight="1" x14ac:dyDescent="0.2">
      <c r="A34" s="176" t="s">
        <v>162</v>
      </c>
      <c r="B34" s="176"/>
      <c r="C34" s="176"/>
      <c r="D34" s="176"/>
    </row>
    <row r="35" spans="1:4" x14ac:dyDescent="0.2">
      <c r="A35" s="182"/>
      <c r="B35" s="182"/>
      <c r="C35" s="182"/>
      <c r="D35" s="182"/>
    </row>
    <row r="36" spans="1:4" x14ac:dyDescent="0.2">
      <c r="A36" s="182"/>
      <c r="B36" s="182"/>
      <c r="C36" s="182"/>
      <c r="D36" s="182"/>
    </row>
    <row r="37" spans="1:4" x14ac:dyDescent="0.2">
      <c r="A37" s="182"/>
      <c r="B37" s="182"/>
      <c r="C37" s="182"/>
      <c r="D37" s="182"/>
    </row>
    <row r="38" spans="1:4" x14ac:dyDescent="0.2">
      <c r="A38" s="182"/>
      <c r="B38" s="182"/>
      <c r="C38" s="182"/>
      <c r="D38" s="182"/>
    </row>
    <row r="39" spans="1:4" x14ac:dyDescent="0.2">
      <c r="A39" s="182"/>
      <c r="B39" s="182"/>
      <c r="C39" s="182"/>
      <c r="D39" s="182"/>
    </row>
    <row r="40" spans="1:4" x14ac:dyDescent="0.2">
      <c r="A40" s="182"/>
      <c r="B40" s="182"/>
      <c r="C40" s="182"/>
      <c r="D40" s="182"/>
    </row>
    <row r="41" spans="1:4" x14ac:dyDescent="0.2">
      <c r="A41" s="182"/>
      <c r="B41" s="182"/>
      <c r="C41" s="182"/>
      <c r="D41" s="182"/>
    </row>
    <row r="42" spans="1:4" x14ac:dyDescent="0.2">
      <c r="A42" s="182"/>
      <c r="B42" s="182"/>
      <c r="C42" s="182"/>
      <c r="D42" s="182"/>
    </row>
  </sheetData>
  <mergeCells count="3">
    <mergeCell ref="B3:C3"/>
    <mergeCell ref="D3:D4"/>
    <mergeCell ref="A34:D4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2" sqref="A2"/>
    </sheetView>
  </sheetViews>
  <sheetFormatPr baseColWidth="10" defaultRowHeight="12.75" x14ac:dyDescent="0.2"/>
  <sheetData>
    <row r="1" spans="1:5" ht="14.25" x14ac:dyDescent="0.2">
      <c r="A1" s="34" t="s">
        <v>172</v>
      </c>
    </row>
    <row r="2" spans="1:5" x14ac:dyDescent="0.2">
      <c r="A2" s="41"/>
    </row>
    <row r="3" spans="1:5" ht="13.5" thickBot="1" x14ac:dyDescent="0.25"/>
    <row r="4" spans="1:5" ht="24" customHeight="1" thickBot="1" x14ac:dyDescent="0.25">
      <c r="A4" s="183"/>
      <c r="B4" s="185" t="s">
        <v>163</v>
      </c>
      <c r="C4" s="186"/>
      <c r="D4" s="185" t="s">
        <v>164</v>
      </c>
      <c r="E4" s="186"/>
    </row>
    <row r="5" spans="1:5" ht="24.75" thickBot="1" x14ac:dyDescent="0.25">
      <c r="A5" s="184"/>
      <c r="B5" s="35" t="s">
        <v>165</v>
      </c>
      <c r="C5" s="35" t="s">
        <v>166</v>
      </c>
      <c r="D5" s="35" t="s">
        <v>165</v>
      </c>
      <c r="E5" s="35" t="s">
        <v>166</v>
      </c>
    </row>
    <row r="6" spans="1:5" ht="27" thickBot="1" x14ac:dyDescent="0.25">
      <c r="A6" s="38" t="s">
        <v>167</v>
      </c>
      <c r="B6" s="39">
        <v>444000</v>
      </c>
      <c r="C6" s="40">
        <v>2.64</v>
      </c>
      <c r="D6" s="40" t="s">
        <v>168</v>
      </c>
      <c r="E6" s="40">
        <v>0.26</v>
      </c>
    </row>
    <row r="7" spans="1:5" ht="27" thickBot="1" x14ac:dyDescent="0.25">
      <c r="A7" s="38" t="s">
        <v>169</v>
      </c>
      <c r="B7" s="39">
        <v>55000</v>
      </c>
      <c r="C7" s="40">
        <v>0.32</v>
      </c>
      <c r="D7" s="39">
        <v>13000</v>
      </c>
      <c r="E7" s="40">
        <v>7.0000000000000007E-2</v>
      </c>
    </row>
    <row r="8" spans="1:5" ht="13.5" thickBot="1" x14ac:dyDescent="0.25">
      <c r="A8" s="68" t="s">
        <v>170</v>
      </c>
      <c r="B8" s="69">
        <v>499000</v>
      </c>
      <c r="C8" s="70">
        <v>2.96</v>
      </c>
      <c r="D8" s="69">
        <v>55000</v>
      </c>
      <c r="E8" s="70">
        <v>0.33</v>
      </c>
    </row>
    <row r="9" spans="1:5" x14ac:dyDescent="0.2">
      <c r="A9" s="187" t="s">
        <v>171</v>
      </c>
      <c r="B9" s="187"/>
      <c r="C9" s="187"/>
      <c r="D9" s="187"/>
      <c r="E9" s="187"/>
    </row>
    <row r="10" spans="1:5" x14ac:dyDescent="0.2">
      <c r="A10" s="188"/>
      <c r="B10" s="188"/>
      <c r="C10" s="188"/>
      <c r="D10" s="188"/>
      <c r="E10" s="188"/>
    </row>
    <row r="11" spans="1:5" x14ac:dyDescent="0.2">
      <c r="A11" s="188"/>
      <c r="B11" s="188"/>
      <c r="C11" s="188"/>
      <c r="D11" s="188"/>
      <c r="E11" s="188"/>
    </row>
    <row r="12" spans="1:5" ht="27" customHeight="1" x14ac:dyDescent="0.2">
      <c r="A12" s="188"/>
      <c r="B12" s="188"/>
      <c r="C12" s="188"/>
      <c r="D12" s="188"/>
      <c r="E12" s="188"/>
    </row>
  </sheetData>
  <mergeCells count="4">
    <mergeCell ref="A4:A5"/>
    <mergeCell ref="B4:C4"/>
    <mergeCell ref="D4:E4"/>
    <mergeCell ref="A9:E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opLeftCell="B1" zoomScale="137" workbookViewId="0">
      <selection activeCell="K11" sqref="K11"/>
    </sheetView>
  </sheetViews>
  <sheetFormatPr baseColWidth="10" defaultRowHeight="15" x14ac:dyDescent="0.25"/>
  <cols>
    <col min="1" max="1" width="30.5703125" style="32" customWidth="1"/>
    <col min="2" max="16384" width="11.42578125" style="32"/>
  </cols>
  <sheetData>
    <row r="1" spans="1:13" x14ac:dyDescent="0.25">
      <c r="A1" s="52" t="s">
        <v>173</v>
      </c>
    </row>
    <row r="3" spans="1:13" x14ac:dyDescent="0.25">
      <c r="B3" s="32">
        <v>2009</v>
      </c>
      <c r="C3" s="32">
        <v>2010</v>
      </c>
      <c r="D3" s="32">
        <v>2011</v>
      </c>
      <c r="E3" s="32">
        <v>2012</v>
      </c>
      <c r="F3" s="32">
        <v>2013</v>
      </c>
      <c r="G3" s="32">
        <v>2014</v>
      </c>
      <c r="H3" s="32">
        <v>2015</v>
      </c>
      <c r="I3" s="32">
        <v>2016</v>
      </c>
      <c r="J3" s="32">
        <v>2017</v>
      </c>
      <c r="K3" s="32">
        <v>2018</v>
      </c>
      <c r="L3" s="32">
        <v>2019</v>
      </c>
      <c r="M3" s="32">
        <v>2020</v>
      </c>
    </row>
    <row r="4" spans="1:13" x14ac:dyDescent="0.25">
      <c r="A4" s="32" t="s">
        <v>70</v>
      </c>
      <c r="B4" s="32">
        <v>288008</v>
      </c>
      <c r="C4" s="32">
        <v>287719</v>
      </c>
      <c r="D4" s="32">
        <v>295044</v>
      </c>
      <c r="E4" s="32">
        <v>297012.28200000001</v>
      </c>
      <c r="F4" s="32">
        <v>274700.41899999999</v>
      </c>
      <c r="G4" s="32">
        <v>266616.74300000002</v>
      </c>
      <c r="H4" s="32">
        <v>269812.12800000003</v>
      </c>
      <c r="I4" s="32">
        <v>274065.33</v>
      </c>
      <c r="J4" s="32">
        <v>285009.054</v>
      </c>
      <c r="K4" s="32">
        <v>299471.20500000002</v>
      </c>
      <c r="L4" s="32">
        <v>343736.95999999996</v>
      </c>
      <c r="M4" s="32">
        <v>488867.39999999997</v>
      </c>
    </row>
    <row r="5" spans="1:13" x14ac:dyDescent="0.25">
      <c r="A5" s="32" t="s">
        <v>71</v>
      </c>
      <c r="B5" s="32">
        <v>116639</v>
      </c>
      <c r="C5" s="32">
        <v>127763</v>
      </c>
      <c r="D5" s="32">
        <v>139673</v>
      </c>
      <c r="E5" s="32">
        <v>143160</v>
      </c>
      <c r="F5" s="32">
        <v>135510</v>
      </c>
      <c r="G5" s="32">
        <v>135511</v>
      </c>
      <c r="H5" s="32">
        <v>142040</v>
      </c>
      <c r="I5" s="32">
        <v>148311</v>
      </c>
      <c r="J5" s="32">
        <v>157762</v>
      </c>
      <c r="K5" s="32">
        <v>173439</v>
      </c>
      <c r="L5" s="32">
        <v>156552</v>
      </c>
      <c r="M5" s="32">
        <v>70388</v>
      </c>
    </row>
    <row r="10" spans="1:13" x14ac:dyDescent="0.25">
      <c r="L10" s="151"/>
      <c r="M10" s="151"/>
    </row>
    <row r="11" spans="1:13" x14ac:dyDescent="0.25">
      <c r="L11" s="151"/>
      <c r="M11" s="151"/>
    </row>
    <row r="12" spans="1:13" x14ac:dyDescent="0.25">
      <c r="L12" s="151"/>
      <c r="M12" s="151"/>
    </row>
    <row r="29" spans="12:13" x14ac:dyDescent="0.25">
      <c r="L29" s="33"/>
      <c r="M29" s="33"/>
    </row>
    <row r="32" spans="12:13" x14ac:dyDescent="0.25">
      <c r="L32" s="33"/>
      <c r="M32" s="33"/>
    </row>
    <row r="35" spans="12:13" x14ac:dyDescent="0.25">
      <c r="L35" s="33"/>
      <c r="M35" s="33"/>
    </row>
    <row r="38" spans="12:13" x14ac:dyDescent="0.25">
      <c r="M38" s="71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I20" sqref="I20"/>
    </sheetView>
  </sheetViews>
  <sheetFormatPr baseColWidth="10" defaultRowHeight="12.75" x14ac:dyDescent="0.2"/>
  <cols>
    <col min="1" max="1" width="31.42578125" customWidth="1"/>
    <col min="6" max="6" width="14.42578125" customWidth="1"/>
  </cols>
  <sheetData>
    <row r="1" spans="1:6" ht="14.25" x14ac:dyDescent="0.2">
      <c r="A1" s="34" t="s">
        <v>184</v>
      </c>
    </row>
    <row r="2" spans="1:6" ht="13.5" thickBot="1" x14ac:dyDescent="0.25"/>
    <row r="3" spans="1:6" ht="49.5" customHeight="1" x14ac:dyDescent="0.2">
      <c r="A3" s="72"/>
      <c r="B3" s="189" t="s">
        <v>174</v>
      </c>
      <c r="C3" s="190"/>
      <c r="D3" s="191" t="s">
        <v>175</v>
      </c>
      <c r="E3" s="193" t="s">
        <v>176</v>
      </c>
      <c r="F3" s="193" t="s">
        <v>177</v>
      </c>
    </row>
    <row r="4" spans="1:6" ht="13.5" thickBot="1" x14ac:dyDescent="0.25">
      <c r="A4" s="73"/>
      <c r="B4" s="74">
        <v>2019</v>
      </c>
      <c r="C4" s="75">
        <v>2020</v>
      </c>
      <c r="D4" s="192"/>
      <c r="E4" s="194"/>
      <c r="F4" s="194"/>
    </row>
    <row r="5" spans="1:6" x14ac:dyDescent="0.2">
      <c r="A5" s="76" t="s">
        <v>178</v>
      </c>
      <c r="B5" s="77">
        <v>0.02</v>
      </c>
      <c r="C5" s="78">
        <v>0.03</v>
      </c>
      <c r="D5" s="78">
        <v>0.23</v>
      </c>
      <c r="E5" s="78">
        <v>0</v>
      </c>
      <c r="F5" s="78">
        <v>0</v>
      </c>
    </row>
    <row r="6" spans="1:6" ht="13.5" thickBot="1" x14ac:dyDescent="0.25">
      <c r="A6" s="79" t="s">
        <v>179</v>
      </c>
      <c r="B6" s="77">
        <v>0.16</v>
      </c>
      <c r="C6" s="78">
        <v>0.14000000000000001</v>
      </c>
      <c r="D6" s="78">
        <v>-0.02</v>
      </c>
      <c r="E6" s="78">
        <v>0.2</v>
      </c>
      <c r="F6" s="78">
        <v>0.15</v>
      </c>
    </row>
    <row r="7" spans="1:6" ht="13.5" thickBot="1" x14ac:dyDescent="0.25">
      <c r="A7" s="79" t="s">
        <v>79</v>
      </c>
      <c r="B7" s="77">
        <v>0.12</v>
      </c>
      <c r="C7" s="78">
        <v>0.12</v>
      </c>
      <c r="D7" s="78">
        <v>0.08</v>
      </c>
      <c r="E7" s="78">
        <v>0.26</v>
      </c>
      <c r="F7" s="78">
        <v>0.11</v>
      </c>
    </row>
    <row r="8" spans="1:6" ht="13.5" thickBot="1" x14ac:dyDescent="0.25">
      <c r="A8" s="79" t="s">
        <v>74</v>
      </c>
      <c r="B8" s="77">
        <v>0.21</v>
      </c>
      <c r="C8" s="78">
        <v>0.23</v>
      </c>
      <c r="D8" s="78">
        <v>0.21</v>
      </c>
      <c r="E8" s="78">
        <v>0.25</v>
      </c>
      <c r="F8" s="78">
        <v>0.25</v>
      </c>
    </row>
    <row r="9" spans="1:6" ht="13.5" thickBot="1" x14ac:dyDescent="0.25">
      <c r="A9" s="79" t="s">
        <v>180</v>
      </c>
      <c r="B9" s="77">
        <v>0.04</v>
      </c>
      <c r="C9" s="78">
        <v>0.03</v>
      </c>
      <c r="D9" s="78">
        <v>-0.03</v>
      </c>
      <c r="E9" s="78">
        <v>0.01</v>
      </c>
      <c r="F9" s="78">
        <v>0.03</v>
      </c>
    </row>
    <row r="10" spans="1:6" ht="13.5" thickBot="1" x14ac:dyDescent="0.25">
      <c r="A10" s="79" t="s">
        <v>181</v>
      </c>
      <c r="B10" s="77">
        <v>0.08</v>
      </c>
      <c r="C10" s="78">
        <v>0.06</v>
      </c>
      <c r="D10" s="78">
        <v>-0.11</v>
      </c>
      <c r="E10" s="78">
        <v>0.12</v>
      </c>
      <c r="F10" s="78">
        <v>0.04</v>
      </c>
    </row>
    <row r="11" spans="1:6" ht="13.5" thickBot="1" x14ac:dyDescent="0.25">
      <c r="A11" s="79" t="s">
        <v>81</v>
      </c>
      <c r="B11" s="77">
        <v>0.04</v>
      </c>
      <c r="C11" s="78">
        <v>0.05</v>
      </c>
      <c r="D11" s="78">
        <v>0.16</v>
      </c>
      <c r="E11" s="78">
        <v>0</v>
      </c>
      <c r="F11" s="78">
        <v>7.0000000000000007E-2</v>
      </c>
    </row>
    <row r="12" spans="1:6" ht="13.5" thickBot="1" x14ac:dyDescent="0.25">
      <c r="A12" s="79" t="s">
        <v>25</v>
      </c>
      <c r="B12" s="77">
        <v>0.05</v>
      </c>
      <c r="C12" s="78">
        <v>0.04</v>
      </c>
      <c r="D12" s="78">
        <v>0.06</v>
      </c>
      <c r="E12" s="78">
        <v>0</v>
      </c>
      <c r="F12" s="78">
        <v>0.05</v>
      </c>
    </row>
    <row r="13" spans="1:6" ht="13.5" thickBot="1" x14ac:dyDescent="0.25">
      <c r="A13" s="79" t="s">
        <v>26</v>
      </c>
      <c r="B13" s="77">
        <v>0.02</v>
      </c>
      <c r="C13" s="78">
        <v>0.02</v>
      </c>
      <c r="D13" s="78">
        <v>0.3</v>
      </c>
      <c r="E13" s="78">
        <v>0</v>
      </c>
      <c r="F13" s="78">
        <v>0.03</v>
      </c>
    </row>
    <row r="14" spans="1:6" ht="13.5" thickBot="1" x14ac:dyDescent="0.25">
      <c r="A14" s="79" t="s">
        <v>182</v>
      </c>
      <c r="B14" s="77">
        <v>0.14000000000000001</v>
      </c>
      <c r="C14" s="78">
        <v>0.15</v>
      </c>
      <c r="D14" s="78">
        <v>0.16</v>
      </c>
      <c r="E14" s="78">
        <v>0.02</v>
      </c>
      <c r="F14" s="78">
        <v>0.16</v>
      </c>
    </row>
    <row r="15" spans="1:6" ht="13.5" thickBot="1" x14ac:dyDescent="0.25">
      <c r="A15" s="79" t="s">
        <v>183</v>
      </c>
      <c r="B15" s="77">
        <v>0.06</v>
      </c>
      <c r="C15" s="78">
        <v>7.0000000000000007E-2</v>
      </c>
      <c r="D15" s="78">
        <v>0.36</v>
      </c>
      <c r="E15" s="78">
        <v>0</v>
      </c>
      <c r="F15" s="78">
        <v>0.05</v>
      </c>
    </row>
    <row r="16" spans="1:6" ht="13.5" thickBot="1" x14ac:dyDescent="0.25">
      <c r="A16" s="80" t="s">
        <v>29</v>
      </c>
      <c r="B16" s="81">
        <v>0.06</v>
      </c>
      <c r="C16" s="82">
        <v>7.0000000000000007E-2</v>
      </c>
      <c r="D16" s="82">
        <v>0.21</v>
      </c>
      <c r="E16" s="82">
        <v>0.12</v>
      </c>
      <c r="F16" s="82">
        <v>7.0000000000000007E-2</v>
      </c>
    </row>
    <row r="17" spans="1:6" ht="13.5" thickBot="1" x14ac:dyDescent="0.25">
      <c r="A17" s="80" t="s">
        <v>170</v>
      </c>
      <c r="B17" s="81">
        <v>1</v>
      </c>
      <c r="C17" s="82">
        <v>1</v>
      </c>
      <c r="D17" s="82">
        <v>0.12</v>
      </c>
      <c r="E17" s="82">
        <v>1</v>
      </c>
      <c r="F17" s="82">
        <v>1</v>
      </c>
    </row>
    <row r="18" spans="1:6" ht="12.75" customHeight="1" x14ac:dyDescent="0.2">
      <c r="A18" s="176" t="s">
        <v>185</v>
      </c>
      <c r="B18" s="176"/>
      <c r="C18" s="176"/>
      <c r="D18" s="176"/>
      <c r="E18" s="176"/>
      <c r="F18" s="176"/>
    </row>
    <row r="19" spans="1:6" x14ac:dyDescent="0.2">
      <c r="A19" s="182"/>
      <c r="B19" s="182"/>
      <c r="C19" s="182"/>
      <c r="D19" s="182"/>
      <c r="E19" s="182"/>
      <c r="F19" s="182"/>
    </row>
    <row r="20" spans="1:6" x14ac:dyDescent="0.2">
      <c r="A20" s="182"/>
      <c r="B20" s="182"/>
      <c r="C20" s="182"/>
      <c r="D20" s="182"/>
      <c r="E20" s="182"/>
      <c r="F20" s="182"/>
    </row>
    <row r="21" spans="1:6" x14ac:dyDescent="0.2">
      <c r="A21" s="182"/>
      <c r="B21" s="182"/>
      <c r="C21" s="182"/>
      <c r="D21" s="182"/>
      <c r="E21" s="182"/>
      <c r="F21" s="182"/>
    </row>
    <row r="22" spans="1:6" x14ac:dyDescent="0.2">
      <c r="A22" s="182"/>
      <c r="B22" s="182"/>
      <c r="C22" s="182"/>
      <c r="D22" s="182"/>
      <c r="E22" s="182"/>
      <c r="F22" s="182"/>
    </row>
    <row r="23" spans="1:6" x14ac:dyDescent="0.2">
      <c r="A23" s="182"/>
      <c r="B23" s="182"/>
      <c r="C23" s="182"/>
      <c r="D23" s="182"/>
      <c r="E23" s="182"/>
      <c r="F23" s="182"/>
    </row>
    <row r="24" spans="1:6" x14ac:dyDescent="0.2">
      <c r="A24" s="182"/>
      <c r="B24" s="182"/>
      <c r="C24" s="182"/>
      <c r="D24" s="182"/>
      <c r="E24" s="182"/>
      <c r="F24" s="182"/>
    </row>
    <row r="25" spans="1:6" x14ac:dyDescent="0.2">
      <c r="A25" s="182"/>
      <c r="B25" s="182"/>
      <c r="C25" s="182"/>
      <c r="D25" s="182"/>
      <c r="E25" s="182"/>
      <c r="F25" s="182"/>
    </row>
    <row r="26" spans="1:6" x14ac:dyDescent="0.2">
      <c r="A26" s="182"/>
      <c r="B26" s="182"/>
      <c r="C26" s="182"/>
      <c r="D26" s="182"/>
      <c r="E26" s="182"/>
      <c r="F26" s="182"/>
    </row>
  </sheetData>
  <mergeCells count="5">
    <mergeCell ref="B3:C3"/>
    <mergeCell ref="D3:D4"/>
    <mergeCell ref="E3:E4"/>
    <mergeCell ref="F3:F4"/>
    <mergeCell ref="A18:F2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K15" sqref="K14:K15"/>
    </sheetView>
  </sheetViews>
  <sheetFormatPr baseColWidth="10" defaultRowHeight="12.75" x14ac:dyDescent="0.2"/>
  <cols>
    <col min="6" max="6" width="17.85546875" customWidth="1"/>
  </cols>
  <sheetData>
    <row r="1" spans="1:6" x14ac:dyDescent="0.2">
      <c r="A1" s="52" t="s">
        <v>186</v>
      </c>
    </row>
    <row r="2" spans="1:6" ht="13.5" thickBot="1" x14ac:dyDescent="0.25">
      <c r="A2" s="52"/>
    </row>
    <row r="3" spans="1:6" ht="20.25" customHeight="1" x14ac:dyDescent="0.2">
      <c r="A3" s="83"/>
      <c r="B3" s="195" t="s">
        <v>174</v>
      </c>
      <c r="C3" s="196"/>
      <c r="D3" s="197" t="s">
        <v>175</v>
      </c>
      <c r="E3" s="180" t="s">
        <v>176</v>
      </c>
      <c r="F3" s="180" t="s">
        <v>177</v>
      </c>
    </row>
    <row r="4" spans="1:6" ht="15.75" thickBot="1" x14ac:dyDescent="0.25">
      <c r="A4" s="84"/>
      <c r="B4" s="85">
        <v>2019</v>
      </c>
      <c r="C4" s="86">
        <v>2020</v>
      </c>
      <c r="D4" s="198"/>
      <c r="E4" s="199"/>
      <c r="F4" s="199"/>
    </row>
    <row r="5" spans="1:6" ht="24" x14ac:dyDescent="0.2">
      <c r="A5" s="60" t="s">
        <v>187</v>
      </c>
      <c r="B5" s="87">
        <v>0.65</v>
      </c>
      <c r="C5" s="88">
        <v>0.67</v>
      </c>
      <c r="D5" s="88">
        <v>0.16</v>
      </c>
      <c r="E5" s="88">
        <v>0.91</v>
      </c>
      <c r="F5" s="88">
        <v>0.65</v>
      </c>
    </row>
    <row r="6" spans="1:6" ht="24.75" thickBot="1" x14ac:dyDescent="0.25">
      <c r="A6" s="89" t="s">
        <v>188</v>
      </c>
      <c r="B6" s="87">
        <v>0.12</v>
      </c>
      <c r="C6" s="88">
        <v>0.11</v>
      </c>
      <c r="D6" s="88">
        <v>0.01</v>
      </c>
      <c r="E6" s="88">
        <v>0.08</v>
      </c>
      <c r="F6" s="88">
        <v>0.14000000000000001</v>
      </c>
    </row>
    <row r="7" spans="1:6" ht="24.75" thickBot="1" x14ac:dyDescent="0.25">
      <c r="A7" s="89" t="s">
        <v>189</v>
      </c>
      <c r="B7" s="90">
        <v>0.23</v>
      </c>
      <c r="C7" s="91">
        <v>0.22</v>
      </c>
      <c r="D7" s="91">
        <v>0.06</v>
      </c>
      <c r="E7" s="91">
        <v>0.01</v>
      </c>
      <c r="F7" s="88">
        <v>0.21</v>
      </c>
    </row>
    <row r="8" spans="1:6" ht="13.5" thickBot="1" x14ac:dyDescent="0.25">
      <c r="A8" s="92" t="s">
        <v>170</v>
      </c>
      <c r="B8" s="93">
        <v>1</v>
      </c>
      <c r="C8" s="94">
        <v>1</v>
      </c>
      <c r="D8" s="94">
        <v>0.12</v>
      </c>
      <c r="E8" s="94">
        <v>1</v>
      </c>
      <c r="F8" s="95">
        <v>1</v>
      </c>
    </row>
    <row r="9" spans="1:6" ht="12.75" customHeight="1" x14ac:dyDescent="0.2">
      <c r="A9" s="200" t="s">
        <v>190</v>
      </c>
      <c r="B9" s="200"/>
      <c r="C9" s="200"/>
      <c r="D9" s="200"/>
      <c r="E9" s="200"/>
      <c r="F9" s="200"/>
    </row>
    <row r="10" spans="1:6" x14ac:dyDescent="0.2">
      <c r="A10" s="201"/>
      <c r="B10" s="201"/>
      <c r="C10" s="201"/>
      <c r="D10" s="201"/>
      <c r="E10" s="201"/>
      <c r="F10" s="201"/>
    </row>
    <row r="11" spans="1:6" x14ac:dyDescent="0.2">
      <c r="A11" s="201"/>
      <c r="B11" s="201"/>
      <c r="C11" s="201"/>
      <c r="D11" s="201"/>
      <c r="E11" s="201"/>
      <c r="F11" s="201"/>
    </row>
    <row r="12" spans="1:6" x14ac:dyDescent="0.2">
      <c r="A12" s="201"/>
      <c r="B12" s="201"/>
      <c r="C12" s="201"/>
      <c r="D12" s="201"/>
      <c r="E12" s="201"/>
      <c r="F12" s="201"/>
    </row>
    <row r="13" spans="1:6" x14ac:dyDescent="0.2">
      <c r="A13" s="201"/>
      <c r="B13" s="201"/>
      <c r="C13" s="201"/>
      <c r="D13" s="201"/>
      <c r="E13" s="201"/>
      <c r="F13" s="201"/>
    </row>
    <row r="14" spans="1:6" x14ac:dyDescent="0.2">
      <c r="A14" s="201"/>
      <c r="B14" s="201"/>
      <c r="C14" s="201"/>
      <c r="D14" s="201"/>
      <c r="E14" s="201"/>
      <c r="F14" s="201"/>
    </row>
    <row r="15" spans="1:6" x14ac:dyDescent="0.2">
      <c r="A15" s="201"/>
      <c r="B15" s="201"/>
      <c r="C15" s="201"/>
      <c r="D15" s="201"/>
      <c r="E15" s="201"/>
      <c r="F15" s="201"/>
    </row>
    <row r="16" spans="1:6" x14ac:dyDescent="0.2">
      <c r="A16" s="201"/>
      <c r="B16" s="201"/>
      <c r="C16" s="201"/>
      <c r="D16" s="201"/>
      <c r="E16" s="201"/>
      <c r="F16" s="201"/>
    </row>
    <row r="17" spans="1:6" x14ac:dyDescent="0.2">
      <c r="A17" s="201"/>
      <c r="B17" s="201"/>
      <c r="C17" s="201"/>
      <c r="D17" s="201"/>
      <c r="E17" s="201"/>
      <c r="F17" s="201"/>
    </row>
    <row r="18" spans="1:6" x14ac:dyDescent="0.2">
      <c r="A18" s="201"/>
      <c r="B18" s="201"/>
      <c r="C18" s="201"/>
      <c r="D18" s="201"/>
      <c r="E18" s="201"/>
      <c r="F18" s="201"/>
    </row>
    <row r="19" spans="1:6" x14ac:dyDescent="0.2">
      <c r="A19" s="201"/>
      <c r="B19" s="201"/>
      <c r="C19" s="201"/>
      <c r="D19" s="201"/>
      <c r="E19" s="201"/>
      <c r="F19" s="201"/>
    </row>
  </sheetData>
  <mergeCells count="5">
    <mergeCell ref="B3:C3"/>
    <mergeCell ref="D3:D4"/>
    <mergeCell ref="E3:E4"/>
    <mergeCell ref="F3:F4"/>
    <mergeCell ref="A9:F1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J4" sqref="J4"/>
    </sheetView>
  </sheetViews>
  <sheetFormatPr baseColWidth="10" defaultRowHeight="12.75" x14ac:dyDescent="0.2"/>
  <cols>
    <col min="1" max="1" width="13.5703125" bestFit="1" customWidth="1"/>
  </cols>
  <sheetData>
    <row r="1" spans="1:6" ht="14.25" x14ac:dyDescent="0.2">
      <c r="A1" s="34" t="s">
        <v>194</v>
      </c>
    </row>
    <row r="3" spans="1:6" x14ac:dyDescent="0.2">
      <c r="B3">
        <v>2016</v>
      </c>
      <c r="C3">
        <v>2017</v>
      </c>
      <c r="D3">
        <v>2018</v>
      </c>
      <c r="E3">
        <v>2019</v>
      </c>
      <c r="F3">
        <v>2020</v>
      </c>
    </row>
    <row r="4" spans="1:6" x14ac:dyDescent="0.2">
      <c r="A4" t="s">
        <v>191</v>
      </c>
      <c r="B4" s="28">
        <v>0.39281311598861118</v>
      </c>
      <c r="C4" s="28">
        <v>0.37821594022630228</v>
      </c>
      <c r="D4" s="28">
        <v>0.36532327420088856</v>
      </c>
      <c r="E4" s="28">
        <v>0.34404506317474637</v>
      </c>
      <c r="F4" s="28">
        <v>0.29602047392928865</v>
      </c>
    </row>
    <row r="5" spans="1:6" x14ac:dyDescent="0.2">
      <c r="A5" t="s">
        <v>192</v>
      </c>
      <c r="B5" s="28">
        <v>0.16097315158228157</v>
      </c>
      <c r="C5" s="28">
        <v>0.15809596648798813</v>
      </c>
      <c r="D5" s="28">
        <v>0.15231985688332603</v>
      </c>
      <c r="E5" s="28">
        <v>0.15336057802188999</v>
      </c>
      <c r="F5" s="28">
        <v>0.15184022825324978</v>
      </c>
    </row>
    <row r="6" spans="1:6" x14ac:dyDescent="0.2">
      <c r="A6" t="s">
        <v>143</v>
      </c>
      <c r="B6" s="28">
        <v>0.18503459195803496</v>
      </c>
      <c r="C6" s="28">
        <v>0.18451453972617457</v>
      </c>
      <c r="D6" s="28">
        <v>0.18784278550269762</v>
      </c>
      <c r="E6" s="28">
        <v>0.18261154431323764</v>
      </c>
      <c r="F6" s="28">
        <v>0.19997425325875604</v>
      </c>
    </row>
    <row r="7" spans="1:6" x14ac:dyDescent="0.2">
      <c r="A7" t="s">
        <v>193</v>
      </c>
      <c r="B7" s="28">
        <v>0.26117914047107221</v>
      </c>
      <c r="C7" s="28">
        <v>0.2791735535595351</v>
      </c>
      <c r="D7" s="28">
        <v>0.29451408341308771</v>
      </c>
      <c r="E7" s="28">
        <v>0.319982814490126</v>
      </c>
      <c r="F7" s="28">
        <v>0.35216504455870562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H13" sqref="H13"/>
    </sheetView>
  </sheetViews>
  <sheetFormatPr baseColWidth="10" defaultRowHeight="12.75" x14ac:dyDescent="0.2"/>
  <cols>
    <col min="2" max="2" width="14.5703125" customWidth="1"/>
    <col min="3" max="3" width="15.7109375" customWidth="1"/>
    <col min="6" max="6" width="28.5703125" customWidth="1"/>
  </cols>
  <sheetData>
    <row r="1" spans="1:6" x14ac:dyDescent="0.2">
      <c r="A1" s="52" t="s">
        <v>195</v>
      </c>
    </row>
    <row r="2" spans="1:6" ht="13.5" thickBot="1" x14ac:dyDescent="0.25">
      <c r="A2" s="52"/>
    </row>
    <row r="3" spans="1:6" ht="20.25" customHeight="1" x14ac:dyDescent="0.2">
      <c r="A3" s="83"/>
      <c r="B3" s="195" t="s">
        <v>174</v>
      </c>
      <c r="C3" s="196"/>
      <c r="D3" s="197" t="s">
        <v>175</v>
      </c>
      <c r="E3" s="180" t="s">
        <v>176</v>
      </c>
      <c r="F3" s="180" t="s">
        <v>196</v>
      </c>
    </row>
    <row r="4" spans="1:6" ht="15.75" thickBot="1" x14ac:dyDescent="0.25">
      <c r="A4" s="84"/>
      <c r="B4" s="98">
        <v>2019</v>
      </c>
      <c r="C4" s="55">
        <v>2020</v>
      </c>
      <c r="D4" s="198"/>
      <c r="E4" s="199"/>
      <c r="F4" s="199"/>
    </row>
    <row r="5" spans="1:6" x14ac:dyDescent="0.2">
      <c r="A5" s="60" t="s">
        <v>197</v>
      </c>
      <c r="B5" s="87">
        <v>0.34</v>
      </c>
      <c r="C5" s="88">
        <v>0.3</v>
      </c>
      <c r="D5" s="88">
        <v>-0.04</v>
      </c>
      <c r="E5" s="88">
        <v>0.62</v>
      </c>
      <c r="F5" s="88">
        <v>0.16</v>
      </c>
    </row>
    <row r="6" spans="1:6" ht="13.5" thickBot="1" x14ac:dyDescent="0.25">
      <c r="A6" s="89" t="s">
        <v>192</v>
      </c>
      <c r="B6" s="87">
        <v>0.15</v>
      </c>
      <c r="C6" s="88">
        <v>0.15</v>
      </c>
      <c r="D6" s="88">
        <v>0.11</v>
      </c>
      <c r="E6" s="88">
        <v>0.38</v>
      </c>
      <c r="F6" s="88">
        <v>0.13</v>
      </c>
    </row>
    <row r="7" spans="1:6" ht="13.5" thickBot="1" x14ac:dyDescent="0.25">
      <c r="A7" s="89" t="s">
        <v>143</v>
      </c>
      <c r="B7" s="87">
        <v>0.18</v>
      </c>
      <c r="C7" s="88">
        <v>0.2</v>
      </c>
      <c r="D7" s="88">
        <v>0.22</v>
      </c>
      <c r="E7" s="88">
        <v>0</v>
      </c>
      <c r="F7" s="88">
        <v>0.26</v>
      </c>
    </row>
    <row r="8" spans="1:6" ht="24.75" thickBot="1" x14ac:dyDescent="0.25">
      <c r="A8" s="63" t="s">
        <v>193</v>
      </c>
      <c r="B8" s="87">
        <v>0.32</v>
      </c>
      <c r="C8" s="88">
        <v>0.35</v>
      </c>
      <c r="D8" s="88">
        <v>0.23</v>
      </c>
      <c r="E8" s="88">
        <v>0</v>
      </c>
      <c r="F8" s="88">
        <v>0.45</v>
      </c>
    </row>
    <row r="9" spans="1:6" ht="13.5" thickBot="1" x14ac:dyDescent="0.25">
      <c r="A9" s="63" t="s">
        <v>170</v>
      </c>
      <c r="B9" s="96">
        <v>1</v>
      </c>
      <c r="C9" s="97">
        <v>1</v>
      </c>
      <c r="D9" s="97">
        <v>0.12</v>
      </c>
      <c r="E9" s="97">
        <v>1</v>
      </c>
      <c r="F9" s="97">
        <v>1</v>
      </c>
    </row>
    <row r="10" spans="1:6" x14ac:dyDescent="0.2">
      <c r="A10" s="200" t="s">
        <v>198</v>
      </c>
      <c r="B10" s="200"/>
      <c r="C10" s="200"/>
      <c r="D10" s="200"/>
      <c r="E10" s="200"/>
      <c r="F10" s="200"/>
    </row>
    <row r="11" spans="1:6" x14ac:dyDescent="0.2">
      <c r="A11" s="202"/>
      <c r="B11" s="202"/>
      <c r="C11" s="202"/>
      <c r="D11" s="202"/>
      <c r="E11" s="202"/>
      <c r="F11" s="202"/>
    </row>
    <row r="12" spans="1:6" x14ac:dyDescent="0.2">
      <c r="A12" s="202"/>
      <c r="B12" s="202"/>
      <c r="C12" s="202"/>
      <c r="D12" s="202"/>
      <c r="E12" s="202"/>
      <c r="F12" s="202"/>
    </row>
    <row r="13" spans="1:6" x14ac:dyDescent="0.2">
      <c r="A13" s="202"/>
      <c r="B13" s="202"/>
      <c r="C13" s="202"/>
      <c r="D13" s="202"/>
      <c r="E13" s="202"/>
      <c r="F13" s="202"/>
    </row>
    <row r="14" spans="1:6" x14ac:dyDescent="0.2">
      <c r="A14" s="202"/>
      <c r="B14" s="202"/>
      <c r="C14" s="202"/>
      <c r="D14" s="202"/>
      <c r="E14" s="202"/>
      <c r="F14" s="202"/>
    </row>
    <row r="15" spans="1:6" x14ac:dyDescent="0.2">
      <c r="A15" s="202"/>
      <c r="B15" s="202"/>
      <c r="C15" s="202"/>
      <c r="D15" s="202"/>
      <c r="E15" s="202"/>
      <c r="F15" s="202"/>
    </row>
    <row r="16" spans="1:6" x14ac:dyDescent="0.2">
      <c r="A16" s="202"/>
      <c r="B16" s="202"/>
      <c r="C16" s="202"/>
      <c r="D16" s="202"/>
      <c r="E16" s="202"/>
      <c r="F16" s="202"/>
    </row>
    <row r="17" spans="1:6" x14ac:dyDescent="0.2">
      <c r="A17" s="202"/>
      <c r="B17" s="202"/>
      <c r="C17" s="202"/>
      <c r="D17" s="202"/>
      <c r="E17" s="202"/>
      <c r="F17" s="202"/>
    </row>
    <row r="18" spans="1:6" x14ac:dyDescent="0.2">
      <c r="A18" s="202"/>
      <c r="B18" s="202"/>
      <c r="C18" s="202"/>
      <c r="D18" s="202"/>
      <c r="E18" s="202"/>
      <c r="F18" s="202"/>
    </row>
  </sheetData>
  <mergeCells count="5">
    <mergeCell ref="B3:C3"/>
    <mergeCell ref="D3:D4"/>
    <mergeCell ref="E3:E4"/>
    <mergeCell ref="F3:F4"/>
    <mergeCell ref="A10:F1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G10" sqref="G10"/>
    </sheetView>
  </sheetViews>
  <sheetFormatPr baseColWidth="10" defaultRowHeight="12.75" x14ac:dyDescent="0.2"/>
  <cols>
    <col min="1" max="1" width="18.85546875" customWidth="1"/>
    <col min="2" max="2" width="23.42578125" customWidth="1"/>
  </cols>
  <sheetData>
    <row r="1" spans="1:4" ht="15.75" thickBot="1" x14ac:dyDescent="0.25">
      <c r="A1" s="52" t="s">
        <v>199</v>
      </c>
    </row>
    <row r="2" spans="1:4" x14ac:dyDescent="0.2">
      <c r="A2" s="99"/>
      <c r="B2" s="203" t="s">
        <v>200</v>
      </c>
    </row>
    <row r="3" spans="1:4" ht="13.5" thickBot="1" x14ac:dyDescent="0.25">
      <c r="A3" s="100"/>
      <c r="B3" s="204"/>
    </row>
    <row r="4" spans="1:4" x14ac:dyDescent="0.2">
      <c r="A4" s="60" t="s">
        <v>197</v>
      </c>
      <c r="B4" s="101">
        <v>0.24</v>
      </c>
    </row>
    <row r="5" spans="1:4" ht="13.5" thickBot="1" x14ac:dyDescent="0.25">
      <c r="A5" s="89" t="s">
        <v>192</v>
      </c>
      <c r="B5" s="101">
        <v>0.17</v>
      </c>
    </row>
    <row r="6" spans="1:4" ht="13.5" thickBot="1" x14ac:dyDescent="0.25">
      <c r="A6" s="89" t="s">
        <v>143</v>
      </c>
      <c r="B6" s="101">
        <v>9.5000000000000001E-2</v>
      </c>
    </row>
    <row r="7" spans="1:4" ht="13.5" thickBot="1" x14ac:dyDescent="0.25">
      <c r="A7" s="63" t="s">
        <v>193</v>
      </c>
      <c r="B7" s="101">
        <v>8.8999999999999996E-2</v>
      </c>
    </row>
    <row r="8" spans="1:4" ht="13.5" thickBot="1" x14ac:dyDescent="0.25">
      <c r="A8" s="102" t="s">
        <v>170</v>
      </c>
      <c r="B8" s="103">
        <v>0.157</v>
      </c>
    </row>
    <row r="9" spans="1:4" ht="12.75" customHeight="1" x14ac:dyDescent="0.2">
      <c r="A9" s="175" t="s">
        <v>201</v>
      </c>
      <c r="B9" s="175"/>
      <c r="C9" s="175"/>
      <c r="D9" s="175"/>
    </row>
    <row r="10" spans="1:4" x14ac:dyDescent="0.2">
      <c r="A10" s="175"/>
      <c r="B10" s="175"/>
      <c r="C10" s="175"/>
      <c r="D10" s="175"/>
    </row>
    <row r="11" spans="1:4" x14ac:dyDescent="0.2">
      <c r="A11" s="175"/>
      <c r="B11" s="175"/>
      <c r="C11" s="175"/>
      <c r="D11" s="175"/>
    </row>
    <row r="12" spans="1:4" x14ac:dyDescent="0.2">
      <c r="A12" s="175"/>
      <c r="B12" s="175"/>
      <c r="C12" s="175"/>
      <c r="D12" s="175"/>
    </row>
    <row r="13" spans="1:4" x14ac:dyDescent="0.2">
      <c r="A13" s="175"/>
      <c r="B13" s="175"/>
      <c r="C13" s="175"/>
      <c r="D13" s="175"/>
    </row>
    <row r="14" spans="1:4" x14ac:dyDescent="0.2">
      <c r="A14" s="175"/>
      <c r="B14" s="175"/>
      <c r="C14" s="175"/>
      <c r="D14" s="175"/>
    </row>
    <row r="15" spans="1:4" x14ac:dyDescent="0.2">
      <c r="A15" s="175"/>
      <c r="B15" s="175"/>
      <c r="C15" s="175"/>
      <c r="D15" s="175"/>
    </row>
  </sheetData>
  <mergeCells count="2">
    <mergeCell ref="B2:B3"/>
    <mergeCell ref="A9:D1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N34" sqref="N34"/>
    </sheetView>
  </sheetViews>
  <sheetFormatPr baseColWidth="10" defaultRowHeight="12.75" x14ac:dyDescent="0.2"/>
  <cols>
    <col min="1" max="1" width="22.85546875" bestFit="1" customWidth="1"/>
  </cols>
  <sheetData>
    <row r="1" spans="1:5" ht="14.25" x14ac:dyDescent="0.2">
      <c r="A1" s="34" t="s">
        <v>202</v>
      </c>
    </row>
    <row r="3" spans="1:5" x14ac:dyDescent="0.2">
      <c r="B3">
        <v>2017</v>
      </c>
      <c r="C3">
        <v>2018</v>
      </c>
      <c r="D3">
        <v>2019</v>
      </c>
      <c r="E3">
        <v>2020</v>
      </c>
    </row>
    <row r="4" spans="1:5" x14ac:dyDescent="0.2">
      <c r="A4" t="s">
        <v>73</v>
      </c>
      <c r="B4" s="104">
        <v>6.7438588090057427E-2</v>
      </c>
      <c r="C4" s="104">
        <v>5.4618609332730994E-2</v>
      </c>
      <c r="D4" s="104">
        <v>0.11840805820214895</v>
      </c>
      <c r="E4" s="104">
        <v>7.6043590045840048E-3</v>
      </c>
    </row>
    <row r="5" spans="1:5" x14ac:dyDescent="0.2">
      <c r="A5" t="s">
        <v>72</v>
      </c>
      <c r="B5" s="104">
        <v>2.7810592575569171E-2</v>
      </c>
      <c r="C5" s="104">
        <v>4.0901594925483398E-2</v>
      </c>
      <c r="D5" s="104">
        <v>9.2630879592997761E-2</v>
      </c>
      <c r="E5" s="104">
        <v>-5.4544713390391353E-2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F7" sqref="F7"/>
    </sheetView>
  </sheetViews>
  <sheetFormatPr baseColWidth="10" defaultRowHeight="12.75" x14ac:dyDescent="0.2"/>
  <sheetData>
    <row r="1" spans="1:5" x14ac:dyDescent="0.2">
      <c r="A1" s="52" t="s">
        <v>218</v>
      </c>
    </row>
    <row r="2" spans="1:5" ht="13.5" thickBot="1" x14ac:dyDescent="0.25">
      <c r="A2" s="11"/>
    </row>
    <row r="3" spans="1:5" ht="24.75" thickBot="1" x14ac:dyDescent="0.25">
      <c r="A3" s="106"/>
      <c r="B3" s="37" t="s">
        <v>73</v>
      </c>
      <c r="C3" s="36" t="s">
        <v>72</v>
      </c>
      <c r="D3" s="107" t="s">
        <v>82</v>
      </c>
    </row>
    <row r="4" spans="1:5" ht="13.5" thickBot="1" x14ac:dyDescent="0.25">
      <c r="A4" s="108">
        <v>2019</v>
      </c>
      <c r="B4" s="109">
        <v>720</v>
      </c>
      <c r="C4" s="110">
        <v>73</v>
      </c>
      <c r="D4" s="116">
        <v>647</v>
      </c>
    </row>
    <row r="5" spans="1:5" ht="13.5" thickBot="1" x14ac:dyDescent="0.25">
      <c r="A5" s="108">
        <v>2020</v>
      </c>
      <c r="B5" s="109">
        <v>6686</v>
      </c>
      <c r="C5" s="111" t="s">
        <v>219</v>
      </c>
      <c r="D5" s="116">
        <v>2691</v>
      </c>
    </row>
    <row r="6" spans="1:5" ht="13.5" thickBot="1" x14ac:dyDescent="0.25">
      <c r="A6" s="112" t="s">
        <v>82</v>
      </c>
      <c r="B6" s="113">
        <v>5966</v>
      </c>
      <c r="C6" s="116">
        <v>3922</v>
      </c>
      <c r="D6" s="114">
        <v>2044</v>
      </c>
    </row>
    <row r="7" spans="1:5" ht="12.75" customHeight="1" x14ac:dyDescent="0.2">
      <c r="A7" s="188" t="s">
        <v>220</v>
      </c>
      <c r="B7" s="188"/>
      <c r="C7" s="188"/>
      <c r="D7" s="188"/>
      <c r="E7" s="188"/>
    </row>
    <row r="8" spans="1:5" x14ac:dyDescent="0.2">
      <c r="A8" s="188"/>
      <c r="B8" s="188"/>
      <c r="C8" s="188"/>
      <c r="D8" s="188"/>
      <c r="E8" s="188"/>
    </row>
    <row r="9" spans="1:5" x14ac:dyDescent="0.2">
      <c r="A9" s="188"/>
      <c r="B9" s="188"/>
      <c r="C9" s="188"/>
      <c r="D9" s="188"/>
      <c r="E9" s="188"/>
    </row>
    <row r="10" spans="1:5" x14ac:dyDescent="0.2">
      <c r="A10" s="188"/>
      <c r="B10" s="188"/>
      <c r="C10" s="188"/>
      <c r="D10" s="188"/>
      <c r="E10" s="188"/>
    </row>
    <row r="11" spans="1:5" x14ac:dyDescent="0.2">
      <c r="A11" s="188"/>
      <c r="B11" s="188"/>
      <c r="C11" s="188"/>
      <c r="D11" s="188"/>
      <c r="E11" s="188"/>
    </row>
    <row r="12" spans="1:5" x14ac:dyDescent="0.2">
      <c r="A12" s="188"/>
      <c r="B12" s="188"/>
      <c r="C12" s="188"/>
      <c r="D12" s="188"/>
      <c r="E12" s="188"/>
    </row>
    <row r="13" spans="1:5" x14ac:dyDescent="0.2">
      <c r="A13" s="188"/>
      <c r="B13" s="188"/>
      <c r="C13" s="188"/>
      <c r="D13" s="188"/>
      <c r="E13" s="188"/>
    </row>
    <row r="14" spans="1:5" x14ac:dyDescent="0.2">
      <c r="A14" s="188"/>
      <c r="B14" s="188"/>
      <c r="C14" s="188"/>
      <c r="D14" s="188"/>
      <c r="E14" s="188"/>
    </row>
  </sheetData>
  <mergeCells count="1">
    <mergeCell ref="A7:E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F29" sqref="F29"/>
    </sheetView>
  </sheetViews>
  <sheetFormatPr baseColWidth="10" defaultRowHeight="12.75" x14ac:dyDescent="0.2"/>
  <cols>
    <col min="1" max="1" width="16.7109375" customWidth="1"/>
    <col min="2" max="2" width="17.85546875" customWidth="1"/>
    <col min="3" max="3" width="20.85546875" bestFit="1" customWidth="1"/>
    <col min="4" max="4" width="17.5703125" customWidth="1"/>
    <col min="5" max="5" width="20.85546875" bestFit="1" customWidth="1"/>
  </cols>
  <sheetData>
    <row r="1" spans="1:6" x14ac:dyDescent="0.2">
      <c r="A1" s="52" t="s">
        <v>134</v>
      </c>
    </row>
    <row r="2" spans="1:6" x14ac:dyDescent="0.2">
      <c r="A2" s="10"/>
    </row>
    <row r="3" spans="1:6" x14ac:dyDescent="0.2">
      <c r="A3" s="142"/>
      <c r="B3" s="142"/>
      <c r="C3" s="170" t="s">
        <v>90</v>
      </c>
      <c r="D3" s="170"/>
      <c r="E3" s="170"/>
      <c r="F3" s="170"/>
    </row>
    <row r="4" spans="1:6" x14ac:dyDescent="0.2">
      <c r="A4" s="170" t="s">
        <v>91</v>
      </c>
      <c r="B4" s="170" t="s">
        <v>92</v>
      </c>
      <c r="C4" s="170" t="s">
        <v>93</v>
      </c>
      <c r="D4" s="170"/>
      <c r="E4" s="171" t="s">
        <v>94</v>
      </c>
      <c r="F4" s="171"/>
    </row>
    <row r="5" spans="1:6" x14ac:dyDescent="0.2">
      <c r="A5" s="170"/>
      <c r="B5" s="170"/>
      <c r="C5" s="143" t="s">
        <v>95</v>
      </c>
      <c r="D5" s="143" t="s">
        <v>96</v>
      </c>
      <c r="E5" s="143" t="s">
        <v>95</v>
      </c>
      <c r="F5" s="143" t="s">
        <v>96</v>
      </c>
    </row>
    <row r="6" spans="1:6" x14ac:dyDescent="0.2">
      <c r="A6" s="167" t="s">
        <v>97</v>
      </c>
      <c r="B6" s="144" t="s">
        <v>45</v>
      </c>
      <c r="C6" s="145">
        <v>1024</v>
      </c>
      <c r="D6" s="146">
        <v>149</v>
      </c>
      <c r="E6" s="145">
        <v>1193</v>
      </c>
      <c r="F6" s="146">
        <v>318</v>
      </c>
    </row>
    <row r="7" spans="1:6" x14ac:dyDescent="0.2">
      <c r="A7" s="167"/>
      <c r="B7" s="144" t="s">
        <v>98</v>
      </c>
      <c r="C7" s="145">
        <v>4075</v>
      </c>
      <c r="D7" s="146">
        <v>200</v>
      </c>
      <c r="E7" s="145">
        <v>4345</v>
      </c>
      <c r="F7" s="146">
        <v>470</v>
      </c>
    </row>
    <row r="8" spans="1:6" ht="37.5" customHeight="1" x14ac:dyDescent="0.2">
      <c r="A8" s="167"/>
      <c r="B8" s="144" t="s">
        <v>99</v>
      </c>
      <c r="C8" s="145">
        <v>5982</v>
      </c>
      <c r="D8" s="145">
        <v>2107</v>
      </c>
      <c r="E8" s="145">
        <v>6314</v>
      </c>
      <c r="F8" s="145">
        <v>2439</v>
      </c>
    </row>
    <row r="9" spans="1:6" x14ac:dyDescent="0.2">
      <c r="A9" s="167"/>
      <c r="B9" s="144" t="s">
        <v>100</v>
      </c>
      <c r="C9" s="145">
        <v>14944</v>
      </c>
      <c r="D9" s="145">
        <v>11069</v>
      </c>
      <c r="E9" s="145">
        <v>15572</v>
      </c>
      <c r="F9" s="145">
        <v>11697</v>
      </c>
    </row>
    <row r="10" spans="1:6" x14ac:dyDescent="0.2">
      <c r="A10" s="167" t="s">
        <v>101</v>
      </c>
      <c r="B10" s="144" t="s">
        <v>45</v>
      </c>
      <c r="C10" s="145">
        <v>5149</v>
      </c>
      <c r="D10" s="146">
        <v>149</v>
      </c>
      <c r="E10" s="145">
        <v>5318</v>
      </c>
      <c r="F10" s="146">
        <v>318</v>
      </c>
    </row>
    <row r="11" spans="1:6" x14ac:dyDescent="0.2">
      <c r="A11" s="167"/>
      <c r="B11" s="144" t="s">
        <v>98</v>
      </c>
      <c r="C11" s="145">
        <v>8200</v>
      </c>
      <c r="D11" s="146">
        <v>200</v>
      </c>
      <c r="E11" s="145">
        <v>8470</v>
      </c>
      <c r="F11" s="146">
        <v>470</v>
      </c>
    </row>
    <row r="12" spans="1:6" x14ac:dyDescent="0.2">
      <c r="A12" s="167"/>
      <c r="B12" s="144" t="s">
        <v>99</v>
      </c>
      <c r="C12" s="145">
        <v>10107</v>
      </c>
      <c r="D12" s="145">
        <v>2107</v>
      </c>
      <c r="E12" s="145">
        <v>10439</v>
      </c>
      <c r="F12" s="145">
        <v>2439</v>
      </c>
    </row>
    <row r="13" spans="1:6" x14ac:dyDescent="0.2">
      <c r="A13" s="167"/>
      <c r="B13" s="144" t="s">
        <v>100</v>
      </c>
      <c r="C13" s="145">
        <v>19069</v>
      </c>
      <c r="D13" s="145">
        <v>11069</v>
      </c>
      <c r="E13" s="145">
        <v>19697</v>
      </c>
      <c r="F13" s="145">
        <v>11697</v>
      </c>
    </row>
    <row r="14" spans="1:6" x14ac:dyDescent="0.2">
      <c r="A14" s="168" t="s">
        <v>102</v>
      </c>
      <c r="B14" s="168"/>
      <c r="C14" s="168"/>
      <c r="D14" s="168"/>
      <c r="E14" s="168"/>
      <c r="F14" s="168"/>
    </row>
    <row r="15" spans="1:6" x14ac:dyDescent="0.2">
      <c r="A15" s="169"/>
      <c r="B15" s="169"/>
      <c r="C15" s="169"/>
      <c r="D15" s="169"/>
      <c r="E15" s="169"/>
      <c r="F15" s="169"/>
    </row>
    <row r="16" spans="1:6" x14ac:dyDescent="0.2">
      <c r="A16" s="169"/>
      <c r="B16" s="169"/>
      <c r="C16" s="169"/>
      <c r="D16" s="169"/>
      <c r="E16" s="169"/>
      <c r="F16" s="169"/>
    </row>
  </sheetData>
  <mergeCells count="8">
    <mergeCell ref="A10:A13"/>
    <mergeCell ref="A14:F16"/>
    <mergeCell ref="C3:F3"/>
    <mergeCell ref="A4:A5"/>
    <mergeCell ref="B4:B5"/>
    <mergeCell ref="C4:D4"/>
    <mergeCell ref="E4:F4"/>
    <mergeCell ref="A6:A9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selection activeCell="G16" sqref="G16"/>
    </sheetView>
  </sheetViews>
  <sheetFormatPr baseColWidth="10" defaultRowHeight="12.75" x14ac:dyDescent="0.2"/>
  <cols>
    <col min="1" max="1" width="36.28515625" bestFit="1" customWidth="1"/>
    <col min="4" max="4" width="17.85546875" customWidth="1"/>
  </cols>
  <sheetData>
    <row r="1" spans="1:4" ht="14.25" x14ac:dyDescent="0.2">
      <c r="A1" s="34" t="s">
        <v>226</v>
      </c>
    </row>
    <row r="4" spans="1:4" ht="24" customHeight="1" x14ac:dyDescent="0.2">
      <c r="A4" s="216"/>
      <c r="B4" s="215" t="s">
        <v>221</v>
      </c>
      <c r="C4" s="215"/>
      <c r="D4" s="215" t="s">
        <v>312</v>
      </c>
    </row>
    <row r="5" spans="1:4" ht="48" x14ac:dyDescent="0.2">
      <c r="A5" s="217"/>
      <c r="B5" s="218" t="s">
        <v>222</v>
      </c>
      <c r="C5" s="218" t="s">
        <v>223</v>
      </c>
      <c r="D5" s="215"/>
    </row>
    <row r="6" spans="1:4" x14ac:dyDescent="0.2">
      <c r="A6" s="219" t="s">
        <v>224</v>
      </c>
      <c r="B6" s="221">
        <v>1.7999999999999999E-2</v>
      </c>
      <c r="C6" s="221">
        <v>1.9E-2</v>
      </c>
      <c r="D6" s="222">
        <v>0.18263728914319685</v>
      </c>
    </row>
    <row r="7" spans="1:4" x14ac:dyDescent="0.2">
      <c r="A7" s="219" t="s">
        <v>79</v>
      </c>
      <c r="B7" s="221">
        <v>0.115</v>
      </c>
      <c r="C7" s="221">
        <v>0.05</v>
      </c>
      <c r="D7" s="222">
        <v>7.2137177677045403E-2</v>
      </c>
    </row>
    <row r="8" spans="1:4" x14ac:dyDescent="0.2">
      <c r="A8" s="219" t="s">
        <v>74</v>
      </c>
      <c r="B8" s="221">
        <v>0.10199999999999999</v>
      </c>
      <c r="C8" s="221">
        <v>7.9000000000000001E-2</v>
      </c>
      <c r="D8" s="222">
        <v>0.16218325035297615</v>
      </c>
    </row>
    <row r="9" spans="1:4" x14ac:dyDescent="0.2">
      <c r="A9" s="219" t="s">
        <v>23</v>
      </c>
      <c r="B9" s="221">
        <v>4.7E-2</v>
      </c>
      <c r="C9" s="221">
        <v>-3.7999999999999999E-2</v>
      </c>
      <c r="D9" s="222">
        <v>3.4285130415397193E-2</v>
      </c>
    </row>
    <row r="10" spans="1:4" x14ac:dyDescent="0.2">
      <c r="A10" s="219" t="s">
        <v>24</v>
      </c>
      <c r="B10" s="221">
        <v>1E-3</v>
      </c>
      <c r="C10" s="221">
        <v>0.193</v>
      </c>
      <c r="D10" s="222">
        <v>2.9947239354982537E-2</v>
      </c>
    </row>
    <row r="11" spans="1:4" x14ac:dyDescent="0.2">
      <c r="A11" s="219" t="s">
        <v>153</v>
      </c>
      <c r="B11" s="221">
        <v>0.108</v>
      </c>
      <c r="C11" s="221">
        <v>8.5000000000000006E-2</v>
      </c>
      <c r="D11" s="222">
        <v>4.4084862896633721E-2</v>
      </c>
    </row>
    <row r="12" spans="1:4" x14ac:dyDescent="0.2">
      <c r="A12" s="219" t="s">
        <v>75</v>
      </c>
      <c r="B12" s="221">
        <v>0.115</v>
      </c>
      <c r="C12" s="221">
        <v>7.6999999999999999E-2</v>
      </c>
      <c r="D12" s="222">
        <v>3.2706026603254813E-2</v>
      </c>
    </row>
    <row r="13" spans="1:4" x14ac:dyDescent="0.2">
      <c r="A13" s="219" t="s">
        <v>26</v>
      </c>
      <c r="B13" s="221">
        <v>0.21299999999999999</v>
      </c>
      <c r="C13" s="221">
        <v>0.10199999999999999</v>
      </c>
      <c r="D13" s="222">
        <v>1.5930370810730475E-2</v>
      </c>
    </row>
    <row r="14" spans="1:4" x14ac:dyDescent="0.2">
      <c r="A14" s="219" t="s">
        <v>76</v>
      </c>
      <c r="B14" s="221">
        <v>0.13500000000000001</v>
      </c>
      <c r="C14" s="221">
        <v>7.4999999999999997E-2</v>
      </c>
      <c r="D14" s="222">
        <v>0.13414022441851825</v>
      </c>
    </row>
    <row r="15" spans="1:4" x14ac:dyDescent="0.2">
      <c r="A15" s="219" t="s">
        <v>77</v>
      </c>
      <c r="B15" s="221">
        <v>0.02</v>
      </c>
      <c r="C15" s="221">
        <v>-1.4E-2</v>
      </c>
      <c r="D15" s="222">
        <v>0.24403656089767406</v>
      </c>
    </row>
    <row r="16" spans="1:4" x14ac:dyDescent="0.2">
      <c r="A16" s="219" t="s">
        <v>78</v>
      </c>
      <c r="B16" s="221">
        <v>0.153</v>
      </c>
      <c r="C16" s="221">
        <v>0.13600000000000001</v>
      </c>
      <c r="D16" s="222">
        <v>4.7726090510514976E-2</v>
      </c>
    </row>
    <row r="17" spans="1:4" x14ac:dyDescent="0.2">
      <c r="A17" s="220" t="s">
        <v>44</v>
      </c>
      <c r="B17" s="223">
        <v>7.3999999999999996E-2</v>
      </c>
      <c r="C17" s="223">
        <v>3.7999999999999999E-2</v>
      </c>
      <c r="D17" s="224">
        <v>1</v>
      </c>
    </row>
    <row r="20" spans="1:4" x14ac:dyDescent="0.2">
      <c r="A20" s="205" t="s">
        <v>225</v>
      </c>
      <c r="B20" s="205"/>
      <c r="C20" s="205"/>
    </row>
    <row r="21" spans="1:4" x14ac:dyDescent="0.2">
      <c r="A21" s="205"/>
      <c r="B21" s="205"/>
      <c r="C21" s="205"/>
    </row>
    <row r="22" spans="1:4" x14ac:dyDescent="0.2">
      <c r="A22" s="205"/>
      <c r="B22" s="205"/>
      <c r="C22" s="205"/>
    </row>
    <row r="23" spans="1:4" x14ac:dyDescent="0.2">
      <c r="A23" s="205"/>
      <c r="B23" s="205"/>
      <c r="C23" s="205"/>
    </row>
    <row r="28" spans="1:4" ht="15" x14ac:dyDescent="0.2">
      <c r="C28" s="152"/>
    </row>
    <row r="29" spans="1:4" ht="15" x14ac:dyDescent="0.2">
      <c r="C29" s="152"/>
    </row>
    <row r="30" spans="1:4" ht="15" x14ac:dyDescent="0.2">
      <c r="C30" s="152"/>
    </row>
    <row r="31" spans="1:4" ht="15" x14ac:dyDescent="0.2">
      <c r="C31" s="152"/>
    </row>
    <row r="32" spans="1:4" ht="15" x14ac:dyDescent="0.2">
      <c r="C32" s="153"/>
    </row>
    <row r="33" spans="3:3" ht="15" x14ac:dyDescent="0.2">
      <c r="C33" s="153"/>
    </row>
    <row r="34" spans="3:3" x14ac:dyDescent="0.2">
      <c r="C34" s="58"/>
    </row>
    <row r="35" spans="3:3" ht="15" x14ac:dyDescent="0.2">
      <c r="C35" s="152"/>
    </row>
    <row r="36" spans="3:3" ht="15" x14ac:dyDescent="0.2">
      <c r="C36" s="152"/>
    </row>
    <row r="37" spans="3:3" ht="15" x14ac:dyDescent="0.2">
      <c r="C37" s="152"/>
    </row>
    <row r="38" spans="3:3" ht="15" x14ac:dyDescent="0.2">
      <c r="C38" s="152"/>
    </row>
    <row r="39" spans="3:3" ht="15" x14ac:dyDescent="0.2">
      <c r="C39" s="153"/>
    </row>
  </sheetData>
  <mergeCells count="3">
    <mergeCell ref="B4:C4"/>
    <mergeCell ref="A20:C23"/>
    <mergeCell ref="D4:D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F7" sqref="F7"/>
    </sheetView>
  </sheetViews>
  <sheetFormatPr baseColWidth="10" defaultRowHeight="12.75" x14ac:dyDescent="0.2"/>
  <cols>
    <col min="1" max="1" width="32.140625" customWidth="1"/>
    <col min="2" max="3" width="20" customWidth="1"/>
  </cols>
  <sheetData>
    <row r="1" spans="1:5" x14ac:dyDescent="0.2">
      <c r="A1" s="52" t="s">
        <v>227</v>
      </c>
    </row>
    <row r="3" spans="1:5" ht="13.5" thickBot="1" x14ac:dyDescent="0.25"/>
    <row r="4" spans="1:5" x14ac:dyDescent="0.2">
      <c r="A4" s="206"/>
      <c r="B4" s="183" t="s">
        <v>228</v>
      </c>
      <c r="C4" s="119" t="s">
        <v>229</v>
      </c>
    </row>
    <row r="5" spans="1:5" ht="13.5" thickBot="1" x14ac:dyDescent="0.25">
      <c r="A5" s="207"/>
      <c r="B5" s="184"/>
      <c r="C5" s="120" t="s">
        <v>230</v>
      </c>
    </row>
    <row r="6" spans="1:5" ht="13.5" thickBot="1" x14ac:dyDescent="0.25">
      <c r="A6" s="115" t="s">
        <v>231</v>
      </c>
      <c r="B6" s="111">
        <v>0.47</v>
      </c>
      <c r="C6" s="111">
        <v>-8.6999999999999994E-2</v>
      </c>
    </row>
    <row r="7" spans="1:5" ht="13.5" thickBot="1" x14ac:dyDescent="0.25">
      <c r="A7" s="115" t="s">
        <v>232</v>
      </c>
      <c r="B7" s="111" t="s">
        <v>233</v>
      </c>
      <c r="C7" s="111" t="s">
        <v>234</v>
      </c>
    </row>
    <row r="8" spans="1:5" ht="13.5" thickBot="1" x14ac:dyDescent="0.25">
      <c r="A8" s="115" t="s">
        <v>235</v>
      </c>
      <c r="B8" s="118">
        <v>90069</v>
      </c>
      <c r="C8" s="118">
        <v>89503</v>
      </c>
    </row>
    <row r="9" spans="1:5" ht="12.75" customHeight="1" x14ac:dyDescent="0.2">
      <c r="A9" s="175" t="s">
        <v>236</v>
      </c>
      <c r="B9" s="175"/>
      <c r="C9" s="175"/>
      <c r="D9" s="175"/>
      <c r="E9" s="175"/>
    </row>
    <row r="10" spans="1:5" x14ac:dyDescent="0.2">
      <c r="A10" s="175"/>
      <c r="B10" s="175"/>
      <c r="C10" s="175"/>
      <c r="D10" s="175"/>
      <c r="E10" s="175"/>
    </row>
    <row r="11" spans="1:5" x14ac:dyDescent="0.2">
      <c r="A11" s="175"/>
      <c r="B11" s="175"/>
      <c r="C11" s="175"/>
      <c r="D11" s="175"/>
      <c r="E11" s="175"/>
    </row>
    <row r="12" spans="1:5" x14ac:dyDescent="0.2">
      <c r="A12" s="175"/>
      <c r="B12" s="175"/>
      <c r="C12" s="175"/>
      <c r="D12" s="175"/>
      <c r="E12" s="175"/>
    </row>
    <row r="13" spans="1:5" x14ac:dyDescent="0.2">
      <c r="A13" s="175"/>
      <c r="B13" s="175"/>
      <c r="C13" s="175"/>
      <c r="D13" s="175"/>
      <c r="E13" s="175"/>
    </row>
    <row r="14" spans="1:5" x14ac:dyDescent="0.2">
      <c r="A14" s="175"/>
      <c r="B14" s="175"/>
      <c r="C14" s="175"/>
      <c r="D14" s="175"/>
      <c r="E14" s="175"/>
    </row>
  </sheetData>
  <mergeCells count="3">
    <mergeCell ref="A4:A5"/>
    <mergeCell ref="B4:B5"/>
    <mergeCell ref="A9:E1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21" sqref="D21"/>
    </sheetView>
  </sheetViews>
  <sheetFormatPr baseColWidth="10" defaultRowHeight="12.75" x14ac:dyDescent="0.2"/>
  <cols>
    <col min="1" max="1" width="24.42578125" customWidth="1"/>
  </cols>
  <sheetData>
    <row r="1" spans="1:6" x14ac:dyDescent="0.2">
      <c r="A1" s="52" t="s">
        <v>237</v>
      </c>
    </row>
    <row r="2" spans="1:6" ht="13.5" thickBot="1" x14ac:dyDescent="0.25">
      <c r="A2" s="52"/>
    </row>
    <row r="3" spans="1:6" ht="36.75" thickBot="1" x14ac:dyDescent="0.25">
      <c r="A3" s="106"/>
      <c r="B3" s="121" t="s">
        <v>1</v>
      </c>
      <c r="C3" s="121" t="s">
        <v>88</v>
      </c>
      <c r="D3" s="121" t="s">
        <v>87</v>
      </c>
      <c r="E3" s="121" t="s">
        <v>89</v>
      </c>
      <c r="F3" s="121" t="s">
        <v>238</v>
      </c>
    </row>
    <row r="4" spans="1:6" ht="13.5" thickBot="1" x14ac:dyDescent="0.25">
      <c r="A4" s="115" t="s">
        <v>86</v>
      </c>
      <c r="B4" s="111" t="s">
        <v>239</v>
      </c>
      <c r="C4" s="118">
        <v>17200</v>
      </c>
      <c r="D4" s="91">
        <v>0.22</v>
      </c>
      <c r="E4" s="64">
        <v>0.16</v>
      </c>
      <c r="F4" s="122">
        <v>12400</v>
      </c>
    </row>
    <row r="5" spans="1:6" ht="13.5" thickBot="1" x14ac:dyDescent="0.25">
      <c r="A5" s="115" t="s">
        <v>240</v>
      </c>
      <c r="B5" s="111" t="s">
        <v>241</v>
      </c>
      <c r="C5" s="118">
        <v>30700</v>
      </c>
      <c r="D5" s="91">
        <v>0.61</v>
      </c>
      <c r="E5" s="64">
        <v>7.0000000000000007E-2</v>
      </c>
      <c r="F5" s="122">
        <v>3200</v>
      </c>
    </row>
    <row r="6" spans="1:6" ht="13.5" thickBot="1" x14ac:dyDescent="0.25">
      <c r="A6" s="115" t="s">
        <v>242</v>
      </c>
      <c r="B6" s="111" t="s">
        <v>243</v>
      </c>
      <c r="C6" s="111" t="s">
        <v>244</v>
      </c>
      <c r="D6" s="91">
        <v>1.51</v>
      </c>
      <c r="E6" s="64">
        <v>0.2</v>
      </c>
      <c r="F6" s="123" t="s">
        <v>245</v>
      </c>
    </row>
    <row r="7" spans="1:6" ht="14.25" customHeight="1" x14ac:dyDescent="0.2">
      <c r="A7" s="187" t="s">
        <v>246</v>
      </c>
      <c r="B7" s="187"/>
      <c r="C7" s="187"/>
      <c r="D7" s="187"/>
      <c r="E7" s="187"/>
      <c r="F7" s="187"/>
    </row>
    <row r="8" spans="1:6" x14ac:dyDescent="0.2">
      <c r="A8" s="188"/>
      <c r="B8" s="188"/>
      <c r="C8" s="188"/>
      <c r="D8" s="188"/>
      <c r="E8" s="188"/>
      <c r="F8" s="188"/>
    </row>
    <row r="9" spans="1:6" x14ac:dyDescent="0.2">
      <c r="A9" s="188"/>
      <c r="B9" s="188"/>
      <c r="C9" s="188"/>
      <c r="D9" s="188"/>
      <c r="E9" s="188"/>
      <c r="F9" s="188"/>
    </row>
    <row r="10" spans="1:6" x14ac:dyDescent="0.2">
      <c r="A10" s="188"/>
      <c r="B10" s="188"/>
      <c r="C10" s="188"/>
      <c r="D10" s="188"/>
      <c r="E10" s="188"/>
      <c r="F10" s="188"/>
    </row>
    <row r="11" spans="1:6" x14ac:dyDescent="0.2">
      <c r="A11" s="188"/>
      <c r="B11" s="188"/>
      <c r="C11" s="188"/>
      <c r="D11" s="188"/>
      <c r="E11" s="188"/>
      <c r="F11" s="188"/>
    </row>
  </sheetData>
  <mergeCells count="1">
    <mergeCell ref="A7:F1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D1" workbookViewId="0">
      <selection activeCell="G40" sqref="G40"/>
    </sheetView>
  </sheetViews>
  <sheetFormatPr baseColWidth="10" defaultRowHeight="12.75" x14ac:dyDescent="0.2"/>
  <cols>
    <col min="1" max="1" width="16.85546875" customWidth="1"/>
    <col min="2" max="3" width="11.85546875" bestFit="1" customWidth="1"/>
    <col min="4" max="13" width="12.85546875" bestFit="1" customWidth="1"/>
  </cols>
  <sheetData>
    <row r="1" spans="1:13" x14ac:dyDescent="0.2">
      <c r="A1" s="1" t="s">
        <v>203</v>
      </c>
      <c r="B1" s="2"/>
      <c r="C1" s="2"/>
      <c r="D1" s="2"/>
      <c r="E1" s="2"/>
      <c r="F1" s="2"/>
    </row>
    <row r="2" spans="1:13" x14ac:dyDescent="0.2">
      <c r="A2" t="s">
        <v>2</v>
      </c>
      <c r="B2" s="2"/>
      <c r="C2" s="2"/>
      <c r="D2" s="2"/>
      <c r="E2" s="2"/>
      <c r="F2" s="2"/>
    </row>
    <row r="3" spans="1:13" x14ac:dyDescent="0.2">
      <c r="B3" s="2"/>
      <c r="C3" s="2"/>
      <c r="D3" s="2"/>
      <c r="E3" s="2"/>
      <c r="F3" s="2"/>
    </row>
    <row r="5" spans="1:13" x14ac:dyDescent="0.2">
      <c r="A5" t="s">
        <v>15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  <c r="K5" t="s">
        <v>12</v>
      </c>
      <c r="L5" t="s">
        <v>13</v>
      </c>
      <c r="M5" t="s">
        <v>84</v>
      </c>
    </row>
    <row r="6" spans="1:13" x14ac:dyDescent="0.2">
      <c r="A6">
        <v>2021</v>
      </c>
      <c r="B6" s="4">
        <v>35541</v>
      </c>
      <c r="C6" s="4">
        <v>71236</v>
      </c>
      <c r="D6" s="4">
        <v>114528</v>
      </c>
      <c r="E6" s="4">
        <v>142343</v>
      </c>
      <c r="F6" s="4">
        <v>168671</v>
      </c>
      <c r="G6" s="4">
        <v>210216</v>
      </c>
      <c r="H6" s="4">
        <v>241285</v>
      </c>
      <c r="I6" s="4"/>
      <c r="J6" s="4"/>
      <c r="K6" s="4"/>
      <c r="L6" s="4"/>
      <c r="M6" s="4">
        <v>430000</v>
      </c>
    </row>
    <row r="7" spans="1:13" x14ac:dyDescent="0.2">
      <c r="A7">
        <v>2020</v>
      </c>
      <c r="B7" s="4">
        <v>31855</v>
      </c>
      <c r="C7" s="4">
        <v>60754</v>
      </c>
      <c r="D7" s="4">
        <v>77635</v>
      </c>
      <c r="E7" s="4">
        <v>87358</v>
      </c>
      <c r="F7" s="4">
        <v>100202</v>
      </c>
      <c r="G7" s="4">
        <v>131863</v>
      </c>
      <c r="H7" s="4">
        <v>165416</v>
      </c>
      <c r="I7" s="4">
        <v>188655</v>
      </c>
      <c r="J7" s="4">
        <v>235070</v>
      </c>
      <c r="K7" s="4">
        <v>278493</v>
      </c>
      <c r="L7" s="4">
        <v>317302</v>
      </c>
      <c r="M7" s="4">
        <v>350215</v>
      </c>
    </row>
    <row r="8" spans="1:13" x14ac:dyDescent="0.2">
      <c r="A8">
        <v>2019</v>
      </c>
      <c r="B8" s="4">
        <v>26500</v>
      </c>
      <c r="C8" s="4">
        <v>50960</v>
      </c>
      <c r="D8" s="4">
        <v>76038</v>
      </c>
      <c r="E8" s="4">
        <v>99561</v>
      </c>
      <c r="F8" s="4">
        <v>122341</v>
      </c>
      <c r="G8" s="4">
        <v>146775</v>
      </c>
      <c r="H8" s="4">
        <v>177420</v>
      </c>
      <c r="I8" s="4">
        <v>197582</v>
      </c>
      <c r="J8" s="4">
        <v>237582</v>
      </c>
      <c r="K8" s="4">
        <v>280039</v>
      </c>
      <c r="L8" s="4">
        <v>313278</v>
      </c>
      <c r="M8" s="4">
        <v>338398</v>
      </c>
    </row>
    <row r="10" spans="1:13" x14ac:dyDescent="0.2">
      <c r="A10" t="s">
        <v>83</v>
      </c>
      <c r="B10" s="28">
        <v>0.34116981132075463</v>
      </c>
      <c r="C10" s="28">
        <v>0.39788069073783361</v>
      </c>
      <c r="D10" s="28">
        <v>0.50619427128540995</v>
      </c>
      <c r="E10" s="28">
        <v>0.42970641114492625</v>
      </c>
      <c r="F10" s="28">
        <v>0.37869561308146893</v>
      </c>
      <c r="G10" s="28">
        <v>0.4322330097087379</v>
      </c>
      <c r="H10" s="28">
        <v>0.35996505467252837</v>
      </c>
      <c r="M10" s="28">
        <v>0.27069308920265489</v>
      </c>
    </row>
    <row r="37" spans="1:6" ht="12.75" customHeight="1" x14ac:dyDescent="0.2">
      <c r="A37" s="175" t="s">
        <v>204</v>
      </c>
      <c r="B37" s="175"/>
      <c r="C37" s="175"/>
      <c r="D37" s="175"/>
      <c r="E37" s="175"/>
      <c r="F37" s="175"/>
    </row>
    <row r="38" spans="1:6" x14ac:dyDescent="0.2">
      <c r="A38" s="175"/>
      <c r="B38" s="175"/>
      <c r="C38" s="175"/>
      <c r="D38" s="175"/>
      <c r="E38" s="175"/>
      <c r="F38" s="175"/>
    </row>
    <row r="39" spans="1:6" x14ac:dyDescent="0.2">
      <c r="A39" s="175"/>
      <c r="B39" s="175"/>
      <c r="C39" s="175"/>
      <c r="D39" s="175"/>
      <c r="E39" s="175"/>
      <c r="F39" s="175"/>
    </row>
    <row r="40" spans="1:6" x14ac:dyDescent="0.2">
      <c r="A40" s="175"/>
      <c r="B40" s="175"/>
      <c r="C40" s="175"/>
      <c r="D40" s="175"/>
      <c r="E40" s="175"/>
      <c r="F40" s="175"/>
    </row>
    <row r="41" spans="1:6" x14ac:dyDescent="0.2">
      <c r="A41" s="175"/>
      <c r="B41" s="175"/>
      <c r="C41" s="175"/>
      <c r="D41" s="175"/>
      <c r="E41" s="175"/>
      <c r="F41" s="175"/>
    </row>
  </sheetData>
  <mergeCells count="1">
    <mergeCell ref="A37:F4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="106" workbookViewId="0">
      <selection activeCell="M19" sqref="M19"/>
    </sheetView>
  </sheetViews>
  <sheetFormatPr baseColWidth="10" defaultRowHeight="12.75" x14ac:dyDescent="0.2"/>
  <cols>
    <col min="2" max="12" width="12.5703125" bestFit="1" customWidth="1"/>
    <col min="13" max="13" width="13.5703125" bestFit="1" customWidth="1"/>
  </cols>
  <sheetData>
    <row r="1" spans="1:13" ht="14.25" x14ac:dyDescent="0.2">
      <c r="A1" s="34" t="s">
        <v>205</v>
      </c>
      <c r="B1" s="2"/>
      <c r="C1" s="2"/>
      <c r="D1" s="2"/>
      <c r="E1" s="2"/>
      <c r="F1" s="2"/>
    </row>
    <row r="2" spans="1:13" x14ac:dyDescent="0.2">
      <c r="C2" s="2"/>
      <c r="D2" s="2"/>
      <c r="E2" s="2"/>
      <c r="F2" s="2"/>
    </row>
    <row r="5" spans="1:13" x14ac:dyDescent="0.2">
      <c r="A5" t="s">
        <v>17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  <c r="K5" t="s">
        <v>12</v>
      </c>
      <c r="L5" t="s">
        <v>13</v>
      </c>
      <c r="M5" t="s">
        <v>16</v>
      </c>
    </row>
    <row r="6" spans="1:13" x14ac:dyDescent="0.2">
      <c r="A6">
        <v>2021</v>
      </c>
      <c r="B6" s="3">
        <v>10378</v>
      </c>
      <c r="C6" s="3">
        <v>22059</v>
      </c>
      <c r="D6" s="3">
        <v>37779</v>
      </c>
      <c r="E6" s="3">
        <v>48066</v>
      </c>
      <c r="F6" s="3">
        <v>59992</v>
      </c>
      <c r="G6" s="3">
        <v>75927</v>
      </c>
      <c r="H6" s="3">
        <v>85302</v>
      </c>
      <c r="I6" s="4"/>
      <c r="J6" s="4"/>
      <c r="K6" s="4"/>
      <c r="L6" s="4"/>
      <c r="M6" s="4">
        <v>150000</v>
      </c>
    </row>
    <row r="7" spans="1:13" x14ac:dyDescent="0.2">
      <c r="A7">
        <v>2020</v>
      </c>
      <c r="B7" s="4">
        <v>8592</v>
      </c>
      <c r="C7" s="4">
        <v>17484</v>
      </c>
      <c r="D7" s="4">
        <v>23768</v>
      </c>
      <c r="E7" s="4">
        <v>24074</v>
      </c>
      <c r="F7" s="4">
        <v>25869</v>
      </c>
      <c r="G7" s="4">
        <v>35088</v>
      </c>
      <c r="H7" s="4">
        <v>42824</v>
      </c>
      <c r="I7" s="4">
        <v>47991</v>
      </c>
      <c r="J7" s="4">
        <v>58774</v>
      </c>
      <c r="K7" s="4">
        <v>70604</v>
      </c>
      <c r="L7" s="4">
        <v>83324</v>
      </c>
      <c r="M7" s="4">
        <v>92105</v>
      </c>
    </row>
    <row r="8" spans="1:13" x14ac:dyDescent="0.2">
      <c r="A8">
        <v>2019</v>
      </c>
      <c r="B8" s="4">
        <v>8275</v>
      </c>
      <c r="C8" s="4">
        <v>16721</v>
      </c>
      <c r="D8" s="4">
        <v>25337</v>
      </c>
      <c r="E8" s="4">
        <v>33949</v>
      </c>
      <c r="F8" s="4">
        <v>41890</v>
      </c>
      <c r="G8" s="4">
        <v>50454</v>
      </c>
      <c r="H8" s="4">
        <v>56889</v>
      </c>
      <c r="I8" s="4">
        <v>60421</v>
      </c>
      <c r="J8" s="4">
        <v>70954</v>
      </c>
      <c r="K8" s="4">
        <v>81371</v>
      </c>
      <c r="L8" s="4">
        <v>91920</v>
      </c>
      <c r="M8" s="4">
        <v>97915</v>
      </c>
    </row>
    <row r="11" spans="1:13" x14ac:dyDescent="0.2">
      <c r="A11" t="s">
        <v>85</v>
      </c>
      <c r="B11" s="28">
        <f>B6/B8-1</f>
        <v>0.25413897280966768</v>
      </c>
      <c r="C11" s="28">
        <f t="shared" ref="C11:H11" si="0">C6/C8-1</f>
        <v>0.31923927994737156</v>
      </c>
      <c r="D11" s="28">
        <f t="shared" si="0"/>
        <v>0.49106050440067883</v>
      </c>
      <c r="E11" s="28">
        <f t="shared" si="0"/>
        <v>0.41582962679313096</v>
      </c>
      <c r="F11" s="28">
        <f t="shared" si="0"/>
        <v>0.43213177369300548</v>
      </c>
      <c r="G11" s="28">
        <f t="shared" si="0"/>
        <v>0.50487572838625283</v>
      </c>
      <c r="H11" s="28">
        <f t="shared" si="0"/>
        <v>0.49944629014396447</v>
      </c>
      <c r="I11" s="28"/>
      <c r="J11" s="28"/>
      <c r="K11" s="28"/>
      <c r="L11" s="28"/>
      <c r="M11" s="28">
        <f>M6/M8-1</f>
        <v>0.53194096920798661</v>
      </c>
    </row>
    <row r="37" spans="1:6" x14ac:dyDescent="0.2">
      <c r="A37" s="208" t="s">
        <v>206</v>
      </c>
      <c r="B37" s="208"/>
      <c r="C37" s="208"/>
      <c r="D37" s="208"/>
      <c r="E37" s="208"/>
      <c r="F37" s="208"/>
    </row>
    <row r="38" spans="1:6" x14ac:dyDescent="0.2">
      <c r="A38" s="208"/>
      <c r="B38" s="208"/>
      <c r="C38" s="208"/>
      <c r="D38" s="208"/>
      <c r="E38" s="208"/>
      <c r="F38" s="208"/>
    </row>
    <row r="39" spans="1:6" x14ac:dyDescent="0.2">
      <c r="A39" s="208"/>
      <c r="B39" s="208"/>
      <c r="C39" s="208"/>
      <c r="D39" s="208"/>
      <c r="E39" s="208"/>
      <c r="F39" s="208"/>
    </row>
  </sheetData>
  <mergeCells count="1">
    <mergeCell ref="A37:F39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D23" sqref="D23"/>
    </sheetView>
  </sheetViews>
  <sheetFormatPr baseColWidth="10" defaultRowHeight="12.75" x14ac:dyDescent="0.2"/>
  <cols>
    <col min="1" max="1" width="16.140625" customWidth="1"/>
    <col min="6" max="6" width="13.85546875" customWidth="1"/>
    <col min="7" max="7" width="17.140625" customWidth="1"/>
  </cols>
  <sheetData>
    <row r="1" spans="1:9" x14ac:dyDescent="0.2">
      <c r="A1" s="52" t="s">
        <v>247</v>
      </c>
    </row>
    <row r="2" spans="1:9" ht="13.5" thickBot="1" x14ac:dyDescent="0.25">
      <c r="A2" s="11"/>
    </row>
    <row r="3" spans="1:9" ht="33.75" customHeight="1" x14ac:dyDescent="0.2">
      <c r="A3" s="117"/>
      <c r="B3" s="195" t="s">
        <v>248</v>
      </c>
      <c r="C3" s="197"/>
      <c r="D3" s="195" t="s">
        <v>249</v>
      </c>
      <c r="E3" s="197"/>
      <c r="F3" s="195" t="s">
        <v>250</v>
      </c>
      <c r="G3" s="197"/>
      <c r="H3" s="195" t="s">
        <v>251</v>
      </c>
      <c r="I3" s="197"/>
    </row>
    <row r="4" spans="1:9" ht="13.5" thickBot="1" x14ac:dyDescent="0.25">
      <c r="A4" s="125"/>
      <c r="B4" s="124" t="s">
        <v>252</v>
      </c>
      <c r="C4" s="126" t="s">
        <v>253</v>
      </c>
      <c r="D4" s="124" t="s">
        <v>252</v>
      </c>
      <c r="E4" s="126" t="s">
        <v>253</v>
      </c>
      <c r="F4" s="124" t="s">
        <v>252</v>
      </c>
      <c r="G4" s="126" t="s">
        <v>253</v>
      </c>
      <c r="H4" s="124" t="s">
        <v>252</v>
      </c>
      <c r="I4" s="126" t="s">
        <v>253</v>
      </c>
    </row>
    <row r="5" spans="1:9" x14ac:dyDescent="0.2">
      <c r="A5" s="127" t="s">
        <v>254</v>
      </c>
      <c r="B5" s="128">
        <v>17</v>
      </c>
      <c r="C5" s="129">
        <v>0.35</v>
      </c>
      <c r="D5" s="128">
        <v>6</v>
      </c>
      <c r="E5" s="129">
        <v>0.48</v>
      </c>
      <c r="F5" s="128">
        <v>37</v>
      </c>
      <c r="G5" s="129">
        <v>0.97</v>
      </c>
      <c r="H5" s="128">
        <v>21</v>
      </c>
      <c r="I5" s="129">
        <v>0.43</v>
      </c>
    </row>
    <row r="6" spans="1:9" x14ac:dyDescent="0.2">
      <c r="A6" s="130" t="s">
        <v>255</v>
      </c>
      <c r="B6" s="131">
        <v>38</v>
      </c>
      <c r="C6" s="132">
        <v>0.27</v>
      </c>
      <c r="D6" s="131">
        <v>42</v>
      </c>
      <c r="E6" s="132">
        <v>0.28999999999999998</v>
      </c>
      <c r="F6" s="131">
        <v>35</v>
      </c>
      <c r="G6" s="132">
        <v>0.78</v>
      </c>
      <c r="H6" s="131">
        <v>38</v>
      </c>
      <c r="I6" s="132">
        <v>0.16</v>
      </c>
    </row>
    <row r="7" spans="1:9" x14ac:dyDescent="0.2">
      <c r="A7" s="130" t="s">
        <v>256</v>
      </c>
      <c r="B7" s="131">
        <v>28</v>
      </c>
      <c r="C7" s="132">
        <v>0.18</v>
      </c>
      <c r="D7" s="131">
        <v>29</v>
      </c>
      <c r="E7" s="132">
        <v>0.15</v>
      </c>
      <c r="F7" s="131">
        <v>25</v>
      </c>
      <c r="G7" s="132">
        <v>0.82</v>
      </c>
      <c r="H7" s="131">
        <v>20</v>
      </c>
      <c r="I7" s="132">
        <v>0.06</v>
      </c>
    </row>
    <row r="8" spans="1:9" ht="13.5" thickBot="1" x14ac:dyDescent="0.25">
      <c r="A8" s="115" t="s">
        <v>257</v>
      </c>
      <c r="B8" s="133">
        <v>17</v>
      </c>
      <c r="C8" s="134">
        <v>0.27</v>
      </c>
      <c r="D8" s="133">
        <v>21</v>
      </c>
      <c r="E8" s="134">
        <v>0.12</v>
      </c>
      <c r="F8" s="133">
        <v>3</v>
      </c>
      <c r="G8" s="134">
        <v>1.02</v>
      </c>
      <c r="H8" s="133">
        <v>21</v>
      </c>
      <c r="I8" s="134">
        <v>0.28000000000000003</v>
      </c>
    </row>
    <row r="9" spans="1:9" ht="13.5" thickBot="1" x14ac:dyDescent="0.25">
      <c r="A9" s="135" t="s">
        <v>44</v>
      </c>
      <c r="B9" s="136">
        <v>19000</v>
      </c>
      <c r="C9" s="137">
        <v>0.27</v>
      </c>
      <c r="D9" s="136">
        <v>59000</v>
      </c>
      <c r="E9" s="137">
        <v>0.23</v>
      </c>
      <c r="F9" s="136">
        <v>97000</v>
      </c>
      <c r="G9" s="137">
        <v>0.87</v>
      </c>
      <c r="H9" s="136">
        <v>231000</v>
      </c>
      <c r="I9" s="137">
        <v>0.22</v>
      </c>
    </row>
    <row r="10" spans="1:9" s="141" customFormat="1" x14ac:dyDescent="0.2">
      <c r="A10" s="138"/>
      <c r="B10" s="139"/>
      <c r="C10" s="140"/>
      <c r="D10" s="139"/>
      <c r="E10" s="140"/>
      <c r="F10" s="139"/>
      <c r="G10" s="140"/>
      <c r="H10" s="139"/>
      <c r="I10" s="140"/>
    </row>
    <row r="11" spans="1:9" x14ac:dyDescent="0.2">
      <c r="A11" s="188" t="s">
        <v>258</v>
      </c>
      <c r="B11" s="188"/>
      <c r="C11" s="188"/>
      <c r="D11" s="188"/>
      <c r="E11" s="188"/>
      <c r="F11" s="188"/>
      <c r="G11" s="188"/>
      <c r="H11" s="188"/>
      <c r="I11" s="188"/>
    </row>
    <row r="12" spans="1:9" x14ac:dyDescent="0.2">
      <c r="A12" s="188"/>
      <c r="B12" s="188"/>
      <c r="C12" s="188"/>
      <c r="D12" s="188"/>
      <c r="E12" s="188"/>
      <c r="F12" s="188"/>
      <c r="G12" s="188"/>
      <c r="H12" s="188"/>
      <c r="I12" s="188"/>
    </row>
    <row r="13" spans="1:9" x14ac:dyDescent="0.2">
      <c r="A13" s="188"/>
      <c r="B13" s="188"/>
      <c r="C13" s="188"/>
      <c r="D13" s="188"/>
      <c r="E13" s="188"/>
      <c r="F13" s="188"/>
      <c r="G13" s="188"/>
      <c r="H13" s="188"/>
      <c r="I13" s="188"/>
    </row>
    <row r="14" spans="1:9" x14ac:dyDescent="0.2">
      <c r="A14" s="188"/>
      <c r="B14" s="188"/>
      <c r="C14" s="188"/>
      <c r="D14" s="188"/>
      <c r="E14" s="188"/>
      <c r="F14" s="188"/>
      <c r="G14" s="188"/>
      <c r="H14" s="188"/>
      <c r="I14" s="188"/>
    </row>
  </sheetData>
  <mergeCells count="5">
    <mergeCell ref="B3:C3"/>
    <mergeCell ref="D3:E3"/>
    <mergeCell ref="F3:G3"/>
    <mergeCell ref="H3:I3"/>
    <mergeCell ref="A11:I1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J34" sqref="J34"/>
    </sheetView>
  </sheetViews>
  <sheetFormatPr baseColWidth="10" defaultRowHeight="12.75" x14ac:dyDescent="0.2"/>
  <sheetData>
    <row r="1" spans="1:5" ht="14.25" x14ac:dyDescent="0.2">
      <c r="A1" s="34" t="s">
        <v>216</v>
      </c>
    </row>
    <row r="2" spans="1:5" ht="14.25" x14ac:dyDescent="0.2">
      <c r="A2" s="34"/>
    </row>
    <row r="3" spans="1:5" x14ac:dyDescent="0.2">
      <c r="A3" s="105"/>
      <c r="B3" s="105" t="s">
        <v>200</v>
      </c>
      <c r="C3" s="105"/>
      <c r="D3" s="105" t="s">
        <v>215</v>
      </c>
      <c r="E3" s="105"/>
    </row>
    <row r="4" spans="1:5" x14ac:dyDescent="0.2">
      <c r="A4" s="105"/>
      <c r="B4" s="105" t="s">
        <v>214</v>
      </c>
      <c r="C4" s="105" t="s">
        <v>44</v>
      </c>
      <c r="D4" s="105" t="s">
        <v>214</v>
      </c>
      <c r="E4" s="105" t="s">
        <v>44</v>
      </c>
    </row>
    <row r="5" spans="1:5" x14ac:dyDescent="0.2">
      <c r="A5" s="105" t="s">
        <v>207</v>
      </c>
      <c r="B5" s="105">
        <v>21.2</v>
      </c>
      <c r="C5" s="105">
        <v>8.1</v>
      </c>
      <c r="D5" s="105"/>
      <c r="E5" s="105"/>
    </row>
    <row r="6" spans="1:5" x14ac:dyDescent="0.2">
      <c r="A6" s="105" t="s">
        <v>208</v>
      </c>
      <c r="B6" s="105">
        <v>20.3</v>
      </c>
      <c r="C6" s="105">
        <v>7.8</v>
      </c>
      <c r="D6" s="105">
        <f>B6-B5</f>
        <v>-0.89999999999999858</v>
      </c>
      <c r="E6" s="105">
        <f>C6-C5</f>
        <v>-0.29999999999999982</v>
      </c>
    </row>
    <row r="7" spans="1:5" x14ac:dyDescent="0.2">
      <c r="A7" s="105" t="s">
        <v>209</v>
      </c>
      <c r="B7" s="105">
        <v>22.6</v>
      </c>
      <c r="C7" s="105">
        <v>7.2</v>
      </c>
      <c r="D7" s="105">
        <f t="shared" ref="D7:D11" si="0">B7-B6</f>
        <v>2.3000000000000007</v>
      </c>
      <c r="E7" s="105">
        <f t="shared" ref="E7:E11" si="1">C7-C6</f>
        <v>-0.59999999999999964</v>
      </c>
    </row>
    <row r="8" spans="1:5" x14ac:dyDescent="0.2">
      <c r="A8" s="105" t="s">
        <v>210</v>
      </c>
      <c r="B8" s="105">
        <v>23.3</v>
      </c>
      <c r="C8" s="105">
        <v>9.1</v>
      </c>
      <c r="D8" s="105">
        <f t="shared" si="0"/>
        <v>0.69999999999999929</v>
      </c>
      <c r="E8" s="105">
        <f t="shared" si="1"/>
        <v>1.8999999999999995</v>
      </c>
    </row>
    <row r="9" spans="1:5" x14ac:dyDescent="0.2">
      <c r="A9" s="105" t="s">
        <v>211</v>
      </c>
      <c r="B9" s="105">
        <v>19.7</v>
      </c>
      <c r="C9" s="105">
        <v>8</v>
      </c>
      <c r="D9" s="105">
        <f t="shared" si="0"/>
        <v>-3.6000000000000014</v>
      </c>
      <c r="E9" s="105">
        <f t="shared" si="1"/>
        <v>-1.0999999999999996</v>
      </c>
    </row>
    <row r="10" spans="1:5" x14ac:dyDescent="0.2">
      <c r="A10" s="105" t="s">
        <v>212</v>
      </c>
      <c r="B10" s="105">
        <v>20.6</v>
      </c>
      <c r="C10" s="105">
        <v>8.1</v>
      </c>
      <c r="D10" s="105">
        <f t="shared" si="0"/>
        <v>0.90000000000000213</v>
      </c>
      <c r="E10" s="105">
        <f t="shared" si="1"/>
        <v>9.9999999999999645E-2</v>
      </c>
    </row>
    <row r="11" spans="1:5" x14ac:dyDescent="0.2">
      <c r="A11" s="105" t="s">
        <v>213</v>
      </c>
      <c r="B11" s="105">
        <v>19.8</v>
      </c>
      <c r="C11" s="105">
        <v>8</v>
      </c>
      <c r="D11" s="105">
        <f t="shared" si="0"/>
        <v>-0.80000000000000071</v>
      </c>
      <c r="E11" s="105">
        <f t="shared" si="1"/>
        <v>-9.9999999999999645E-2</v>
      </c>
    </row>
    <row r="12" spans="1:5" x14ac:dyDescent="0.2">
      <c r="A12" s="105"/>
      <c r="B12" s="105"/>
      <c r="C12" s="105"/>
      <c r="D12" s="105"/>
      <c r="E12" s="105"/>
    </row>
    <row r="13" spans="1:5" x14ac:dyDescent="0.2">
      <c r="A13" s="105"/>
      <c r="B13" s="105"/>
      <c r="C13" s="105"/>
      <c r="D13" s="105"/>
      <c r="E13" s="105"/>
    </row>
    <row r="34" spans="1:7" x14ac:dyDescent="0.2">
      <c r="A34" s="175" t="s">
        <v>217</v>
      </c>
      <c r="B34" s="175"/>
      <c r="C34" s="175"/>
      <c r="D34" s="175"/>
      <c r="E34" s="175"/>
      <c r="F34" s="175"/>
      <c r="G34" s="175"/>
    </row>
    <row r="35" spans="1:7" x14ac:dyDescent="0.2">
      <c r="A35" s="175"/>
      <c r="B35" s="175"/>
      <c r="C35" s="175"/>
      <c r="D35" s="175"/>
      <c r="E35" s="175"/>
      <c r="F35" s="175"/>
      <c r="G35" s="175"/>
    </row>
    <row r="36" spans="1:7" x14ac:dyDescent="0.2">
      <c r="A36" s="175"/>
      <c r="B36" s="175"/>
      <c r="C36" s="175"/>
      <c r="D36" s="175"/>
      <c r="E36" s="175"/>
      <c r="F36" s="175"/>
      <c r="G36" s="175"/>
    </row>
  </sheetData>
  <mergeCells count="1">
    <mergeCell ref="A34:G36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="123" workbookViewId="0">
      <selection activeCell="J8" sqref="J8"/>
    </sheetView>
  </sheetViews>
  <sheetFormatPr baseColWidth="10" defaultRowHeight="12.75" x14ac:dyDescent="0.2"/>
  <cols>
    <col min="2" max="2" width="22" bestFit="1" customWidth="1"/>
  </cols>
  <sheetData>
    <row r="1" spans="1:3" x14ac:dyDescent="0.2">
      <c r="A1" t="s">
        <v>263</v>
      </c>
    </row>
    <row r="3" spans="1:3" x14ac:dyDescent="0.2">
      <c r="B3" t="s">
        <v>265</v>
      </c>
      <c r="C3" t="s">
        <v>264</v>
      </c>
    </row>
    <row r="4" spans="1:3" x14ac:dyDescent="0.2">
      <c r="A4" t="s">
        <v>259</v>
      </c>
      <c r="B4" s="61">
        <v>0.16</v>
      </c>
      <c r="C4" s="61">
        <v>0.16</v>
      </c>
    </row>
    <row r="5" spans="1:3" x14ac:dyDescent="0.2">
      <c r="A5" t="s">
        <v>260</v>
      </c>
      <c r="B5" s="61">
        <v>0.09</v>
      </c>
      <c r="C5" s="61">
        <v>0.05</v>
      </c>
    </row>
    <row r="6" spans="1:3" x14ac:dyDescent="0.2">
      <c r="A6" t="s">
        <v>261</v>
      </c>
      <c r="B6" s="61">
        <v>0.17</v>
      </c>
      <c r="C6" s="61">
        <v>0.09</v>
      </c>
    </row>
    <row r="7" spans="1:3" x14ac:dyDescent="0.2">
      <c r="A7" t="s">
        <v>262</v>
      </c>
      <c r="B7" s="61">
        <v>0.23</v>
      </c>
      <c r="C7" s="61">
        <v>7.0000000000000007E-2</v>
      </c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P24" sqref="P24"/>
    </sheetView>
  </sheetViews>
  <sheetFormatPr baseColWidth="10" defaultRowHeight="12.75" x14ac:dyDescent="0.2"/>
  <cols>
    <col min="1" max="1" width="19.140625" customWidth="1"/>
  </cols>
  <sheetData>
    <row r="1" spans="1:3" ht="14.25" x14ac:dyDescent="0.2">
      <c r="A1" s="34" t="s">
        <v>266</v>
      </c>
    </row>
    <row r="4" spans="1:3" x14ac:dyDescent="0.2">
      <c r="C4" t="s">
        <v>265</v>
      </c>
    </row>
    <row r="5" spans="1:3" x14ac:dyDescent="0.2">
      <c r="A5" t="s">
        <v>143</v>
      </c>
      <c r="B5" t="s">
        <v>267</v>
      </c>
      <c r="C5" s="61">
        <v>0.74</v>
      </c>
    </row>
    <row r="6" spans="1:3" x14ac:dyDescent="0.2">
      <c r="B6" t="s">
        <v>268</v>
      </c>
      <c r="C6" s="61">
        <v>0.73</v>
      </c>
    </row>
    <row r="7" spans="1:3" x14ac:dyDescent="0.2">
      <c r="A7" t="s">
        <v>260</v>
      </c>
      <c r="B7" t="s">
        <v>267</v>
      </c>
      <c r="C7" s="61">
        <v>0.62</v>
      </c>
    </row>
    <row r="8" spans="1:3" x14ac:dyDescent="0.2">
      <c r="B8" t="s">
        <v>268</v>
      </c>
      <c r="C8" s="61">
        <v>0.48</v>
      </c>
    </row>
    <row r="9" spans="1:3" x14ac:dyDescent="0.2">
      <c r="A9" t="s">
        <v>261</v>
      </c>
      <c r="B9" t="s">
        <v>267</v>
      </c>
      <c r="C9" s="61">
        <v>0.56000000000000005</v>
      </c>
    </row>
    <row r="10" spans="1:3" x14ac:dyDescent="0.2">
      <c r="B10" t="s">
        <v>268</v>
      </c>
      <c r="C10" s="61">
        <v>0.41</v>
      </c>
    </row>
    <row r="11" spans="1:3" x14ac:dyDescent="0.2">
      <c r="A11" t="s">
        <v>262</v>
      </c>
      <c r="B11" t="s">
        <v>267</v>
      </c>
      <c r="C11" s="61">
        <v>0.59</v>
      </c>
    </row>
    <row r="12" spans="1:3" x14ac:dyDescent="0.2">
      <c r="B12" t="s">
        <v>268</v>
      </c>
      <c r="C12" s="61">
        <v>0.27</v>
      </c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RowHeight="12.75" x14ac:dyDescent="0.2"/>
  <sheetData>
    <row r="1" spans="1:1" x14ac:dyDescent="0.2">
      <c r="A1" t="s">
        <v>307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D23" sqref="D23"/>
    </sheetView>
  </sheetViews>
  <sheetFormatPr baseColWidth="10" defaultRowHeight="12.75" x14ac:dyDescent="0.2"/>
  <cols>
    <col min="1" max="1" width="15.28515625" customWidth="1"/>
    <col min="2" max="2" width="20.42578125" customWidth="1"/>
    <col min="3" max="3" width="20.140625" bestFit="1" customWidth="1"/>
    <col min="4" max="4" width="16.140625" customWidth="1"/>
    <col min="5" max="5" width="22.85546875" customWidth="1"/>
  </cols>
  <sheetData>
    <row r="1" spans="1:6" x14ac:dyDescent="0.2">
      <c r="A1" s="52" t="s">
        <v>133</v>
      </c>
    </row>
    <row r="2" spans="1:6" x14ac:dyDescent="0.2">
      <c r="A2" s="10"/>
    </row>
    <row r="5" spans="1:6" x14ac:dyDescent="0.2">
      <c r="A5" s="147"/>
      <c r="B5" s="147"/>
      <c r="C5" s="170" t="s">
        <v>90</v>
      </c>
      <c r="D5" s="170"/>
      <c r="E5" s="170"/>
      <c r="F5" s="170"/>
    </row>
    <row r="6" spans="1:6" x14ac:dyDescent="0.2">
      <c r="A6" s="170" t="s">
        <v>91</v>
      </c>
      <c r="B6" s="170" t="s">
        <v>92</v>
      </c>
      <c r="C6" s="170" t="s">
        <v>93</v>
      </c>
      <c r="D6" s="170"/>
      <c r="E6" s="171" t="s">
        <v>94</v>
      </c>
      <c r="F6" s="171"/>
    </row>
    <row r="7" spans="1:6" ht="23.25" customHeight="1" x14ac:dyDescent="0.2">
      <c r="A7" s="170"/>
      <c r="B7" s="170"/>
      <c r="C7" s="143" t="s">
        <v>103</v>
      </c>
      <c r="D7" s="148" t="s">
        <v>96</v>
      </c>
      <c r="E7" s="148" t="s">
        <v>103</v>
      </c>
      <c r="F7" s="148" t="s">
        <v>96</v>
      </c>
    </row>
    <row r="8" spans="1:6" x14ac:dyDescent="0.2">
      <c r="A8" s="167" t="s">
        <v>97</v>
      </c>
      <c r="B8" s="144" t="s">
        <v>45</v>
      </c>
      <c r="C8" s="145">
        <v>10488</v>
      </c>
      <c r="D8" s="145">
        <v>5488</v>
      </c>
      <c r="E8" s="145">
        <v>10833</v>
      </c>
      <c r="F8" s="145">
        <v>5833</v>
      </c>
    </row>
    <row r="9" spans="1:6" x14ac:dyDescent="0.2">
      <c r="A9" s="167"/>
      <c r="B9" s="144" t="s">
        <v>98</v>
      </c>
      <c r="C9" s="145">
        <v>10488</v>
      </c>
      <c r="D9" s="145">
        <v>2488</v>
      </c>
      <c r="E9" s="145">
        <v>10833</v>
      </c>
      <c r="F9" s="145">
        <v>2833</v>
      </c>
    </row>
    <row r="10" spans="1:6" x14ac:dyDescent="0.2">
      <c r="A10" s="167"/>
      <c r="B10" s="144" t="s">
        <v>99</v>
      </c>
      <c r="C10" s="145">
        <v>13348</v>
      </c>
      <c r="D10" s="145">
        <v>5348</v>
      </c>
      <c r="E10" s="145">
        <v>13788</v>
      </c>
      <c r="F10" s="145">
        <v>5788</v>
      </c>
    </row>
    <row r="11" spans="1:6" x14ac:dyDescent="0.2">
      <c r="A11" s="167"/>
      <c r="B11" s="144" t="s">
        <v>100</v>
      </c>
      <c r="C11" s="145">
        <v>17069</v>
      </c>
      <c r="D11" s="145">
        <v>9069</v>
      </c>
      <c r="E11" s="145">
        <v>17697</v>
      </c>
      <c r="F11" s="145">
        <v>9697</v>
      </c>
    </row>
    <row r="12" spans="1:6" x14ac:dyDescent="0.2">
      <c r="A12" s="167" t="s">
        <v>101</v>
      </c>
      <c r="B12" s="144" t="s">
        <v>45</v>
      </c>
      <c r="C12" s="145">
        <v>12395</v>
      </c>
      <c r="D12" s="145">
        <v>7395</v>
      </c>
      <c r="E12" s="145">
        <v>12803</v>
      </c>
      <c r="F12" s="145">
        <v>7803</v>
      </c>
    </row>
    <row r="13" spans="1:6" x14ac:dyDescent="0.2">
      <c r="A13" s="167"/>
      <c r="B13" s="144" t="s">
        <v>98</v>
      </c>
      <c r="C13" s="145">
        <v>12395</v>
      </c>
      <c r="D13" s="145">
        <v>4395</v>
      </c>
      <c r="E13" s="145">
        <v>12803</v>
      </c>
      <c r="F13" s="145">
        <v>4803</v>
      </c>
    </row>
    <row r="14" spans="1:6" x14ac:dyDescent="0.2">
      <c r="A14" s="167"/>
      <c r="B14" s="144" t="s">
        <v>99</v>
      </c>
      <c r="C14" s="145">
        <v>15255</v>
      </c>
      <c r="D14" s="145">
        <v>7255</v>
      </c>
      <c r="E14" s="145">
        <v>15758</v>
      </c>
      <c r="F14" s="145">
        <v>7758</v>
      </c>
    </row>
    <row r="15" spans="1:6" x14ac:dyDescent="0.2">
      <c r="A15" s="167"/>
      <c r="B15" s="144" t="s">
        <v>100</v>
      </c>
      <c r="C15" s="145">
        <v>17069</v>
      </c>
      <c r="D15" s="145">
        <v>9069</v>
      </c>
      <c r="E15" s="145">
        <v>17697</v>
      </c>
      <c r="F15" s="145">
        <v>9697</v>
      </c>
    </row>
    <row r="16" spans="1:6" x14ac:dyDescent="0.2">
      <c r="A16" s="172" t="s">
        <v>104</v>
      </c>
      <c r="B16" s="172"/>
      <c r="C16" s="172"/>
      <c r="D16" s="172"/>
      <c r="E16" s="172"/>
      <c r="F16" s="172"/>
    </row>
    <row r="17" spans="1:6" x14ac:dyDescent="0.2">
      <c r="A17" s="172"/>
      <c r="B17" s="172"/>
      <c r="C17" s="172"/>
      <c r="D17" s="172"/>
      <c r="E17" s="172"/>
      <c r="F17" s="172"/>
    </row>
    <row r="18" spans="1:6" x14ac:dyDescent="0.2">
      <c r="A18" s="172"/>
      <c r="B18" s="172"/>
      <c r="C18" s="172"/>
      <c r="D18" s="172"/>
      <c r="E18" s="172"/>
      <c r="F18" s="172"/>
    </row>
  </sheetData>
  <mergeCells count="8">
    <mergeCell ref="C5:F5"/>
    <mergeCell ref="A12:A15"/>
    <mergeCell ref="A16:F18"/>
    <mergeCell ref="A6:A7"/>
    <mergeCell ref="B6:B7"/>
    <mergeCell ref="C6:D6"/>
    <mergeCell ref="E6:F6"/>
    <mergeCell ref="A8:A11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G4" sqref="G4"/>
    </sheetView>
  </sheetViews>
  <sheetFormatPr baseColWidth="10" defaultRowHeight="12.75" x14ac:dyDescent="0.2"/>
  <sheetData>
    <row r="1" spans="1:4" ht="14.25" x14ac:dyDescent="0.2">
      <c r="A1" s="34" t="s">
        <v>306</v>
      </c>
    </row>
    <row r="4" spans="1:4" x14ac:dyDescent="0.2">
      <c r="B4" t="s">
        <v>302</v>
      </c>
      <c r="C4" t="s">
        <v>303</v>
      </c>
      <c r="D4" t="s">
        <v>304</v>
      </c>
    </row>
    <row r="5" spans="1:4" x14ac:dyDescent="0.2">
      <c r="A5">
        <v>2019</v>
      </c>
      <c r="B5" s="165">
        <v>719.89990439930898</v>
      </c>
      <c r="C5" s="165">
        <v>72.949994795461649</v>
      </c>
      <c r="D5" s="165">
        <v>646.94990960384735</v>
      </c>
    </row>
    <row r="6" spans="1:4" x14ac:dyDescent="0.2">
      <c r="A6">
        <v>2020</v>
      </c>
      <c r="B6" s="165">
        <v>6705.1661014790407</v>
      </c>
      <c r="C6" s="165">
        <v>4040.7030685920577</v>
      </c>
      <c r="D6" s="165">
        <v>2664.463032886983</v>
      </c>
    </row>
    <row r="7" spans="1:4" x14ac:dyDescent="0.2">
      <c r="A7" t="s">
        <v>305</v>
      </c>
      <c r="B7" s="165">
        <v>5985.2661970797317</v>
      </c>
      <c r="C7" s="165">
        <v>3967.7530737965958</v>
      </c>
      <c r="D7" s="165">
        <v>2017.5131232831357</v>
      </c>
    </row>
  </sheetData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F19" sqref="F19"/>
    </sheetView>
  </sheetViews>
  <sheetFormatPr baseColWidth="10" defaultRowHeight="12.75" x14ac:dyDescent="0.2"/>
  <sheetData>
    <row r="1" spans="1:9" ht="14.25" x14ac:dyDescent="0.2">
      <c r="A1" s="158" t="s">
        <v>279</v>
      </c>
    </row>
    <row r="2" spans="1:9" ht="14.25" x14ac:dyDescent="0.2">
      <c r="A2" s="20"/>
    </row>
    <row r="3" spans="1:9" x14ac:dyDescent="0.2">
      <c r="A3" s="213"/>
      <c r="B3" s="213"/>
      <c r="C3" s="209" t="s">
        <v>280</v>
      </c>
      <c r="D3" s="209" t="s">
        <v>281</v>
      </c>
      <c r="E3" s="209" t="s">
        <v>282</v>
      </c>
      <c r="F3" s="209" t="s">
        <v>283</v>
      </c>
      <c r="G3" s="209" t="s">
        <v>30</v>
      </c>
      <c r="H3" s="209" t="s">
        <v>284</v>
      </c>
      <c r="I3" s="209"/>
    </row>
    <row r="4" spans="1:9" ht="25.5" x14ac:dyDescent="0.2">
      <c r="A4" s="213"/>
      <c r="B4" s="213"/>
      <c r="C4" s="209"/>
      <c r="D4" s="209"/>
      <c r="E4" s="209"/>
      <c r="F4" s="209"/>
      <c r="G4" s="209"/>
      <c r="H4" s="163" t="s">
        <v>285</v>
      </c>
      <c r="I4" s="163" t="s">
        <v>286</v>
      </c>
    </row>
    <row r="5" spans="1:9" ht="24.75" customHeight="1" x14ac:dyDescent="0.2">
      <c r="A5" s="210" t="s">
        <v>287</v>
      </c>
      <c r="B5" s="159" t="s">
        <v>288</v>
      </c>
      <c r="C5" s="159">
        <v>0.47</v>
      </c>
      <c r="D5" s="159">
        <v>0</v>
      </c>
      <c r="E5" s="159" t="s">
        <v>289</v>
      </c>
      <c r="F5" s="160">
        <v>0.13</v>
      </c>
      <c r="G5" s="161">
        <v>90069</v>
      </c>
      <c r="H5" s="162">
        <v>0.13482</v>
      </c>
      <c r="I5" s="159" t="s">
        <v>290</v>
      </c>
    </row>
    <row r="6" spans="1:9" x14ac:dyDescent="0.2">
      <c r="A6" s="210"/>
      <c r="B6" s="159" t="s">
        <v>291</v>
      </c>
      <c r="C6" s="159">
        <v>-8.6999999999999994E-2</v>
      </c>
      <c r="D6" s="159">
        <v>0.52200000000000002</v>
      </c>
      <c r="E6" s="159" t="s">
        <v>292</v>
      </c>
      <c r="F6" s="160">
        <v>0.12</v>
      </c>
      <c r="G6" s="161">
        <v>89503</v>
      </c>
      <c r="H6" s="159"/>
      <c r="I6" s="159"/>
    </row>
    <row r="7" spans="1:9" ht="37.5" customHeight="1" x14ac:dyDescent="0.2">
      <c r="A7" s="210" t="s">
        <v>293</v>
      </c>
      <c r="B7" s="159" t="s">
        <v>288</v>
      </c>
      <c r="C7" s="159">
        <v>2E-3</v>
      </c>
      <c r="D7" s="159">
        <v>0</v>
      </c>
      <c r="E7" s="159" t="s">
        <v>294</v>
      </c>
      <c r="F7" s="160">
        <v>0.02</v>
      </c>
      <c r="G7" s="161">
        <v>90069</v>
      </c>
      <c r="H7" s="162">
        <v>0.115</v>
      </c>
      <c r="I7" s="159" t="s">
        <v>295</v>
      </c>
    </row>
    <row r="8" spans="1:9" x14ac:dyDescent="0.2">
      <c r="A8" s="210"/>
      <c r="B8" s="159" t="s">
        <v>291</v>
      </c>
      <c r="C8" s="159">
        <v>0</v>
      </c>
      <c r="D8" s="159">
        <v>0.50900000000000001</v>
      </c>
      <c r="E8" s="159" t="s">
        <v>296</v>
      </c>
      <c r="F8" s="160">
        <v>0.02</v>
      </c>
      <c r="G8" s="161">
        <v>89503</v>
      </c>
      <c r="H8" s="159"/>
      <c r="I8" s="159"/>
    </row>
    <row r="9" spans="1:9" ht="37.5" customHeight="1" x14ac:dyDescent="0.2">
      <c r="A9" s="210" t="s">
        <v>297</v>
      </c>
      <c r="B9" s="159" t="s">
        <v>288</v>
      </c>
      <c r="C9" s="159">
        <v>0.56599999999999995</v>
      </c>
      <c r="D9" s="159">
        <v>1E-3</v>
      </c>
      <c r="E9" s="159" t="s">
        <v>298</v>
      </c>
      <c r="F9" s="160">
        <v>0.11</v>
      </c>
      <c r="G9" s="161">
        <v>58259</v>
      </c>
      <c r="H9" s="162">
        <v>0.14899999999999999</v>
      </c>
      <c r="I9" s="159" t="s">
        <v>299</v>
      </c>
    </row>
    <row r="10" spans="1:9" x14ac:dyDescent="0.2">
      <c r="A10" s="210"/>
      <c r="B10" s="159" t="s">
        <v>291</v>
      </c>
      <c r="C10" s="159">
        <v>1.0999999999999999E-2</v>
      </c>
      <c r="D10" s="159">
        <v>0.95199999999999996</v>
      </c>
      <c r="E10" s="159" t="s">
        <v>300</v>
      </c>
      <c r="F10" s="160">
        <v>0.1</v>
      </c>
      <c r="G10" s="161">
        <v>57725</v>
      </c>
      <c r="H10" s="159"/>
      <c r="I10" s="159"/>
    </row>
    <row r="11" spans="1:9" s="164" customFormat="1" x14ac:dyDescent="0.2">
      <c r="A11" s="211"/>
      <c r="B11" s="211"/>
      <c r="C11" s="211"/>
      <c r="D11" s="211"/>
      <c r="E11" s="211"/>
      <c r="F11" s="211"/>
      <c r="G11" s="211"/>
      <c r="H11" s="211"/>
      <c r="I11" s="211"/>
    </row>
    <row r="12" spans="1:9" x14ac:dyDescent="0.2">
      <c r="A12" s="212" t="s">
        <v>301</v>
      </c>
      <c r="B12" s="212"/>
      <c r="C12" s="212"/>
      <c r="D12" s="212"/>
      <c r="E12" s="212"/>
      <c r="F12" s="212"/>
      <c r="G12" s="212"/>
      <c r="H12" s="212"/>
      <c r="I12" s="212"/>
    </row>
    <row r="13" spans="1:9" ht="14.25" x14ac:dyDescent="0.2">
      <c r="A13" s="156"/>
    </row>
    <row r="15" spans="1:9" ht="14.25" x14ac:dyDescent="0.2">
      <c r="A15" s="157"/>
    </row>
  </sheetData>
  <mergeCells count="12">
    <mergeCell ref="A12:I12"/>
    <mergeCell ref="A3:B4"/>
    <mergeCell ref="C3:C4"/>
    <mergeCell ref="D3:D4"/>
    <mergeCell ref="E3:E4"/>
    <mergeCell ref="F3:F4"/>
    <mergeCell ref="G3:G4"/>
    <mergeCell ref="H3:I3"/>
    <mergeCell ref="A5:A6"/>
    <mergeCell ref="A7:A8"/>
    <mergeCell ref="A9:A10"/>
    <mergeCell ref="A11:I1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51"/>
  <sheetViews>
    <sheetView zoomScale="89" workbookViewId="0">
      <selection activeCell="J14" sqref="J14"/>
    </sheetView>
  </sheetViews>
  <sheetFormatPr baseColWidth="10" defaultRowHeight="12.75" x14ac:dyDescent="0.2"/>
  <cols>
    <col min="1" max="1" width="40.7109375" bestFit="1" customWidth="1"/>
  </cols>
  <sheetData>
    <row r="4" spans="1:7" ht="45" customHeight="1" x14ac:dyDescent="0.2">
      <c r="A4" s="154"/>
      <c r="B4" s="214" t="s">
        <v>308</v>
      </c>
      <c r="C4" s="214"/>
      <c r="D4" s="214"/>
      <c r="E4" s="214" t="s">
        <v>309</v>
      </c>
      <c r="F4" s="214"/>
      <c r="G4" s="214"/>
    </row>
    <row r="5" spans="1:7" x14ac:dyDescent="0.2">
      <c r="A5" s="9"/>
      <c r="B5" t="s">
        <v>231</v>
      </c>
      <c r="C5" t="s">
        <v>21</v>
      </c>
      <c r="D5" t="s">
        <v>271</v>
      </c>
      <c r="E5" t="s">
        <v>231</v>
      </c>
      <c r="F5" t="s">
        <v>21</v>
      </c>
      <c r="G5" t="s">
        <v>271</v>
      </c>
    </row>
    <row r="6" spans="1:7" x14ac:dyDescent="0.2">
      <c r="A6" s="9" t="s">
        <v>269</v>
      </c>
      <c r="B6" s="105">
        <v>-15.217599999999999</v>
      </c>
      <c r="C6">
        <v>0.46300000000000002</v>
      </c>
      <c r="D6" s="9">
        <v>0</v>
      </c>
      <c r="E6" s="105">
        <v>-16.095800000000001</v>
      </c>
      <c r="F6" s="9">
        <v>0.626</v>
      </c>
      <c r="G6" s="9">
        <v>0</v>
      </c>
    </row>
    <row r="7" spans="1:7" x14ac:dyDescent="0.2">
      <c r="A7" s="9" t="s">
        <v>270</v>
      </c>
      <c r="B7" s="9">
        <v>-0.49709999999999999</v>
      </c>
      <c r="C7">
        <v>0.13900000000000001</v>
      </c>
      <c r="D7" s="9">
        <v>0</v>
      </c>
      <c r="E7" s="9">
        <v>-0.35460000000000003</v>
      </c>
      <c r="F7" s="9">
        <v>0.19</v>
      </c>
      <c r="G7" s="9">
        <v>6.2E-2</v>
      </c>
    </row>
    <row r="8" spans="1:7" x14ac:dyDescent="0.2">
      <c r="A8" s="9" t="s">
        <v>272</v>
      </c>
      <c r="B8" s="105">
        <v>3.8813</v>
      </c>
      <c r="C8">
        <v>7.1999999999999995E-2</v>
      </c>
      <c r="D8" s="9">
        <v>0</v>
      </c>
      <c r="E8" s="105">
        <v>4.0311000000000003</v>
      </c>
      <c r="F8" s="9">
        <v>9.8000000000000004E-2</v>
      </c>
      <c r="G8" s="9">
        <v>0</v>
      </c>
    </row>
    <row r="9" spans="1:7" x14ac:dyDescent="0.2">
      <c r="A9" s="9" t="s">
        <v>273</v>
      </c>
      <c r="B9" s="9">
        <v>-0.22950000000000001</v>
      </c>
      <c r="C9">
        <v>0.188</v>
      </c>
      <c r="D9" s="9">
        <v>0.221</v>
      </c>
      <c r="E9" s="9">
        <v>-0.28539999999999999</v>
      </c>
      <c r="F9" s="9">
        <v>0.218</v>
      </c>
      <c r="G9" s="9">
        <v>0.19</v>
      </c>
    </row>
    <row r="10" spans="1:7" x14ac:dyDescent="0.2">
      <c r="A10" s="9" t="s">
        <v>274</v>
      </c>
      <c r="B10" s="9">
        <v>-0.46450000000000002</v>
      </c>
      <c r="C10">
        <v>0.16</v>
      </c>
      <c r="D10" s="9">
        <v>4.0000000000000001E-3</v>
      </c>
      <c r="E10" s="9">
        <v>-0.47470000000000001</v>
      </c>
      <c r="F10" s="9">
        <v>0.17899999999999999</v>
      </c>
      <c r="G10" s="9">
        <v>8.0000000000000002E-3</v>
      </c>
    </row>
    <row r="11" spans="1:7" x14ac:dyDescent="0.2">
      <c r="A11" s="9" t="s">
        <v>79</v>
      </c>
      <c r="B11" s="9">
        <v>1.9407000000000001</v>
      </c>
      <c r="C11">
        <v>0.24</v>
      </c>
      <c r="D11" s="9">
        <v>0</v>
      </c>
      <c r="E11" s="9"/>
      <c r="F11" s="9"/>
      <c r="G11" s="9"/>
    </row>
    <row r="12" spans="1:7" x14ac:dyDescent="0.2">
      <c r="A12" s="9" t="s">
        <v>23</v>
      </c>
      <c r="B12" s="9">
        <v>-2.4731999999999998</v>
      </c>
      <c r="C12">
        <v>0.214</v>
      </c>
      <c r="D12" s="9">
        <v>0</v>
      </c>
      <c r="E12" s="9"/>
      <c r="F12" s="9"/>
      <c r="G12" s="9"/>
    </row>
    <row r="13" spans="1:7" x14ac:dyDescent="0.2">
      <c r="A13" s="9" t="s">
        <v>80</v>
      </c>
      <c r="B13" s="9">
        <v>1.4091</v>
      </c>
      <c r="C13">
        <v>0.30199999999999999</v>
      </c>
      <c r="D13" s="9">
        <v>0</v>
      </c>
      <c r="E13" s="9"/>
      <c r="F13" s="9"/>
      <c r="G13" s="9"/>
    </row>
    <row r="14" spans="1:7" x14ac:dyDescent="0.2">
      <c r="A14" s="9" t="s">
        <v>275</v>
      </c>
      <c r="B14" s="9">
        <v>4.1599999999999998E-2</v>
      </c>
      <c r="C14">
        <v>0.254</v>
      </c>
      <c r="D14" s="9">
        <v>0.87</v>
      </c>
      <c r="E14" s="9">
        <v>3.5900000000000001E-2</v>
      </c>
      <c r="F14" s="9">
        <v>0.28499999999999998</v>
      </c>
      <c r="G14" s="9">
        <v>0.9</v>
      </c>
    </row>
    <row r="15" spans="1:7" x14ac:dyDescent="0.2">
      <c r="A15" s="9" t="s">
        <v>276</v>
      </c>
      <c r="B15" s="9">
        <v>1.2271000000000001</v>
      </c>
      <c r="C15">
        <v>0.30199999999999999</v>
      </c>
      <c r="D15" s="9">
        <v>0</v>
      </c>
      <c r="E15" s="9">
        <v>1.1963999999999999</v>
      </c>
      <c r="F15" s="9">
        <v>0.33800000000000002</v>
      </c>
      <c r="G15" s="9">
        <v>0</v>
      </c>
    </row>
    <row r="16" spans="1:7" x14ac:dyDescent="0.2">
      <c r="A16" s="9" t="s">
        <v>26</v>
      </c>
      <c r="B16" s="9">
        <v>-0.76559999999999995</v>
      </c>
      <c r="C16">
        <v>0.373</v>
      </c>
      <c r="D16" s="9">
        <v>0.04</v>
      </c>
      <c r="E16" s="9"/>
      <c r="F16" s="9"/>
      <c r="G16" s="9"/>
    </row>
    <row r="17" spans="1:7" x14ac:dyDescent="0.2">
      <c r="A17" s="9" t="s">
        <v>27</v>
      </c>
      <c r="B17" s="9">
        <v>-1.8105</v>
      </c>
      <c r="C17">
        <v>0.161</v>
      </c>
      <c r="D17" s="9">
        <v>0</v>
      </c>
      <c r="E17" s="9"/>
      <c r="F17" s="9"/>
      <c r="G17" s="9"/>
    </row>
    <row r="18" spans="1:7" x14ac:dyDescent="0.2">
      <c r="A18" s="9" t="s">
        <v>28</v>
      </c>
      <c r="B18" s="9">
        <v>-1.1568000000000001</v>
      </c>
      <c r="C18">
        <v>0.15</v>
      </c>
      <c r="D18" s="9">
        <v>0</v>
      </c>
      <c r="E18" s="9">
        <v>-1.1722999999999999</v>
      </c>
      <c r="F18" s="9">
        <v>0.16900000000000001</v>
      </c>
      <c r="G18" s="9">
        <v>0</v>
      </c>
    </row>
    <row r="19" spans="1:7" x14ac:dyDescent="0.2">
      <c r="A19" s="9" t="s">
        <v>78</v>
      </c>
      <c r="B19" s="9">
        <v>0.50519999999999998</v>
      </c>
      <c r="C19">
        <v>0.28999999999999998</v>
      </c>
      <c r="D19" s="9">
        <v>8.2000000000000003E-2</v>
      </c>
      <c r="E19" s="9">
        <v>0.51919999999999999</v>
      </c>
      <c r="F19" s="9">
        <v>0.32500000000000001</v>
      </c>
      <c r="G19" s="9">
        <v>0.11</v>
      </c>
    </row>
    <row r="20" spans="1:7" x14ac:dyDescent="0.2">
      <c r="A20" s="9" t="s">
        <v>277</v>
      </c>
      <c r="B20" s="9">
        <v>0.46989999999999998</v>
      </c>
      <c r="C20">
        <v>0.127</v>
      </c>
      <c r="D20" s="9">
        <v>0</v>
      </c>
      <c r="E20" s="9">
        <v>0.56569999999999998</v>
      </c>
      <c r="F20" s="9">
        <v>0.17299999999999999</v>
      </c>
      <c r="G20" s="9">
        <v>1E-3</v>
      </c>
    </row>
    <row r="21" spans="1:7" x14ac:dyDescent="0.2">
      <c r="A21" s="9" t="s">
        <v>278</v>
      </c>
      <c r="B21" s="9"/>
      <c r="D21" s="9"/>
      <c r="E21" s="9"/>
      <c r="F21" s="9"/>
      <c r="G21" s="9"/>
    </row>
    <row r="22" spans="1:7" x14ac:dyDescent="0.2">
      <c r="A22" s="9" t="s">
        <v>274</v>
      </c>
      <c r="B22" s="9">
        <v>-0.65380000000000005</v>
      </c>
      <c r="C22">
        <v>0.22600000000000001</v>
      </c>
      <c r="D22" s="9">
        <v>4.0000000000000001E-3</v>
      </c>
      <c r="E22" s="9">
        <v>-0.64880000000000004</v>
      </c>
      <c r="F22" s="9">
        <v>0.253</v>
      </c>
      <c r="G22" s="9">
        <v>0.01</v>
      </c>
    </row>
    <row r="23" spans="1:7" x14ac:dyDescent="0.2">
      <c r="A23" s="9" t="s">
        <v>79</v>
      </c>
      <c r="B23" s="9">
        <v>-0.28320000000000001</v>
      </c>
      <c r="C23">
        <v>0.33700000000000002</v>
      </c>
      <c r="D23" s="9">
        <v>0.40100000000000002</v>
      </c>
      <c r="E23" s="9"/>
      <c r="F23" s="9"/>
      <c r="G23" s="9"/>
    </row>
    <row r="24" spans="1:7" x14ac:dyDescent="0.2">
      <c r="A24" s="9" t="s">
        <v>23</v>
      </c>
      <c r="B24" s="9">
        <v>-0.34179999999999999</v>
      </c>
      <c r="C24">
        <v>0.30099999999999999</v>
      </c>
      <c r="D24" s="9">
        <v>0.25600000000000001</v>
      </c>
      <c r="E24" s="9"/>
      <c r="F24" s="9"/>
      <c r="G24" s="9"/>
    </row>
    <row r="25" spans="1:7" x14ac:dyDescent="0.2">
      <c r="A25" s="9" t="s">
        <v>80</v>
      </c>
      <c r="B25" s="9">
        <v>-1.8680000000000001</v>
      </c>
      <c r="C25">
        <v>0.441</v>
      </c>
      <c r="D25" s="9">
        <v>0</v>
      </c>
      <c r="E25" s="9"/>
      <c r="F25" s="9"/>
      <c r="G25" s="9"/>
    </row>
    <row r="26" spans="1:7" x14ac:dyDescent="0.2">
      <c r="A26" s="9" t="s">
        <v>275</v>
      </c>
      <c r="B26" s="9">
        <v>-1.3361000000000001</v>
      </c>
      <c r="C26">
        <v>0.35699999999999998</v>
      </c>
      <c r="D26" s="9">
        <v>0</v>
      </c>
      <c r="E26" s="9">
        <v>-1.3340000000000001</v>
      </c>
      <c r="F26" s="9">
        <v>0.4</v>
      </c>
      <c r="G26" s="9">
        <v>1E-3</v>
      </c>
    </row>
    <row r="27" spans="1:7" x14ac:dyDescent="0.2">
      <c r="A27" s="9" t="s">
        <v>276</v>
      </c>
      <c r="B27" s="9">
        <v>0.1474</v>
      </c>
      <c r="C27">
        <v>0.42499999999999999</v>
      </c>
      <c r="D27" s="9">
        <v>0.72899999999999998</v>
      </c>
      <c r="E27" s="9">
        <v>0.1643</v>
      </c>
      <c r="F27" s="9">
        <v>0.47599999999999998</v>
      </c>
      <c r="G27" s="9">
        <v>0.73</v>
      </c>
    </row>
    <row r="28" spans="1:7" x14ac:dyDescent="0.2">
      <c r="A28" s="9" t="s">
        <v>26</v>
      </c>
      <c r="B28" s="9">
        <v>7.6399999999999996E-2</v>
      </c>
      <c r="C28">
        <v>0.52900000000000003</v>
      </c>
      <c r="D28" s="9">
        <v>0.88500000000000001</v>
      </c>
      <c r="E28" s="9"/>
      <c r="F28" s="9"/>
      <c r="G28" s="9"/>
    </row>
    <row r="29" spans="1:7" x14ac:dyDescent="0.2">
      <c r="A29" s="9" t="s">
        <v>27</v>
      </c>
      <c r="B29" s="9">
        <v>0.13780000000000001</v>
      </c>
      <c r="C29">
        <v>0.22800000000000001</v>
      </c>
      <c r="D29" s="9">
        <v>0.54600000000000004</v>
      </c>
      <c r="E29" s="9"/>
      <c r="F29" s="9"/>
      <c r="G29" s="9"/>
    </row>
    <row r="30" spans="1:7" x14ac:dyDescent="0.2">
      <c r="A30" s="9" t="s">
        <v>28</v>
      </c>
      <c r="B30" s="9">
        <v>0.29210000000000003</v>
      </c>
      <c r="C30">
        <v>0.21199999999999999</v>
      </c>
      <c r="D30" s="9">
        <v>0.16800000000000001</v>
      </c>
      <c r="E30" s="9">
        <v>0.30259999999999998</v>
      </c>
      <c r="F30" s="9">
        <v>0.23699999999999999</v>
      </c>
      <c r="G30" s="9">
        <v>0.20200000000000001</v>
      </c>
    </row>
    <row r="31" spans="1:7" x14ac:dyDescent="0.2">
      <c r="A31" s="9" t="s">
        <v>78</v>
      </c>
      <c r="B31" s="9">
        <v>0.25180000000000002</v>
      </c>
      <c r="C31">
        <v>0.41499999999999998</v>
      </c>
      <c r="D31" s="9">
        <v>0.54400000000000004</v>
      </c>
      <c r="E31" s="9">
        <v>0.24460000000000001</v>
      </c>
      <c r="F31" s="9">
        <v>0.46400000000000002</v>
      </c>
      <c r="G31" s="9">
        <v>0.59799999999999998</v>
      </c>
    </row>
    <row r="32" spans="1:7" x14ac:dyDescent="0.2">
      <c r="A32" s="9" t="s">
        <v>30</v>
      </c>
      <c r="B32">
        <v>90069</v>
      </c>
      <c r="E32">
        <v>58259</v>
      </c>
    </row>
    <row r="33" spans="1:5" x14ac:dyDescent="0.2">
      <c r="A33" s="9" t="s">
        <v>31</v>
      </c>
      <c r="B33">
        <v>0.126</v>
      </c>
      <c r="E33">
        <v>0.105</v>
      </c>
    </row>
    <row r="37" spans="1:5" x14ac:dyDescent="0.2">
      <c r="A37" s="8"/>
    </row>
    <row r="38" spans="1:5" x14ac:dyDescent="0.2">
      <c r="A38" s="8"/>
    </row>
    <row r="39" spans="1:5" x14ac:dyDescent="0.2">
      <c r="A39" s="8"/>
    </row>
    <row r="40" spans="1:5" x14ac:dyDescent="0.2">
      <c r="A40" s="8"/>
    </row>
    <row r="41" spans="1:5" x14ac:dyDescent="0.2">
      <c r="A41" s="8"/>
    </row>
    <row r="42" spans="1:5" x14ac:dyDescent="0.2">
      <c r="A42" s="8"/>
    </row>
    <row r="43" spans="1:5" x14ac:dyDescent="0.2">
      <c r="A43" s="8"/>
    </row>
    <row r="44" spans="1:5" x14ac:dyDescent="0.2">
      <c r="A44" s="8"/>
    </row>
    <row r="45" spans="1:5" x14ac:dyDescent="0.2">
      <c r="A45" s="8"/>
    </row>
    <row r="46" spans="1:5" x14ac:dyDescent="0.2">
      <c r="A46" s="155"/>
    </row>
    <row r="47" spans="1:5" x14ac:dyDescent="0.2">
      <c r="A47" s="8"/>
    </row>
    <row r="48" spans="1:5" x14ac:dyDescent="0.2">
      <c r="A48" s="8"/>
    </row>
    <row r="49" spans="1:1" x14ac:dyDescent="0.2">
      <c r="A49" s="8"/>
    </row>
    <row r="50" spans="1:1" x14ac:dyDescent="0.2">
      <c r="A50" s="8"/>
    </row>
    <row r="51" spans="1:1" x14ac:dyDescent="0.2">
      <c r="A51" s="8"/>
    </row>
  </sheetData>
  <mergeCells count="2">
    <mergeCell ref="B4:D4"/>
    <mergeCell ref="E4:G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="105" workbookViewId="0">
      <selection activeCell="G8" sqref="G8"/>
    </sheetView>
  </sheetViews>
  <sheetFormatPr baseColWidth="10" defaultRowHeight="12.75" x14ac:dyDescent="0.2"/>
  <cols>
    <col min="1" max="1" width="31.5703125" customWidth="1"/>
    <col min="2" max="2" width="18" customWidth="1"/>
    <col min="3" max="3" width="17.140625" customWidth="1"/>
    <col min="4" max="4" width="19.85546875" customWidth="1"/>
  </cols>
  <sheetData>
    <row r="1" spans="1:4" x14ac:dyDescent="0.2">
      <c r="A1" s="52" t="s">
        <v>132</v>
      </c>
    </row>
    <row r="2" spans="1:4" ht="14.25" x14ac:dyDescent="0.2">
      <c r="A2" s="20"/>
    </row>
    <row r="3" spans="1:4" ht="48" x14ac:dyDescent="0.2">
      <c r="A3" s="29" t="s">
        <v>33</v>
      </c>
      <c r="B3" s="29" t="s">
        <v>46</v>
      </c>
      <c r="C3" s="29" t="s">
        <v>47</v>
      </c>
      <c r="D3" s="29" t="s">
        <v>48</v>
      </c>
    </row>
    <row r="4" spans="1:4" ht="36" x14ac:dyDescent="0.2">
      <c r="A4" s="13" t="s">
        <v>49</v>
      </c>
      <c r="B4" s="14">
        <v>80000</v>
      </c>
      <c r="C4" s="173" t="s">
        <v>50</v>
      </c>
      <c r="D4" s="14">
        <v>420000</v>
      </c>
    </row>
    <row r="5" spans="1:4" x14ac:dyDescent="0.2">
      <c r="A5" s="13" t="s">
        <v>51</v>
      </c>
      <c r="B5" s="14">
        <v>50000</v>
      </c>
      <c r="C5" s="173"/>
      <c r="D5" s="14">
        <v>150000</v>
      </c>
    </row>
    <row r="6" spans="1:4" ht="24" x14ac:dyDescent="0.2">
      <c r="A6" s="13" t="s">
        <v>52</v>
      </c>
      <c r="B6" s="31" t="s">
        <v>310</v>
      </c>
      <c r="C6" s="30">
        <v>69</v>
      </c>
      <c r="D6" s="14">
        <v>240000</v>
      </c>
    </row>
    <row r="7" spans="1:4" x14ac:dyDescent="0.2">
      <c r="A7" s="13" t="s">
        <v>53</v>
      </c>
      <c r="B7" s="14">
        <v>60000</v>
      </c>
      <c r="C7" s="30">
        <v>416</v>
      </c>
      <c r="D7" s="14">
        <v>80000</v>
      </c>
    </row>
    <row r="8" spans="1:4" ht="24" x14ac:dyDescent="0.2">
      <c r="A8" s="13" t="s">
        <v>54</v>
      </c>
      <c r="B8" s="14">
        <v>60000</v>
      </c>
      <c r="C8" s="30">
        <v>269</v>
      </c>
      <c r="D8" s="14">
        <v>50000</v>
      </c>
    </row>
    <row r="9" spans="1:4" ht="24" x14ac:dyDescent="0.2">
      <c r="A9" s="13" t="s">
        <v>55</v>
      </c>
      <c r="B9" s="14">
        <v>35000</v>
      </c>
      <c r="C9" s="30">
        <v>206</v>
      </c>
      <c r="D9" s="30" t="s">
        <v>105</v>
      </c>
    </row>
    <row r="10" spans="1:4" x14ac:dyDescent="0.2">
      <c r="A10" s="13" t="s">
        <v>56</v>
      </c>
      <c r="B10" s="31" t="s">
        <v>57</v>
      </c>
      <c r="C10" s="30">
        <v>40</v>
      </c>
      <c r="D10" s="30" t="s">
        <v>57</v>
      </c>
    </row>
    <row r="11" spans="1:4" x14ac:dyDescent="0.2">
      <c r="A11" s="13" t="s">
        <v>58</v>
      </c>
      <c r="B11" s="31" t="s">
        <v>311</v>
      </c>
      <c r="C11" s="31">
        <v>12</v>
      </c>
      <c r="D11" s="31">
        <v>3000</v>
      </c>
    </row>
    <row r="12" spans="1:4" x14ac:dyDescent="0.2">
      <c r="A12" s="24" t="s">
        <v>44</v>
      </c>
      <c r="B12" s="19">
        <v>500000</v>
      </c>
      <c r="C12" s="18" t="s">
        <v>106</v>
      </c>
      <c r="D12" s="19">
        <v>1031000</v>
      </c>
    </row>
    <row r="13" spans="1:4" x14ac:dyDescent="0.2">
      <c r="A13" s="174" t="s">
        <v>107</v>
      </c>
      <c r="B13" s="174"/>
      <c r="C13" s="174"/>
      <c r="D13" s="174"/>
    </row>
    <row r="14" spans="1:4" x14ac:dyDescent="0.2">
      <c r="A14" s="175"/>
      <c r="B14" s="175"/>
      <c r="C14" s="175"/>
      <c r="D14" s="175"/>
    </row>
    <row r="15" spans="1:4" ht="40.5" customHeight="1" x14ac:dyDescent="0.2">
      <c r="A15" s="175"/>
      <c r="B15" s="175"/>
      <c r="C15" s="175"/>
      <c r="D15" s="175"/>
    </row>
  </sheetData>
  <mergeCells count="2">
    <mergeCell ref="C4:C5"/>
    <mergeCell ref="A13:D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E5" sqref="E5"/>
    </sheetView>
  </sheetViews>
  <sheetFormatPr baseColWidth="10" defaultRowHeight="12.75" x14ac:dyDescent="0.2"/>
  <cols>
    <col min="1" max="1" width="31.42578125" customWidth="1"/>
    <col min="2" max="2" width="17.7109375" customWidth="1"/>
    <col min="3" max="3" width="21.28515625" customWidth="1"/>
  </cols>
  <sheetData>
    <row r="1" spans="1:3" x14ac:dyDescent="0.2">
      <c r="A1" s="52" t="s">
        <v>131</v>
      </c>
    </row>
    <row r="2" spans="1:3" x14ac:dyDescent="0.2">
      <c r="A2" s="11"/>
    </row>
    <row r="3" spans="1:3" ht="60" x14ac:dyDescent="0.2">
      <c r="A3" s="29" t="s">
        <v>33</v>
      </c>
      <c r="B3" s="29" t="s">
        <v>108</v>
      </c>
      <c r="C3" s="29" t="s">
        <v>109</v>
      </c>
    </row>
    <row r="4" spans="1:3" x14ac:dyDescent="0.2">
      <c r="A4" s="13" t="s">
        <v>59</v>
      </c>
      <c r="B4" s="14">
        <v>100000</v>
      </c>
      <c r="C4" s="30">
        <v>700</v>
      </c>
    </row>
    <row r="5" spans="1:3" ht="24" x14ac:dyDescent="0.2">
      <c r="A5" s="13" t="s">
        <v>60</v>
      </c>
      <c r="B5" s="14">
        <v>15000</v>
      </c>
      <c r="C5" s="30">
        <v>35</v>
      </c>
    </row>
    <row r="6" spans="1:3" x14ac:dyDescent="0.2">
      <c r="A6" s="13" t="s">
        <v>61</v>
      </c>
      <c r="B6" s="14">
        <v>16000</v>
      </c>
      <c r="C6" s="30">
        <v>150</v>
      </c>
    </row>
    <row r="7" spans="1:3" ht="24" x14ac:dyDescent="0.2">
      <c r="A7" s="13" t="s">
        <v>62</v>
      </c>
      <c r="B7" s="14">
        <v>30000</v>
      </c>
      <c r="C7" s="30" t="s">
        <v>63</v>
      </c>
    </row>
    <row r="8" spans="1:3" ht="24" x14ac:dyDescent="0.2">
      <c r="A8" s="13" t="s">
        <v>64</v>
      </c>
      <c r="B8" s="14">
        <v>16500</v>
      </c>
      <c r="C8" s="30">
        <v>80</v>
      </c>
    </row>
    <row r="9" spans="1:3" ht="36" x14ac:dyDescent="0.2">
      <c r="A9" s="13" t="s">
        <v>65</v>
      </c>
      <c r="B9" s="14">
        <v>35000</v>
      </c>
      <c r="C9" s="30">
        <v>245</v>
      </c>
    </row>
    <row r="10" spans="1:3" x14ac:dyDescent="0.2">
      <c r="A10" s="13" t="s">
        <v>66</v>
      </c>
      <c r="B10" s="14">
        <v>1500</v>
      </c>
      <c r="C10" s="30">
        <v>50</v>
      </c>
    </row>
    <row r="11" spans="1:3" x14ac:dyDescent="0.2">
      <c r="A11" s="21" t="s">
        <v>67</v>
      </c>
      <c r="B11" s="22">
        <v>90000</v>
      </c>
      <c r="C11" s="23">
        <v>10</v>
      </c>
    </row>
    <row r="12" spans="1:3" x14ac:dyDescent="0.2">
      <c r="A12" s="24" t="s">
        <v>44</v>
      </c>
      <c r="B12" s="19">
        <v>304000</v>
      </c>
      <c r="C12" s="19">
        <v>1410</v>
      </c>
    </row>
    <row r="13" spans="1:3" x14ac:dyDescent="0.2">
      <c r="A13" s="174" t="s">
        <v>110</v>
      </c>
      <c r="B13" s="174"/>
      <c r="C13" s="174"/>
    </row>
    <row r="14" spans="1:3" ht="14.25" customHeight="1" x14ac:dyDescent="0.2">
      <c r="A14" s="175"/>
      <c r="B14" s="175"/>
      <c r="C14" s="175"/>
    </row>
    <row r="15" spans="1:3" x14ac:dyDescent="0.2">
      <c r="A15" s="175"/>
      <c r="B15" s="175"/>
      <c r="C15" s="175"/>
    </row>
  </sheetData>
  <mergeCells count="1">
    <mergeCell ref="A13:C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16" sqref="Q16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G8" sqref="G8"/>
    </sheetView>
  </sheetViews>
  <sheetFormatPr baseColWidth="10" defaultRowHeight="12.75" x14ac:dyDescent="0.2"/>
  <sheetData>
    <row r="1" spans="1:2" x14ac:dyDescent="0.2">
      <c r="A1" s="52" t="s">
        <v>130</v>
      </c>
    </row>
    <row r="3" spans="1:2" ht="24" x14ac:dyDescent="0.2">
      <c r="A3" s="26" t="s">
        <v>0</v>
      </c>
      <c r="B3" s="26" t="s">
        <v>68</v>
      </c>
    </row>
    <row r="4" spans="1:2" x14ac:dyDescent="0.2">
      <c r="A4" s="27">
        <v>44136</v>
      </c>
      <c r="B4" s="14">
        <v>250000</v>
      </c>
    </row>
    <row r="5" spans="1:2" x14ac:dyDescent="0.2">
      <c r="A5" s="27">
        <v>44166</v>
      </c>
      <c r="B5" s="14">
        <v>300000</v>
      </c>
    </row>
    <row r="6" spans="1:2" x14ac:dyDescent="0.2">
      <c r="A6" s="27">
        <v>44197</v>
      </c>
      <c r="B6" s="14">
        <v>300000</v>
      </c>
    </row>
    <row r="7" spans="1:2" x14ac:dyDescent="0.2">
      <c r="A7" s="27">
        <v>44228</v>
      </c>
      <c r="B7" s="14">
        <v>330000</v>
      </c>
    </row>
    <row r="8" spans="1:2" x14ac:dyDescent="0.2">
      <c r="A8" s="27">
        <v>44256</v>
      </c>
      <c r="B8" s="14">
        <v>600000</v>
      </c>
    </row>
    <row r="9" spans="1:2" x14ac:dyDescent="0.2">
      <c r="A9" s="27">
        <v>44287</v>
      </c>
      <c r="B9" s="14">
        <v>880000</v>
      </c>
    </row>
    <row r="10" spans="1:2" x14ac:dyDescent="0.2">
      <c r="A10" s="27">
        <v>44317</v>
      </c>
      <c r="B10" s="14">
        <v>1200000</v>
      </c>
    </row>
    <row r="11" spans="1:2" x14ac:dyDescent="0.2">
      <c r="A11" s="27">
        <v>44348</v>
      </c>
      <c r="B11" s="14">
        <v>1400000</v>
      </c>
    </row>
    <row r="12" spans="1:2" x14ac:dyDescent="0.2">
      <c r="A12" s="150" t="s">
        <v>44</v>
      </c>
      <c r="B12" s="149">
        <v>5260000</v>
      </c>
    </row>
    <row r="13" spans="1:2" x14ac:dyDescent="0.2">
      <c r="A13" s="25" t="s">
        <v>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H14" sqref="H14"/>
    </sheetView>
  </sheetViews>
  <sheetFormatPr baseColWidth="10" defaultRowHeight="12.75" x14ac:dyDescent="0.2"/>
  <cols>
    <col min="2" max="2" width="42.42578125" bestFit="1" customWidth="1"/>
    <col min="3" max="7" width="12.85546875" bestFit="1" customWidth="1"/>
    <col min="8" max="9" width="14.42578125" bestFit="1" customWidth="1"/>
  </cols>
  <sheetData>
    <row r="1" spans="1:9" ht="14.25" x14ac:dyDescent="0.2">
      <c r="A1" s="34" t="s">
        <v>129</v>
      </c>
    </row>
    <row r="2" spans="1:9" ht="14.25" x14ac:dyDescent="0.2">
      <c r="A2" s="34"/>
    </row>
    <row r="3" spans="1:9" x14ac:dyDescent="0.2">
      <c r="C3" s="5">
        <v>44197</v>
      </c>
      <c r="D3" s="5">
        <v>44228</v>
      </c>
      <c r="E3" s="5">
        <v>44256</v>
      </c>
      <c r="F3" s="5">
        <v>44287</v>
      </c>
      <c r="G3" s="5">
        <v>44317</v>
      </c>
      <c r="H3" s="5">
        <v>44348</v>
      </c>
      <c r="I3" s="5">
        <v>44378</v>
      </c>
    </row>
    <row r="4" spans="1:9" x14ac:dyDescent="0.2">
      <c r="B4" s="6" t="s">
        <v>18</v>
      </c>
      <c r="C4" s="4">
        <v>580</v>
      </c>
      <c r="D4" s="4">
        <v>703</v>
      </c>
      <c r="E4" s="4">
        <v>827</v>
      </c>
      <c r="F4" s="4">
        <v>934</v>
      </c>
      <c r="G4" s="4">
        <v>946</v>
      </c>
      <c r="H4" s="4">
        <v>1016</v>
      </c>
      <c r="I4" s="4">
        <v>1388</v>
      </c>
    </row>
    <row r="5" spans="1:9" x14ac:dyDescent="0.2">
      <c r="B5" s="6" t="s">
        <v>19</v>
      </c>
      <c r="C5" s="4">
        <v>64</v>
      </c>
      <c r="D5" s="4">
        <v>132</v>
      </c>
      <c r="E5" s="4">
        <v>199</v>
      </c>
      <c r="F5" s="4">
        <v>302</v>
      </c>
      <c r="G5" s="4">
        <v>361</v>
      </c>
      <c r="H5" s="4">
        <v>441</v>
      </c>
      <c r="I5" s="4">
        <v>567</v>
      </c>
    </row>
    <row r="6" spans="1:9" x14ac:dyDescent="0.2">
      <c r="B6" s="6" t="s">
        <v>20</v>
      </c>
      <c r="C6" s="4">
        <v>1</v>
      </c>
      <c r="D6" s="4">
        <v>1</v>
      </c>
      <c r="E6" s="4">
        <v>2</v>
      </c>
      <c r="F6" s="4">
        <v>2</v>
      </c>
      <c r="G6" s="4">
        <v>3</v>
      </c>
      <c r="H6" s="4">
        <v>154</v>
      </c>
      <c r="I6" s="4">
        <v>174</v>
      </c>
    </row>
    <row r="8" spans="1:9" x14ac:dyDescent="0.2">
      <c r="B8" s="6"/>
      <c r="C8" s="7"/>
      <c r="D8" s="7"/>
      <c r="E8" s="7"/>
      <c r="F8" s="7"/>
      <c r="G8" s="7"/>
      <c r="H8" s="7"/>
      <c r="I8" s="7"/>
    </row>
    <row r="9" spans="1:9" x14ac:dyDescent="0.2">
      <c r="B9" s="6"/>
      <c r="C9" s="7"/>
      <c r="D9" s="7"/>
      <c r="E9" s="7"/>
      <c r="F9" s="7"/>
      <c r="G9" s="7"/>
      <c r="H9" s="7"/>
      <c r="I9" s="7"/>
    </row>
    <row r="10" spans="1:9" x14ac:dyDescent="0.2">
      <c r="C10" s="7"/>
      <c r="D10" s="7"/>
      <c r="E10" s="7"/>
      <c r="F10" s="7"/>
      <c r="G10" s="7"/>
      <c r="H10" s="7"/>
      <c r="I10" s="7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A27" sqref="A27"/>
    </sheetView>
  </sheetViews>
  <sheetFormatPr baseColWidth="10" defaultRowHeight="12.75" x14ac:dyDescent="0.2"/>
  <cols>
    <col min="1" max="1" width="48.5703125" customWidth="1"/>
    <col min="2" max="2" width="17.85546875" customWidth="1"/>
    <col min="3" max="3" width="18.140625" customWidth="1"/>
  </cols>
  <sheetData>
    <row r="1" spans="1:3" x14ac:dyDescent="0.2">
      <c r="A1" s="52" t="s">
        <v>128</v>
      </c>
    </row>
    <row r="3" spans="1:3" ht="13.5" thickBot="1" x14ac:dyDescent="0.25"/>
    <row r="4" spans="1:3" ht="39" thickBot="1" x14ac:dyDescent="0.25">
      <c r="A4" s="42"/>
      <c r="B4" s="43" t="s">
        <v>111</v>
      </c>
      <c r="C4" s="43" t="s">
        <v>112</v>
      </c>
    </row>
    <row r="5" spans="1:3" x14ac:dyDescent="0.2">
      <c r="A5" s="44" t="s">
        <v>113</v>
      </c>
      <c r="B5" s="45">
        <v>3.72</v>
      </c>
      <c r="C5" s="45">
        <v>2.95</v>
      </c>
    </row>
    <row r="6" spans="1:3" x14ac:dyDescent="0.2">
      <c r="A6" s="46" t="s">
        <v>114</v>
      </c>
      <c r="B6" s="47">
        <v>2.09</v>
      </c>
      <c r="C6" s="47">
        <v>1.99</v>
      </c>
    </row>
    <row r="7" spans="1:3" x14ac:dyDescent="0.2">
      <c r="A7" s="46" t="s">
        <v>115</v>
      </c>
      <c r="B7" s="47">
        <v>0.16</v>
      </c>
      <c r="C7" s="47">
        <v>0.14000000000000001</v>
      </c>
    </row>
    <row r="8" spans="1:3" x14ac:dyDescent="0.2">
      <c r="A8" s="46" t="s">
        <v>116</v>
      </c>
      <c r="B8" s="47">
        <v>1.08</v>
      </c>
      <c r="C8" s="47">
        <v>0.61</v>
      </c>
    </row>
    <row r="9" spans="1:3" x14ac:dyDescent="0.2">
      <c r="A9" s="46" t="s">
        <v>117</v>
      </c>
      <c r="B9" s="47">
        <v>0.36</v>
      </c>
      <c r="C9" s="47">
        <v>0.19</v>
      </c>
    </row>
    <row r="10" spans="1:3" ht="13.5" thickBot="1" x14ac:dyDescent="0.25">
      <c r="A10" s="48" t="s">
        <v>118</v>
      </c>
      <c r="B10" s="49">
        <v>0.03</v>
      </c>
      <c r="C10" s="49">
        <v>0.02</v>
      </c>
    </row>
    <row r="11" spans="1:3" x14ac:dyDescent="0.2">
      <c r="A11" s="44" t="s">
        <v>119</v>
      </c>
      <c r="B11" s="45">
        <v>0.55000000000000004</v>
      </c>
      <c r="C11" s="45">
        <v>0.38</v>
      </c>
    </row>
    <row r="12" spans="1:3" x14ac:dyDescent="0.2">
      <c r="A12" s="46" t="s">
        <v>120</v>
      </c>
      <c r="B12" s="47">
        <v>0.19</v>
      </c>
      <c r="C12" s="47">
        <v>0.05</v>
      </c>
    </row>
    <row r="13" spans="1:3" x14ac:dyDescent="0.2">
      <c r="A13" s="46" t="s">
        <v>121</v>
      </c>
      <c r="B13" s="47">
        <v>0.15</v>
      </c>
      <c r="C13" s="47">
        <v>0.15</v>
      </c>
    </row>
    <row r="14" spans="1:3" x14ac:dyDescent="0.2">
      <c r="A14" s="46" t="s">
        <v>122</v>
      </c>
      <c r="B14" s="47">
        <v>7.0000000000000007E-2</v>
      </c>
      <c r="C14" s="47">
        <v>0.05</v>
      </c>
    </row>
    <row r="15" spans="1:3" ht="13.5" thickBot="1" x14ac:dyDescent="0.25">
      <c r="A15" s="48" t="s">
        <v>118</v>
      </c>
      <c r="B15" s="49">
        <v>0.14000000000000001</v>
      </c>
      <c r="C15" s="49">
        <v>0.12</v>
      </c>
    </row>
    <row r="16" spans="1:3" x14ac:dyDescent="0.2">
      <c r="A16" s="44" t="s">
        <v>123</v>
      </c>
      <c r="B16" s="45">
        <v>0.81</v>
      </c>
      <c r="C16" s="45">
        <v>0.25</v>
      </c>
    </row>
    <row r="17" spans="1:3" x14ac:dyDescent="0.2">
      <c r="A17" s="46" t="s">
        <v>124</v>
      </c>
      <c r="B17" s="47">
        <v>0.33</v>
      </c>
      <c r="C17" s="47">
        <v>0.13</v>
      </c>
    </row>
    <row r="18" spans="1:3" x14ac:dyDescent="0.2">
      <c r="A18" s="46" t="s">
        <v>125</v>
      </c>
      <c r="B18" s="47">
        <v>0.12</v>
      </c>
      <c r="C18" s="47">
        <v>0.03</v>
      </c>
    </row>
    <row r="19" spans="1:3" x14ac:dyDescent="0.2">
      <c r="A19" s="46" t="s">
        <v>126</v>
      </c>
      <c r="B19" s="47">
        <v>0.24</v>
      </c>
      <c r="C19" s="47">
        <v>0.03</v>
      </c>
    </row>
    <row r="20" spans="1:3" ht="13.5" thickBot="1" x14ac:dyDescent="0.25">
      <c r="A20" s="48" t="s">
        <v>118</v>
      </c>
      <c r="B20" s="49">
        <v>0.12</v>
      </c>
      <c r="C20" s="49">
        <v>0.06</v>
      </c>
    </row>
    <row r="21" spans="1:3" ht="13.5" thickBot="1" x14ac:dyDescent="0.25">
      <c r="A21" s="50" t="s">
        <v>44</v>
      </c>
      <c r="B21" s="51">
        <v>5.08</v>
      </c>
      <c r="C21" s="51">
        <v>3.58</v>
      </c>
    </row>
    <row r="22" spans="1:3" x14ac:dyDescent="0.2">
      <c r="A22" s="176" t="s">
        <v>127</v>
      </c>
      <c r="B22" s="176"/>
      <c r="C22" s="176"/>
    </row>
    <row r="23" spans="1:3" x14ac:dyDescent="0.2">
      <c r="A23" s="177"/>
      <c r="B23" s="177"/>
      <c r="C23" s="177"/>
    </row>
    <row r="24" spans="1:3" x14ac:dyDescent="0.2">
      <c r="A24" s="177"/>
      <c r="B24" s="177"/>
      <c r="C24" s="177"/>
    </row>
  </sheetData>
  <mergeCells count="1">
    <mergeCell ref="A22:C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32</vt:i4>
      </vt:variant>
      <vt:variant>
        <vt:lpstr>Plages nommées</vt:lpstr>
      </vt:variant>
      <vt:variant>
        <vt:i4>6</vt:i4>
      </vt:variant>
    </vt:vector>
  </HeadingPairs>
  <TitlesOfParts>
    <vt:vector size="38" baseType="lpstr">
      <vt:lpstr>Tableau1</vt:lpstr>
      <vt:lpstr>Tableau2</vt:lpstr>
      <vt:lpstr>Tableau3</vt:lpstr>
      <vt:lpstr>Tableau4</vt:lpstr>
      <vt:lpstr>Tableau5</vt:lpstr>
      <vt:lpstr>Figure1</vt:lpstr>
      <vt:lpstr>Tableau6</vt:lpstr>
      <vt:lpstr>Figure2</vt:lpstr>
      <vt:lpstr>Tableau7</vt:lpstr>
      <vt:lpstr>Tableau8</vt:lpstr>
      <vt:lpstr>Tableau9</vt:lpstr>
      <vt:lpstr>Figure3</vt:lpstr>
      <vt:lpstr>Tableau10</vt:lpstr>
      <vt:lpstr>Tableau11</vt:lpstr>
      <vt:lpstr>Figure4</vt:lpstr>
      <vt:lpstr>Tableau12</vt:lpstr>
      <vt:lpstr>Tableau13</vt:lpstr>
      <vt:lpstr>Figure5</vt:lpstr>
      <vt:lpstr>Tableau14</vt:lpstr>
      <vt:lpstr>Tableau15</vt:lpstr>
      <vt:lpstr>Tableau16</vt:lpstr>
      <vt:lpstr>Tableau17</vt:lpstr>
      <vt:lpstr>Figure6</vt:lpstr>
      <vt:lpstr>Figure7</vt:lpstr>
      <vt:lpstr>Tableau18</vt:lpstr>
      <vt:lpstr>Figure8</vt:lpstr>
      <vt:lpstr>FigureA</vt:lpstr>
      <vt:lpstr>FigureB</vt:lpstr>
      <vt:lpstr>FigureC</vt:lpstr>
      <vt:lpstr>FigureD</vt:lpstr>
      <vt:lpstr>TableauA</vt:lpstr>
      <vt:lpstr>TableauB</vt:lpstr>
      <vt:lpstr>Tableau1!_Ref82789114</vt:lpstr>
      <vt:lpstr>Tableau2!_Ref82792693</vt:lpstr>
      <vt:lpstr>Tableau6!_Ref82882060</vt:lpstr>
      <vt:lpstr>Figure2!_Ref83146105</vt:lpstr>
      <vt:lpstr>Tableau8!_Ref83205804</vt:lpstr>
      <vt:lpstr>Tableau7!_Ref83650901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Bensouda, Adam</dc:creator>
  <cp:lastModifiedBy>MAILLARD Sophie</cp:lastModifiedBy>
  <dcterms:created xsi:type="dcterms:W3CDTF">2021-08-24T06:55:26Z</dcterms:created>
  <dcterms:modified xsi:type="dcterms:W3CDTF">2021-10-04T14:50:50Z</dcterms:modified>
</cp:coreProperties>
</file>