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APPORTS ET DOCUMENTS\2021-11-COEURE-RELANCE\Graphiques\"/>
    </mc:Choice>
  </mc:AlternateContent>
  <bookViews>
    <workbookView xWindow="0" yWindow="0" windowWidth="14445" windowHeight="7245" firstSheet="2" activeTab="8"/>
  </bookViews>
  <sheets>
    <sheet name="Sommaire" sheetId="15" r:id="rId1"/>
    <sheet name="Graphique 1" sheetId="1" r:id="rId2"/>
    <sheet name="Graphique 2" sheetId="4" r:id="rId3"/>
    <sheet name="Graphique 3" sheetId="5" r:id="rId4"/>
    <sheet name="Graphique 4" sheetId="6" r:id="rId5"/>
    <sheet name="Graphique 5" sheetId="7" r:id="rId6"/>
    <sheet name="Graphique 6" sheetId="8" r:id="rId7"/>
    <sheet name="Graphique 7" sheetId="9" r:id="rId8"/>
    <sheet name="Graphique 8" sheetId="10" r:id="rId9"/>
    <sheet name="Graphique 9" sheetId="11" r:id="rId10"/>
    <sheet name="Graphique 10" sheetId="12" r:id="rId11"/>
    <sheet name="Graphique 11" sheetId="13" r:id="rId12"/>
    <sheet name="Graphique 12" sheetId="14" r:id="rId13"/>
    <sheet name="Tableau 1" sheetId="2" r:id="rId14"/>
    <sheet name="Tableau 2" sheetId="3" r:id="rId15"/>
  </sheets>
  <externalReferences>
    <externalReference r:id="rId16"/>
  </externalReferences>
  <definedNames>
    <definedName name="_ftn1" localSheetId="2">'Graphique 2'!$A$4</definedName>
    <definedName name="_ftnref1" localSheetId="2">'Graphique 2'!$A$1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" l="1"/>
  <c r="C17" i="5"/>
  <c r="C16" i="5"/>
  <c r="C15" i="5"/>
  <c r="B14" i="5"/>
  <c r="C13" i="5"/>
  <c r="C12" i="5"/>
  <c r="C11" i="5"/>
  <c r="C10" i="5"/>
  <c r="C9" i="5"/>
  <c r="C8" i="5"/>
  <c r="C7" i="5"/>
  <c r="C6" i="5"/>
  <c r="F13" i="5" s="1"/>
  <c r="C5" i="5"/>
  <c r="C14" i="5" l="1"/>
</calcChain>
</file>

<file path=xl/sharedStrings.xml><?xml version="1.0" encoding="utf-8"?>
<sst xmlns="http://schemas.openxmlformats.org/spreadsheetml/2006/main" count="287" uniqueCount="141">
  <si>
    <t>Graphique 1.  Calendrier de sélection des projets de rénovation thermique des bâtiments publics de l’Etat soutenus par le Plan de relance</t>
  </si>
  <si>
    <t>Source : Appel à projets pour le financement de projets de rénovation de l’Etat ou de ses établissements publics</t>
  </si>
  <si>
    <t>Capture d'écran</t>
  </si>
  <si>
    <t>Mode sélection</t>
  </si>
  <si>
    <t>Destination</t>
  </si>
  <si>
    <t>Nombre de dossiers déposés</t>
  </si>
  <si>
    <t>Devis total associés aux dossiers (M€)</t>
  </si>
  <si>
    <t>Premier appel à projets (AAP1)</t>
  </si>
  <si>
    <t>Etat et ses opérateurs hors enseignement supérieur et recherche</t>
  </si>
  <si>
    <t>4 500</t>
  </si>
  <si>
    <t>4 400</t>
  </si>
  <si>
    <t>Second appel à projets (AAP2)</t>
  </si>
  <si>
    <t>Missions d’enseignement supérieur, de recherche et aux œuvres universitaires et scolaires</t>
  </si>
  <si>
    <t>1 777</t>
  </si>
  <si>
    <t>3 800</t>
  </si>
  <si>
    <t>Projets sélectionnés dans l'appel à projet "TIGRE" (cf. 1.2.1)</t>
  </si>
  <si>
    <t>Total</t>
  </si>
  <si>
    <t>Etat et ses opérateurs</t>
  </si>
  <si>
    <t>6 682</t>
  </si>
  <si>
    <t>8 348</t>
  </si>
  <si>
    <t>Tableau 1 : Dossiers de rénovation thermique de bâtiments de l’Etat présentés à une sélection en vue de bénéficier d’un soutien du Plan de relance</t>
  </si>
  <si>
    <t>Source : D’après données de la Direction de l’immobilier de l’Etat</t>
  </si>
  <si>
    <t>Tableau 2 : Dossiers de rénovation thermique de bâtiments de l’Etat soutenus par le Plan de relance</t>
  </si>
  <si>
    <t>Subventions accordées</t>
  </si>
  <si>
    <t>(en M€)</t>
  </si>
  <si>
    <t>Nombre de dossiers sélectionnés</t>
  </si>
  <si>
    <t>1 365</t>
  </si>
  <si>
    <t>2 965</t>
  </si>
  <si>
    <t>1 315</t>
  </si>
  <si>
    <t>Projet sélectionnés dans l'appel à projet "TIGRE"</t>
  </si>
  <si>
    <t>2 699</t>
  </si>
  <si>
    <t>4 214</t>
  </si>
  <si>
    <r>
      <t>Source</t>
    </r>
    <r>
      <rPr>
        <i/>
        <sz val="11"/>
        <color theme="1"/>
        <rFont val="Cambria"/>
        <family val="1"/>
      </rPr>
      <t xml:space="preserve"> : D’après données de la Direction de l’immobilier de l’Etat</t>
    </r>
  </si>
  <si>
    <t>Graphique 2. Répartition des dossiers retenus par type d'AAP[1], en nombre de dossiers</t>
  </si>
  <si>
    <t>Source : Données CNIPS – Projets retenus</t>
  </si>
  <si>
    <t>Ministère</t>
  </si>
  <si>
    <t>Nombre de Projets</t>
  </si>
  <si>
    <t>Coût d'investissement (M€)</t>
  </si>
  <si>
    <t>Coût d'investissement (€)</t>
  </si>
  <si>
    <t>Intérieur</t>
  </si>
  <si>
    <t>Enseignement supérieur - Recherche</t>
  </si>
  <si>
    <t>Armées</t>
  </si>
  <si>
    <t>Transition écologique</t>
  </si>
  <si>
    <t>Economie, Finances et Relance</t>
  </si>
  <si>
    <t>Justice</t>
  </si>
  <si>
    <t>Affaires sociales</t>
  </si>
  <si>
    <t>Multi-occupants</t>
  </si>
  <si>
    <t>Culture</t>
  </si>
  <si>
    <t>Autres</t>
  </si>
  <si>
    <t>Services du Premier ministre</t>
  </si>
  <si>
    <t>Affaires etrangères</t>
  </si>
  <si>
    <t>Agriculture</t>
  </si>
  <si>
    <t>Education nationale</t>
  </si>
  <si>
    <t>Source : Direction de l’Immobilier de l’Etat, calculs IGF-France Stratégie</t>
  </si>
  <si>
    <t>Graphique 4 : Répartition des montants alloués à chaque type de travaux par ministère</t>
  </si>
  <si>
    <t>Source : Direction de l’Immobilier de l’Etat, calculs IGF-France Stratégie</t>
  </si>
  <si>
    <t>Graphique 5 : Répartition du nombre de projets correspondant à chaque type de travaux par ministère</t>
  </si>
  <si>
    <t>Graphique 6. Répartition des projets et des montants investis par région</t>
  </si>
  <si>
    <t>Répartition des projets et des montants investis par région</t>
  </si>
  <si>
    <t>Région</t>
  </si>
  <si>
    <t>Montant (M€)</t>
  </si>
  <si>
    <t>Auvergne-Rhône-Alpes</t>
  </si>
  <si>
    <t>Occitanie</t>
  </si>
  <si>
    <t>Provence-Alpes-Côte d'Azur</t>
  </si>
  <si>
    <t>Ile-de-France</t>
  </si>
  <si>
    <t>Nouvelle-Aquitaine</t>
  </si>
  <si>
    <t>Grand Est</t>
  </si>
  <si>
    <t>Bourgogne-Franche-Comté</t>
  </si>
  <si>
    <t>Pays de la Loire</t>
  </si>
  <si>
    <t>Bretagne</t>
  </si>
  <si>
    <t>Centre-Val de Loire</t>
  </si>
  <si>
    <t>Normandie</t>
  </si>
  <si>
    <t>Hauts-de-France</t>
  </si>
  <si>
    <t>Corse</t>
  </si>
  <si>
    <t>DROM</t>
  </si>
  <si>
    <t>Guyane</t>
  </si>
  <si>
    <t>La Réunion</t>
  </si>
  <si>
    <t>Nouvelle-Calédonie</t>
  </si>
  <si>
    <t>Guadeloupe</t>
  </si>
  <si>
    <t>Martinique</t>
  </si>
  <si>
    <t>Mayotte</t>
  </si>
  <si>
    <t>Polynésie Française</t>
  </si>
  <si>
    <t>Wallis et Futuna</t>
  </si>
  <si>
    <t>Saint-Pierre-et-Miquelon</t>
  </si>
  <si>
    <t>Graphique 7 : Répartition des projets, en nombre et en montants, par tranche d’aire urbaine</t>
  </si>
  <si>
    <t>Graphique 8 : Répartition des projets, en nombre et en montant, par type de travaux et en ventilant les multi-travaux</t>
  </si>
  <si>
    <t>Répartition des projets, en nombre et en montant, par type de travaux</t>
  </si>
  <si>
    <t>Catégorie de travaux</t>
  </si>
  <si>
    <t>Multiple</t>
  </si>
  <si>
    <t>Divers</t>
  </si>
  <si>
    <t>Rénovation globale</t>
  </si>
  <si>
    <t>Chauffage-Ventilation-Climatisation</t>
  </si>
  <si>
    <t>Construction-extension</t>
  </si>
  <si>
    <t>Isolation toiture-façade</t>
  </si>
  <si>
    <t>Relamping</t>
  </si>
  <si>
    <t>Solaire-Géothermie-Pompe a Chaleur</t>
  </si>
  <si>
    <t>Isolation fenêtres</t>
  </si>
  <si>
    <t>Borne de recharge électrique</t>
  </si>
  <si>
    <t>Répartition des projets, en nombre et en montant, par type de travaux en ventilant les multi-travaux</t>
  </si>
  <si>
    <t>Exploitation du bâtiment</t>
  </si>
  <si>
    <t>Installation électrique - Sécurité incendie</t>
  </si>
  <si>
    <t>Non renseigné</t>
  </si>
  <si>
    <t>Graphique 9 : Répartition des gains énergétiques et des gains d’émissions de gaz à effet de serre par ministère</t>
  </si>
  <si>
    <t>Source : Direction de l’immobilier de l’Etat ; Calculs : IGF-France Stratégie</t>
  </si>
  <si>
    <t>Répartition des gains énergétiques et des gains d’émissions de gaz à effet de serre par ministère</t>
  </si>
  <si>
    <t>Economie de Gaz à effet de serre en millions de KgeqCO2/an</t>
  </si>
  <si>
    <t>Gain énergétique en millions de kWhEF/an</t>
  </si>
  <si>
    <t>Economie de Gaz à effet de serre En KgeqCO2/an</t>
  </si>
  <si>
    <t>Gain énergétique En kWhEF/an</t>
  </si>
  <si>
    <t>Economies de Gaz à effet de serre en % du total</t>
  </si>
  <si>
    <t>Gains énergétique en % du total</t>
  </si>
  <si>
    <t>Graphique 10 : Répartition des gains énergétiques et des gains d’émissions de gaz à effet de serre par type de travaux</t>
  </si>
  <si>
    <t>Economie de Gaz à effet de serre en millions KgeqCO2/an</t>
  </si>
  <si>
    <t>Graphique 11 : Efficience énergétique et en termes d’émissions des différentes catégories de travaux</t>
  </si>
  <si>
    <t>Source : Direction de l’Immobilier de l’Etat, calculs IGF-France Stratégie.</t>
  </si>
  <si>
    <t>Coût d'investissement</t>
  </si>
  <si>
    <t>Gain énergétique par montant investi (kWh/an/€)</t>
  </si>
  <si>
    <t>Gain d'émissions par montant investi (KgeqCO2/an/€)</t>
  </si>
  <si>
    <t>Graphique 12 : Efficience énergétique et en termes d’émissions des travaux réalisés par les différents ministères.</t>
  </si>
  <si>
    <t>Graphiques et tableaux - REBP</t>
  </si>
  <si>
    <t>Graphiques</t>
  </si>
  <si>
    <t>Retour au sommaire</t>
  </si>
  <si>
    <t>Graphique 3 : Répartition du nombre de projets et des montants investis par ministère</t>
  </si>
  <si>
    <t>Tableaux</t>
  </si>
  <si>
    <t>Tranche aire urbaine</t>
  </si>
  <si>
    <t>Coût d'investissement (en €)</t>
  </si>
  <si>
    <t>Coût d'investissement (en M€)</t>
  </si>
  <si>
    <t>Aire urbaine de 100 000 à 199 999 habitants</t>
  </si>
  <si>
    <t>Aire urbaine de 15 000 à 19 999 habitants</t>
  </si>
  <si>
    <t>Aire urbaine de 20 000 à 24 999 habitants</t>
  </si>
  <si>
    <t>Aire urbaine de 200 000 à 499 999 habitants</t>
  </si>
  <si>
    <t>Aire urbaine de 25 000 à 34 999 habitants</t>
  </si>
  <si>
    <t>Aire urbaine de 35 000 à 49 999 habitants</t>
  </si>
  <si>
    <t>Aire urbaine de 50 000 à 99 999 habitants</t>
  </si>
  <si>
    <t>Aire urbaine de 500 000 à 9 999 999 habitants</t>
  </si>
  <si>
    <t>Aire urbaine de Paris</t>
  </si>
  <si>
    <t>Aire urbaine de moins de 15 000 habitants</t>
  </si>
  <si>
    <t>Hors aire urbaine</t>
  </si>
  <si>
    <t>Aire urbaine de 15 000 à 49 999 habitants</t>
  </si>
  <si>
    <t>Aire urbaine de 50 000 à 199 999 habitants</t>
  </si>
  <si>
    <t>Solaire-Géothermie-Pompe à chaleur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</si>
</sst>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rgb="FF008000"/>
      <name val="Cambria"/>
      <family val="1"/>
    </font>
    <font>
      <sz val="10"/>
      <color theme="1"/>
      <name val="Cambria"/>
      <family val="1"/>
    </font>
    <font>
      <i/>
      <u/>
      <sz val="11"/>
      <color theme="1"/>
      <name val="Cambria"/>
      <family val="1"/>
    </font>
    <font>
      <i/>
      <sz val="11"/>
      <color theme="1"/>
      <name val="Cambria"/>
      <family val="1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7" xfId="0" applyFont="1" applyBorder="1" applyAlignment="1">
      <alignment horizontal="center" vertical="top"/>
    </xf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0" fontId="11" fillId="0" borderId="0" xfId="2"/>
    <xf numFmtId="0" fontId="12" fillId="0" borderId="0" xfId="0" applyFont="1"/>
    <xf numFmtId="11" fontId="0" fillId="0" borderId="0" xfId="0" applyNumberFormat="1"/>
    <xf numFmtId="3" fontId="0" fillId="0" borderId="0" xfId="0" applyNumberFormat="1"/>
    <xf numFmtId="0" fontId="2" fillId="3" borderId="0" xfId="0" applyFont="1" applyFill="1" applyAlignment="1">
      <alignment horizontal="center"/>
    </xf>
    <xf numFmtId="0" fontId="8" fillId="0" borderId="5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4">
    <cellStyle name="Lien hypertexte" xfId="2" builtinId="8"/>
    <cellStyle name="Milliers" xfId="1" builtinId="3"/>
    <cellStyle name="Milliers 2" xfId="3"/>
    <cellStyle name="Normal" xfId="0" builtinId="0"/>
  </cellStyles>
  <dxfs count="0"/>
  <tableStyles count="0" defaultTableStyle="TableStyleMedium2" defaultPivotStyle="PivotStyleLight16"/>
  <colors>
    <mruColors>
      <color rgb="FFF59100"/>
      <color rgb="FF008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45209973753282"/>
          <c:y val="4.1753653444676408E-2"/>
          <c:w val="0.81065901137357843"/>
          <c:h val="0.48178921528337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'[1]Graphique 3'!$B$3</c:f>
              <c:strCache>
                <c:ptCount val="1"/>
                <c:pt idx="0">
                  <c:v>Nombre de Projets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3'!$A$4:$A$13</c:f>
              <c:strCache>
                <c:ptCount val="10"/>
                <c:pt idx="0">
                  <c:v>Intérieur</c:v>
                </c:pt>
                <c:pt idx="1">
                  <c:v>Enseignement supérieur - Recherche</c:v>
                </c:pt>
                <c:pt idx="2">
                  <c:v>Armées</c:v>
                </c:pt>
                <c:pt idx="3">
                  <c:v>Transition écologique</c:v>
                </c:pt>
                <c:pt idx="4">
                  <c:v>Economie, Finances et Relance</c:v>
                </c:pt>
                <c:pt idx="5">
                  <c:v>Justice</c:v>
                </c:pt>
                <c:pt idx="6">
                  <c:v>Affaires sociales</c:v>
                </c:pt>
                <c:pt idx="7">
                  <c:v>Multi-occupants</c:v>
                </c:pt>
                <c:pt idx="8">
                  <c:v>Culture</c:v>
                </c:pt>
                <c:pt idx="9">
                  <c:v>Autres</c:v>
                </c:pt>
              </c:strCache>
            </c:strRef>
          </c:cat>
          <c:val>
            <c:numRef>
              <c:f>'[1]Graphique 3'!$B$4:$B$13</c:f>
              <c:numCache>
                <c:formatCode>General</c:formatCode>
                <c:ptCount val="10"/>
                <c:pt idx="0">
                  <c:v>1189</c:v>
                </c:pt>
                <c:pt idx="1">
                  <c:v>960</c:v>
                </c:pt>
                <c:pt idx="2">
                  <c:v>696</c:v>
                </c:pt>
                <c:pt idx="3">
                  <c:v>359</c:v>
                </c:pt>
                <c:pt idx="4">
                  <c:v>299</c:v>
                </c:pt>
                <c:pt idx="5">
                  <c:v>209</c:v>
                </c:pt>
                <c:pt idx="6">
                  <c:v>169</c:v>
                </c:pt>
                <c:pt idx="7">
                  <c:v>119</c:v>
                </c:pt>
                <c:pt idx="8">
                  <c:v>44</c:v>
                </c:pt>
                <c:pt idx="9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E-490B-BA73-3C1F2E2C5A06}"/>
            </c:ext>
          </c:extLst>
        </c:ser>
        <c:ser>
          <c:idx val="1"/>
          <c:order val="1"/>
          <c:tx>
            <c:strRef>
              <c:f>'[1]Graphique 3'!$C$3</c:f>
              <c:strCache>
                <c:ptCount val="1"/>
                <c:pt idx="0">
                  <c:v>Coût d'investissement (M€)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3'!$A$4:$A$13</c:f>
              <c:strCache>
                <c:ptCount val="10"/>
                <c:pt idx="0">
                  <c:v>Intérieur</c:v>
                </c:pt>
                <c:pt idx="1">
                  <c:v>Enseignement supérieur - Recherche</c:v>
                </c:pt>
                <c:pt idx="2">
                  <c:v>Armées</c:v>
                </c:pt>
                <c:pt idx="3">
                  <c:v>Transition écologique</c:v>
                </c:pt>
                <c:pt idx="4">
                  <c:v>Economie, Finances et Relance</c:v>
                </c:pt>
                <c:pt idx="5">
                  <c:v>Justice</c:v>
                </c:pt>
                <c:pt idx="6">
                  <c:v>Affaires sociales</c:v>
                </c:pt>
                <c:pt idx="7">
                  <c:v>Multi-occupants</c:v>
                </c:pt>
                <c:pt idx="8">
                  <c:v>Culture</c:v>
                </c:pt>
                <c:pt idx="9">
                  <c:v>Autres</c:v>
                </c:pt>
              </c:strCache>
            </c:strRef>
          </c:cat>
          <c:val>
            <c:numRef>
              <c:f>'[1]Graphique 3'!$C$4:$C$13</c:f>
              <c:numCache>
                <c:formatCode>General</c:formatCode>
                <c:ptCount val="10"/>
                <c:pt idx="0">
                  <c:v>357.75401080000006</c:v>
                </c:pt>
                <c:pt idx="1">
                  <c:v>1297.4154528974279</c:v>
                </c:pt>
                <c:pt idx="2">
                  <c:v>201.96775997999998</c:v>
                </c:pt>
                <c:pt idx="3">
                  <c:v>183.91172581999999</c:v>
                </c:pt>
                <c:pt idx="4">
                  <c:v>130.02283353999999</c:v>
                </c:pt>
                <c:pt idx="5">
                  <c:v>114.4313023133333</c:v>
                </c:pt>
                <c:pt idx="6">
                  <c:v>92.272201409999994</c:v>
                </c:pt>
                <c:pt idx="7">
                  <c:v>289.47234337999987</c:v>
                </c:pt>
                <c:pt idx="8">
                  <c:v>78.793811050000016</c:v>
                </c:pt>
                <c:pt idx="9">
                  <c:v>46.854779860000001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E-490B-BA73-3C1F2E2C5A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0768256"/>
        <c:axId val="170768648"/>
      </c:barChart>
      <c:catAx>
        <c:axId val="17076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768648"/>
        <c:crosses val="autoZero"/>
        <c:auto val="1"/>
        <c:lblAlgn val="ctr"/>
        <c:lblOffset val="100"/>
        <c:noMultiLvlLbl val="0"/>
      </c:catAx>
      <c:valAx>
        <c:axId val="170768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076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'[1]Graphique 4'!$B$3</c:f>
              <c:strCache>
                <c:ptCount val="1"/>
                <c:pt idx="0">
                  <c:v>Nombre de Projets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4'!$A$4:$A$17</c:f>
              <c:strCache>
                <c:ptCount val="14"/>
                <c:pt idx="0">
                  <c:v>Auvergne-Rhône-Alpes</c:v>
                </c:pt>
                <c:pt idx="1">
                  <c:v>Occitanie</c:v>
                </c:pt>
                <c:pt idx="2">
                  <c:v>Provence-Alpes-Côte d'Azur</c:v>
                </c:pt>
                <c:pt idx="3">
                  <c:v>Ile-de-France</c:v>
                </c:pt>
                <c:pt idx="4">
                  <c:v>Nouvelle-Aquitaine</c:v>
                </c:pt>
                <c:pt idx="5">
                  <c:v>Grand Est</c:v>
                </c:pt>
                <c:pt idx="6">
                  <c:v>Bourgogne-Franche-Comté</c:v>
                </c:pt>
                <c:pt idx="7">
                  <c:v>Pays de la Loire</c:v>
                </c:pt>
                <c:pt idx="8">
                  <c:v>Bretagne</c:v>
                </c:pt>
                <c:pt idx="9">
                  <c:v>Centre-Val de Loire</c:v>
                </c:pt>
                <c:pt idx="10">
                  <c:v>Normandie</c:v>
                </c:pt>
                <c:pt idx="11">
                  <c:v>Hauts-de-France</c:v>
                </c:pt>
                <c:pt idx="12">
                  <c:v>Corse</c:v>
                </c:pt>
                <c:pt idx="13">
                  <c:v>DROM</c:v>
                </c:pt>
              </c:strCache>
            </c:strRef>
          </c:cat>
          <c:val>
            <c:numRef>
              <c:f>'[1]Graphique 4'!$B$4:$B$17</c:f>
              <c:numCache>
                <c:formatCode>General</c:formatCode>
                <c:ptCount val="14"/>
                <c:pt idx="0">
                  <c:v>553</c:v>
                </c:pt>
                <c:pt idx="1">
                  <c:v>492</c:v>
                </c:pt>
                <c:pt idx="2">
                  <c:v>478</c:v>
                </c:pt>
                <c:pt idx="3">
                  <c:v>351</c:v>
                </c:pt>
                <c:pt idx="4">
                  <c:v>336</c:v>
                </c:pt>
                <c:pt idx="5">
                  <c:v>335</c:v>
                </c:pt>
                <c:pt idx="6">
                  <c:v>267</c:v>
                </c:pt>
                <c:pt idx="7">
                  <c:v>245</c:v>
                </c:pt>
                <c:pt idx="8">
                  <c:v>230</c:v>
                </c:pt>
                <c:pt idx="9">
                  <c:v>221</c:v>
                </c:pt>
                <c:pt idx="10">
                  <c:v>203</c:v>
                </c:pt>
                <c:pt idx="11">
                  <c:v>200</c:v>
                </c:pt>
                <c:pt idx="12">
                  <c:v>54</c:v>
                </c:pt>
                <c:pt idx="13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D-4339-A9C1-027F914995FF}"/>
            </c:ext>
          </c:extLst>
        </c:ser>
        <c:ser>
          <c:idx val="1"/>
          <c:order val="1"/>
          <c:tx>
            <c:strRef>
              <c:f>'[1]Graphique 4'!$C$3</c:f>
              <c:strCache>
                <c:ptCount val="1"/>
                <c:pt idx="0">
                  <c:v>Montant (M€)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4'!$A$4:$A$17</c:f>
              <c:strCache>
                <c:ptCount val="14"/>
                <c:pt idx="0">
                  <c:v>Auvergne-Rhône-Alpes</c:v>
                </c:pt>
                <c:pt idx="1">
                  <c:v>Occitanie</c:v>
                </c:pt>
                <c:pt idx="2">
                  <c:v>Provence-Alpes-Côte d'Azur</c:v>
                </c:pt>
                <c:pt idx="3">
                  <c:v>Ile-de-France</c:v>
                </c:pt>
                <c:pt idx="4">
                  <c:v>Nouvelle-Aquitaine</c:v>
                </c:pt>
                <c:pt idx="5">
                  <c:v>Grand Est</c:v>
                </c:pt>
                <c:pt idx="6">
                  <c:v>Bourgogne-Franche-Comté</c:v>
                </c:pt>
                <c:pt idx="7">
                  <c:v>Pays de la Loire</c:v>
                </c:pt>
                <c:pt idx="8">
                  <c:v>Bretagne</c:v>
                </c:pt>
                <c:pt idx="9">
                  <c:v>Centre-Val de Loire</c:v>
                </c:pt>
                <c:pt idx="10">
                  <c:v>Normandie</c:v>
                </c:pt>
                <c:pt idx="11">
                  <c:v>Hauts-de-France</c:v>
                </c:pt>
                <c:pt idx="12">
                  <c:v>Corse</c:v>
                </c:pt>
                <c:pt idx="13">
                  <c:v>DROM</c:v>
                </c:pt>
              </c:strCache>
            </c:strRef>
          </c:cat>
          <c:val>
            <c:numRef>
              <c:f>'[1]Graphique 4'!$C$4:$C$17</c:f>
              <c:numCache>
                <c:formatCode>General</c:formatCode>
                <c:ptCount val="14"/>
                <c:pt idx="0">
                  <c:v>331.01583771999981</c:v>
                </c:pt>
                <c:pt idx="1">
                  <c:v>270.1117823379999</c:v>
                </c:pt>
                <c:pt idx="2">
                  <c:v>286.54484409142856</c:v>
                </c:pt>
                <c:pt idx="3">
                  <c:v>633.05964132999952</c:v>
                </c:pt>
                <c:pt idx="4">
                  <c:v>220.414358918</c:v>
                </c:pt>
                <c:pt idx="5">
                  <c:v>238.02277584000001</c:v>
                </c:pt>
                <c:pt idx="6">
                  <c:v>109.4036428</c:v>
                </c:pt>
                <c:pt idx="7">
                  <c:v>84.695247449999982</c:v>
                </c:pt>
                <c:pt idx="8">
                  <c:v>122.80734839</c:v>
                </c:pt>
                <c:pt idx="9">
                  <c:v>85.510207520000009</c:v>
                </c:pt>
                <c:pt idx="10">
                  <c:v>77.242909040000001</c:v>
                </c:pt>
                <c:pt idx="11">
                  <c:v>156.06546037000001</c:v>
                </c:pt>
                <c:pt idx="12">
                  <c:v>11.30137818</c:v>
                </c:pt>
                <c:pt idx="13">
                  <c:v>166.70078706333328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D-4339-A9C1-027F914995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0770216"/>
        <c:axId val="170769040"/>
      </c:barChart>
      <c:catAx>
        <c:axId val="17077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769040"/>
        <c:crosses val="autoZero"/>
        <c:auto val="1"/>
        <c:lblAlgn val="ctr"/>
        <c:lblOffset val="100"/>
        <c:noMultiLvlLbl val="0"/>
      </c:catAx>
      <c:valAx>
        <c:axId val="170769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077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651964285714288"/>
          <c:y val="1.9598765432098767E-2"/>
          <c:w val="0.55576210317460317"/>
          <c:h val="0.961000308641975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'[1]Graphique 5'!$B$3</c:f>
              <c:strCache>
                <c:ptCount val="1"/>
                <c:pt idx="0">
                  <c:v>Nombre de Projets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87C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5'!$A$4:$A$13</c:f>
              <c:strCache>
                <c:ptCount val="10"/>
                <c:pt idx="0">
                  <c:v>Multiple</c:v>
                </c:pt>
                <c:pt idx="1">
                  <c:v>Divers</c:v>
                </c:pt>
                <c:pt idx="2">
                  <c:v>Rénovation globale</c:v>
                </c:pt>
                <c:pt idx="3">
                  <c:v>Chauffage-Ventilation-Climatisation</c:v>
                </c:pt>
                <c:pt idx="4">
                  <c:v>Construction-extension</c:v>
                </c:pt>
                <c:pt idx="5">
                  <c:v>Isolation toiture-façade</c:v>
                </c:pt>
                <c:pt idx="6">
                  <c:v>Relamping</c:v>
                </c:pt>
                <c:pt idx="7">
                  <c:v>Solaire-Géothermie-Pompe a Chaleur</c:v>
                </c:pt>
                <c:pt idx="8">
                  <c:v>Isolation fenêtres</c:v>
                </c:pt>
                <c:pt idx="9">
                  <c:v>Borne de recharge électrique</c:v>
                </c:pt>
              </c:strCache>
            </c:strRef>
          </c:cat>
          <c:val>
            <c:numRef>
              <c:f>'[1]Graphique 5'!$B$4:$B$13</c:f>
              <c:numCache>
                <c:formatCode>General</c:formatCode>
                <c:ptCount val="10"/>
                <c:pt idx="0">
                  <c:v>1304</c:v>
                </c:pt>
                <c:pt idx="1">
                  <c:v>158</c:v>
                </c:pt>
                <c:pt idx="2">
                  <c:v>40</c:v>
                </c:pt>
                <c:pt idx="3">
                  <c:v>1046</c:v>
                </c:pt>
                <c:pt idx="4">
                  <c:v>18</c:v>
                </c:pt>
                <c:pt idx="5">
                  <c:v>202</c:v>
                </c:pt>
                <c:pt idx="6">
                  <c:v>635</c:v>
                </c:pt>
                <c:pt idx="7">
                  <c:v>48</c:v>
                </c:pt>
                <c:pt idx="8">
                  <c:v>174</c:v>
                </c:pt>
                <c:pt idx="9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B-4E1D-B840-6ECA2A438F1A}"/>
            </c:ext>
          </c:extLst>
        </c:ser>
        <c:ser>
          <c:idx val="1"/>
          <c:order val="1"/>
          <c:tx>
            <c:strRef>
              <c:f>'[1]Graphique 5'!$C$3</c:f>
              <c:strCache>
                <c:ptCount val="1"/>
                <c:pt idx="0">
                  <c:v>Coût d'investissement (M€)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591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5'!$A$4:$A$13</c:f>
              <c:strCache>
                <c:ptCount val="10"/>
                <c:pt idx="0">
                  <c:v>Multiple</c:v>
                </c:pt>
                <c:pt idx="1">
                  <c:v>Divers</c:v>
                </c:pt>
                <c:pt idx="2">
                  <c:v>Rénovation globale</c:v>
                </c:pt>
                <c:pt idx="3">
                  <c:v>Chauffage-Ventilation-Climatisation</c:v>
                </c:pt>
                <c:pt idx="4">
                  <c:v>Construction-extension</c:v>
                </c:pt>
                <c:pt idx="5">
                  <c:v>Isolation toiture-façade</c:v>
                </c:pt>
                <c:pt idx="6">
                  <c:v>Relamping</c:v>
                </c:pt>
                <c:pt idx="7">
                  <c:v>Solaire-Géothermie-Pompe a Chaleur</c:v>
                </c:pt>
                <c:pt idx="8">
                  <c:v>Isolation fenêtres</c:v>
                </c:pt>
                <c:pt idx="9">
                  <c:v>Borne de recharge électrique</c:v>
                </c:pt>
              </c:strCache>
            </c:strRef>
          </c:cat>
          <c:val>
            <c:numRef>
              <c:f>'[1]Graphique 5'!$C$4:$C$13</c:f>
              <c:numCache>
                <c:formatCode>General</c:formatCode>
                <c:ptCount val="10"/>
                <c:pt idx="0">
                  <c:v>1695.4955147999999</c:v>
                </c:pt>
                <c:pt idx="1">
                  <c:v>302.00634832999998</c:v>
                </c:pt>
                <c:pt idx="2">
                  <c:v>256.51994415000001</c:v>
                </c:pt>
                <c:pt idx="3">
                  <c:v>186.21031843133352</c:v>
                </c:pt>
                <c:pt idx="4">
                  <c:v>140.09995032</c:v>
                </c:pt>
                <c:pt idx="5">
                  <c:v>92.924586410000018</c:v>
                </c:pt>
                <c:pt idx="6">
                  <c:v>50.229960859428559</c:v>
                </c:pt>
                <c:pt idx="7">
                  <c:v>27.15984147</c:v>
                </c:pt>
                <c:pt idx="8">
                  <c:v>21.38753505</c:v>
                </c:pt>
                <c:pt idx="9">
                  <c:v>11.280224580000001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B-4E1D-B840-6ECA2A438F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170771000"/>
        <c:axId val="170770608"/>
      </c:barChart>
      <c:catAx>
        <c:axId val="170771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0770608"/>
        <c:crosses val="autoZero"/>
        <c:auto val="1"/>
        <c:lblAlgn val="ctr"/>
        <c:lblOffset val="100"/>
        <c:noMultiLvlLbl val="0"/>
      </c:catAx>
      <c:valAx>
        <c:axId val="17077060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7077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837757936507934"/>
          <c:y val="0.62782129629629635"/>
          <c:w val="0.35084404761904758"/>
          <c:h val="0.14091327160493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'[1]Graphique 5 bis'!$B$3</c:f>
              <c:strCache>
                <c:ptCount val="1"/>
                <c:pt idx="0">
                  <c:v>Nombre de Projets</c:v>
                </c:pt>
              </c:strCache>
            </c:strRef>
          </c:tx>
          <c:spPr>
            <a:solidFill>
              <a:srgbClr val="0087C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87C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5 bis'!$A$4:$A$15</c:f>
              <c:strCache>
                <c:ptCount val="12"/>
                <c:pt idx="0">
                  <c:v>Rénovation globale</c:v>
                </c:pt>
                <c:pt idx="1">
                  <c:v>Isolation toiture-façade</c:v>
                </c:pt>
                <c:pt idx="2">
                  <c:v>Isolation fenêtres</c:v>
                </c:pt>
                <c:pt idx="3">
                  <c:v>Chauffage-Ventilation-Climatisation</c:v>
                </c:pt>
                <c:pt idx="4">
                  <c:v>Divers</c:v>
                </c:pt>
                <c:pt idx="5">
                  <c:v>Construction-extension</c:v>
                </c:pt>
                <c:pt idx="6">
                  <c:v>Solaire-Géothermie-Pompe a Chaleur</c:v>
                </c:pt>
                <c:pt idx="7">
                  <c:v>Relamping</c:v>
                </c:pt>
                <c:pt idx="8">
                  <c:v>Exploitation du bâtiment</c:v>
                </c:pt>
                <c:pt idx="9">
                  <c:v>Borne de recharge électrique</c:v>
                </c:pt>
                <c:pt idx="10">
                  <c:v>Installation électrique - Sécurité incendie</c:v>
                </c:pt>
                <c:pt idx="11">
                  <c:v>Non renseigné</c:v>
                </c:pt>
              </c:strCache>
            </c:strRef>
          </c:cat>
          <c:val>
            <c:numRef>
              <c:f>'[1]Graphique 5 bis'!$B$4:$B$15</c:f>
              <c:numCache>
                <c:formatCode>General</c:formatCode>
                <c:ptCount val="12"/>
                <c:pt idx="0">
                  <c:v>115</c:v>
                </c:pt>
                <c:pt idx="1">
                  <c:v>1280</c:v>
                </c:pt>
                <c:pt idx="2">
                  <c:v>1189</c:v>
                </c:pt>
                <c:pt idx="3">
                  <c:v>1447</c:v>
                </c:pt>
                <c:pt idx="4">
                  <c:v>178</c:v>
                </c:pt>
                <c:pt idx="5">
                  <c:v>36</c:v>
                </c:pt>
                <c:pt idx="6">
                  <c:v>230</c:v>
                </c:pt>
                <c:pt idx="7">
                  <c:v>944</c:v>
                </c:pt>
                <c:pt idx="8">
                  <c:v>152</c:v>
                </c:pt>
                <c:pt idx="9">
                  <c:v>591</c:v>
                </c:pt>
                <c:pt idx="10">
                  <c:v>32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B-4264-8535-16F17DDFB1BD}"/>
            </c:ext>
          </c:extLst>
        </c:ser>
        <c:ser>
          <c:idx val="1"/>
          <c:order val="1"/>
          <c:tx>
            <c:strRef>
              <c:f>'[1]Graphique 5 bis'!$D$3</c:f>
              <c:strCache>
                <c:ptCount val="1"/>
                <c:pt idx="0">
                  <c:v>Coût d'investissement (M€)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591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5 bis'!$A$4:$A$15</c:f>
              <c:strCache>
                <c:ptCount val="12"/>
                <c:pt idx="0">
                  <c:v>Rénovation globale</c:v>
                </c:pt>
                <c:pt idx="1">
                  <c:v>Isolation toiture-façade</c:v>
                </c:pt>
                <c:pt idx="2">
                  <c:v>Isolation fenêtres</c:v>
                </c:pt>
                <c:pt idx="3">
                  <c:v>Chauffage-Ventilation-Climatisation</c:v>
                </c:pt>
                <c:pt idx="4">
                  <c:v>Divers</c:v>
                </c:pt>
                <c:pt idx="5">
                  <c:v>Construction-extension</c:v>
                </c:pt>
                <c:pt idx="6">
                  <c:v>Solaire-Géothermie-Pompe a Chaleur</c:v>
                </c:pt>
                <c:pt idx="7">
                  <c:v>Relamping</c:v>
                </c:pt>
                <c:pt idx="8">
                  <c:v>Exploitation du bâtiment</c:v>
                </c:pt>
                <c:pt idx="9">
                  <c:v>Borne de recharge électrique</c:v>
                </c:pt>
                <c:pt idx="10">
                  <c:v>Installation électrique - Sécurité incendie</c:v>
                </c:pt>
                <c:pt idx="11">
                  <c:v>Non renseigné</c:v>
                </c:pt>
              </c:strCache>
            </c:strRef>
          </c:cat>
          <c:val>
            <c:numRef>
              <c:f>'[1]Graphique 5 bis'!$D$4:$D$15</c:f>
              <c:numCache>
                <c:formatCode>General</c:formatCode>
                <c:ptCount val="12"/>
                <c:pt idx="0">
                  <c:v>601.57949859529049</c:v>
                </c:pt>
                <c:pt idx="1">
                  <c:v>583.40784652528225</c:v>
                </c:pt>
                <c:pt idx="2">
                  <c:v>365.0933974217287</c:v>
                </c:pt>
                <c:pt idx="3">
                  <c:v>321.4339155306684</c:v>
                </c:pt>
                <c:pt idx="4">
                  <c:v>315.77648835419512</c:v>
                </c:pt>
                <c:pt idx="5">
                  <c:v>295.50078232710985</c:v>
                </c:pt>
                <c:pt idx="6">
                  <c:v>146.5949789636521</c:v>
                </c:pt>
                <c:pt idx="7">
                  <c:v>115.90620397341179</c:v>
                </c:pt>
                <c:pt idx="8">
                  <c:v>22.198797407273098</c:v>
                </c:pt>
                <c:pt idx="9">
                  <c:v>14.948968929703129</c:v>
                </c:pt>
                <c:pt idx="10">
                  <c:v>7.8893062924474124</c:v>
                </c:pt>
                <c:pt idx="11">
                  <c:v>2.56603673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B-4264-8535-16F17DDFB1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170773352"/>
        <c:axId val="170771392"/>
      </c:barChart>
      <c:catAx>
        <c:axId val="170773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0771392"/>
        <c:crosses val="autoZero"/>
        <c:auto val="1"/>
        <c:lblAlgn val="ctr"/>
        <c:lblOffset val="100"/>
        <c:noMultiLvlLbl val="0"/>
      </c:catAx>
      <c:valAx>
        <c:axId val="17077139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7077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'[1]Graphique 8'!$F$3</c:f>
              <c:strCache>
                <c:ptCount val="1"/>
                <c:pt idx="0">
                  <c:v>Economies de Gaz à effet de serre en % du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8'!$A$4:$A$13</c:f>
              <c:strCache>
                <c:ptCount val="10"/>
                <c:pt idx="0">
                  <c:v>Enseignement supérieur - Recherche</c:v>
                </c:pt>
                <c:pt idx="1">
                  <c:v>Armées</c:v>
                </c:pt>
                <c:pt idx="2">
                  <c:v>Intérieur</c:v>
                </c:pt>
                <c:pt idx="3">
                  <c:v>Transition écologique</c:v>
                </c:pt>
                <c:pt idx="4">
                  <c:v>Economie, Finances et Relance</c:v>
                </c:pt>
                <c:pt idx="5">
                  <c:v>Multi-occupants</c:v>
                </c:pt>
                <c:pt idx="6">
                  <c:v>Affaires sociales</c:v>
                </c:pt>
                <c:pt idx="7">
                  <c:v>Culture</c:v>
                </c:pt>
                <c:pt idx="8">
                  <c:v>Justice</c:v>
                </c:pt>
                <c:pt idx="9">
                  <c:v>Autres</c:v>
                </c:pt>
              </c:strCache>
            </c:strRef>
          </c:cat>
          <c:val>
            <c:numRef>
              <c:f>'[1]Graphique 8'!$F$4:$F$13</c:f>
              <c:numCache>
                <c:formatCode>General</c:formatCode>
                <c:ptCount val="10"/>
                <c:pt idx="0">
                  <c:v>0.45726099510742685</c:v>
                </c:pt>
                <c:pt idx="1">
                  <c:v>0.21490803014709892</c:v>
                </c:pt>
                <c:pt idx="2">
                  <c:v>0.11702676647199181</c:v>
                </c:pt>
                <c:pt idx="3">
                  <c:v>6.9031040790278012E-2</c:v>
                </c:pt>
                <c:pt idx="4">
                  <c:v>3.4051686262246972E-2</c:v>
                </c:pt>
                <c:pt idx="5">
                  <c:v>2.7119731602140366E-2</c:v>
                </c:pt>
                <c:pt idx="6">
                  <c:v>2.674744790531737E-2</c:v>
                </c:pt>
                <c:pt idx="7">
                  <c:v>2.0595235552811862E-2</c:v>
                </c:pt>
                <c:pt idx="8">
                  <c:v>2.0323352966499196E-2</c:v>
                </c:pt>
                <c:pt idx="9">
                  <c:v>1.2935713194188724E-2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1-42ED-B4BB-97F6C350B8AC}"/>
            </c:ext>
          </c:extLst>
        </c:ser>
        <c:ser>
          <c:idx val="1"/>
          <c:order val="1"/>
          <c:tx>
            <c:strRef>
              <c:f>'[1]Graphique 8'!$G$3</c:f>
              <c:strCache>
                <c:ptCount val="1"/>
                <c:pt idx="0">
                  <c:v>Gains énergétique en % du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8'!$A$4:$A$13</c:f>
              <c:strCache>
                <c:ptCount val="10"/>
                <c:pt idx="0">
                  <c:v>Enseignement supérieur - Recherche</c:v>
                </c:pt>
                <c:pt idx="1">
                  <c:v>Armées</c:v>
                </c:pt>
                <c:pt idx="2">
                  <c:v>Intérieur</c:v>
                </c:pt>
                <c:pt idx="3">
                  <c:v>Transition écologique</c:v>
                </c:pt>
                <c:pt idx="4">
                  <c:v>Economie, Finances et Relance</c:v>
                </c:pt>
                <c:pt idx="5">
                  <c:v>Multi-occupants</c:v>
                </c:pt>
                <c:pt idx="6">
                  <c:v>Affaires sociales</c:v>
                </c:pt>
                <c:pt idx="7">
                  <c:v>Culture</c:v>
                </c:pt>
                <c:pt idx="8">
                  <c:v>Justice</c:v>
                </c:pt>
                <c:pt idx="9">
                  <c:v>Autres</c:v>
                </c:pt>
              </c:strCache>
            </c:strRef>
          </c:cat>
          <c:val>
            <c:numRef>
              <c:f>'[1]Graphique 8'!$G$4:$G$13</c:f>
              <c:numCache>
                <c:formatCode>General</c:formatCode>
                <c:ptCount val="10"/>
                <c:pt idx="0">
                  <c:v>0.43955383500957274</c:v>
                </c:pt>
                <c:pt idx="1">
                  <c:v>0.14920868501725196</c:v>
                </c:pt>
                <c:pt idx="2">
                  <c:v>0.13861496380948976</c:v>
                </c:pt>
                <c:pt idx="3">
                  <c:v>4.8567779818868256E-2</c:v>
                </c:pt>
                <c:pt idx="4">
                  <c:v>4.7972171523262649E-2</c:v>
                </c:pt>
                <c:pt idx="5">
                  <c:v>4.8205955875969278E-2</c:v>
                </c:pt>
                <c:pt idx="6">
                  <c:v>2.6548990969724941E-2</c:v>
                </c:pt>
                <c:pt idx="7">
                  <c:v>5.5403921650718231E-2</c:v>
                </c:pt>
                <c:pt idx="8">
                  <c:v>3.0717455889582346E-2</c:v>
                </c:pt>
                <c:pt idx="9">
                  <c:v>1.5206240435559815E-2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1-42ED-B4BB-97F6C350B8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9179944"/>
        <c:axId val="209180728"/>
      </c:barChart>
      <c:catAx>
        <c:axId val="20917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180728"/>
        <c:crosses val="autoZero"/>
        <c:auto val="1"/>
        <c:lblAlgn val="ctr"/>
        <c:lblOffset val="100"/>
        <c:noMultiLvlLbl val="0"/>
      </c:catAx>
      <c:valAx>
        <c:axId val="209180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917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'[1]Graphique 9'!$F$3</c:f>
              <c:strCache>
                <c:ptCount val="1"/>
                <c:pt idx="0">
                  <c:v>Gains énergétique en % du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9'!$A$4:$A$12</c:f>
              <c:strCache>
                <c:ptCount val="9"/>
                <c:pt idx="0">
                  <c:v>Multiple</c:v>
                </c:pt>
                <c:pt idx="1">
                  <c:v>Chauffage-Ventilation-Climatisation</c:v>
                </c:pt>
                <c:pt idx="2">
                  <c:v>Divers</c:v>
                </c:pt>
                <c:pt idx="3">
                  <c:v>Relamping</c:v>
                </c:pt>
                <c:pt idx="4">
                  <c:v>Rénovation globale</c:v>
                </c:pt>
                <c:pt idx="5">
                  <c:v>Isolation toiture-façade</c:v>
                </c:pt>
                <c:pt idx="6">
                  <c:v>Solaire-Géothermie-Pompe a Chaleur</c:v>
                </c:pt>
                <c:pt idx="7">
                  <c:v>Isolation fenêtres</c:v>
                </c:pt>
                <c:pt idx="8">
                  <c:v>Construction-extension</c:v>
                </c:pt>
              </c:strCache>
            </c:strRef>
          </c:cat>
          <c:val>
            <c:numRef>
              <c:f>'[1]Graphique 9'!$F$4:$F$12</c:f>
              <c:numCache>
                <c:formatCode>General</c:formatCode>
                <c:ptCount val="9"/>
                <c:pt idx="0">
                  <c:v>0.53700022592178576</c:v>
                </c:pt>
                <c:pt idx="1">
                  <c:v>0.18704801553552444</c:v>
                </c:pt>
                <c:pt idx="2">
                  <c:v>8.1322156070944077E-2</c:v>
                </c:pt>
                <c:pt idx="3">
                  <c:v>6.8844251750931076E-2</c:v>
                </c:pt>
                <c:pt idx="4">
                  <c:v>3.3648674899299451E-2</c:v>
                </c:pt>
                <c:pt idx="5">
                  <c:v>3.2365935732504368E-2</c:v>
                </c:pt>
                <c:pt idx="6">
                  <c:v>3.0563837741000448E-2</c:v>
                </c:pt>
                <c:pt idx="7">
                  <c:v>1.6732602456627631E-2</c:v>
                </c:pt>
                <c:pt idx="8">
                  <c:v>1.2474299891382665E-2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5-4A76-9A18-5FD3B737D6F3}"/>
            </c:ext>
          </c:extLst>
        </c:ser>
        <c:ser>
          <c:idx val="1"/>
          <c:order val="1"/>
          <c:tx>
            <c:strRef>
              <c:f>'[1]Graphique 9'!$G$3</c:f>
              <c:strCache>
                <c:ptCount val="1"/>
                <c:pt idx="0">
                  <c:v>Economies de Gaz à effet de serre en % du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9'!$A$4:$A$12</c:f>
              <c:strCache>
                <c:ptCount val="9"/>
                <c:pt idx="0">
                  <c:v>Multiple</c:v>
                </c:pt>
                <c:pt idx="1">
                  <c:v>Chauffage-Ventilation-Climatisation</c:v>
                </c:pt>
                <c:pt idx="2">
                  <c:v>Divers</c:v>
                </c:pt>
                <c:pt idx="3">
                  <c:v>Relamping</c:v>
                </c:pt>
                <c:pt idx="4">
                  <c:v>Rénovation globale</c:v>
                </c:pt>
                <c:pt idx="5">
                  <c:v>Isolation toiture-façade</c:v>
                </c:pt>
                <c:pt idx="6">
                  <c:v>Solaire-Géothermie-Pompe a Chaleur</c:v>
                </c:pt>
                <c:pt idx="7">
                  <c:v>Isolation fenêtres</c:v>
                </c:pt>
                <c:pt idx="8">
                  <c:v>Construction-extension</c:v>
                </c:pt>
              </c:strCache>
            </c:strRef>
          </c:cat>
          <c:val>
            <c:numRef>
              <c:f>'[1]Graphique 9'!$G$4:$G$12</c:f>
              <c:numCache>
                <c:formatCode>General</c:formatCode>
                <c:ptCount val="9"/>
                <c:pt idx="0">
                  <c:v>0.47842572980237769</c:v>
                </c:pt>
                <c:pt idx="1">
                  <c:v>0.2963157742064228</c:v>
                </c:pt>
                <c:pt idx="2">
                  <c:v>5.7271079440513614E-2</c:v>
                </c:pt>
                <c:pt idx="3">
                  <c:v>2.7009512275061268E-2</c:v>
                </c:pt>
                <c:pt idx="4">
                  <c:v>3.4388723729050469E-2</c:v>
                </c:pt>
                <c:pt idx="5">
                  <c:v>2.8101491087764913E-2</c:v>
                </c:pt>
                <c:pt idx="6">
                  <c:v>4.9139774585998511E-2</c:v>
                </c:pt>
                <c:pt idx="7">
                  <c:v>1.9521577352051823E-2</c:v>
                </c:pt>
                <c:pt idx="8">
                  <c:v>9.8263375207592075E-3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5-4A76-9A18-5FD3B737D6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9177200"/>
        <c:axId val="209175240"/>
      </c:barChart>
      <c:catAx>
        <c:axId val="20917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175240"/>
        <c:crosses val="autoZero"/>
        <c:auto val="1"/>
        <c:lblAlgn val="ctr"/>
        <c:lblOffset val="100"/>
        <c:noMultiLvlLbl val="0"/>
      </c:catAx>
      <c:valAx>
        <c:axId val="2091752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917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'[1]Graphique 9 bis'!$F$3</c:f>
              <c:strCache>
                <c:ptCount val="1"/>
                <c:pt idx="0">
                  <c:v>Gains énergétique en % du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9 bis'!$A$4:$A$11</c:f>
              <c:strCache>
                <c:ptCount val="8"/>
                <c:pt idx="0">
                  <c:v>Chauffage-Ventilation-Climatisation</c:v>
                </c:pt>
                <c:pt idx="1">
                  <c:v>Isolation toiture-façade</c:v>
                </c:pt>
                <c:pt idx="2">
                  <c:v>Isolation fenêtres</c:v>
                </c:pt>
                <c:pt idx="3">
                  <c:v>Solaire-Géothermie-Pompe a Chaleur</c:v>
                </c:pt>
                <c:pt idx="4">
                  <c:v>Relamping</c:v>
                </c:pt>
                <c:pt idx="5">
                  <c:v>Divers</c:v>
                </c:pt>
                <c:pt idx="6">
                  <c:v>Rénovation globale</c:v>
                </c:pt>
                <c:pt idx="7">
                  <c:v>Construction-extension</c:v>
                </c:pt>
              </c:strCache>
            </c:strRef>
          </c:cat>
          <c:val>
            <c:numRef>
              <c:f>'[1]Graphique 9 bis'!$F$4:$F$11</c:f>
              <c:numCache>
                <c:formatCode>General</c:formatCode>
                <c:ptCount val="8"/>
                <c:pt idx="0">
                  <c:v>0.24917860923256982</c:v>
                </c:pt>
                <c:pt idx="1">
                  <c:v>0.23238525481113861</c:v>
                </c:pt>
                <c:pt idx="2">
                  <c:v>0.19071550784263308</c:v>
                </c:pt>
                <c:pt idx="3">
                  <c:v>9.4904993749607466E-2</c:v>
                </c:pt>
                <c:pt idx="4">
                  <c:v>9.3926169866563936E-2</c:v>
                </c:pt>
                <c:pt idx="5">
                  <c:v>6.5199209274167308E-2</c:v>
                </c:pt>
                <c:pt idx="6">
                  <c:v>5.978914386844985E-2</c:v>
                </c:pt>
                <c:pt idx="7">
                  <c:v>1.3901111354869806E-2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F-4F80-9056-9E3B2344B777}"/>
            </c:ext>
          </c:extLst>
        </c:ser>
        <c:ser>
          <c:idx val="1"/>
          <c:order val="1"/>
          <c:tx>
            <c:strRef>
              <c:f>'[1]Graphique 9 bis'!$G$3</c:f>
              <c:strCache>
                <c:ptCount val="1"/>
                <c:pt idx="0">
                  <c:v>Economies de Gaz à effet de serre en % du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9 bis'!$A$4:$A$11</c:f>
              <c:strCache>
                <c:ptCount val="8"/>
                <c:pt idx="0">
                  <c:v>Chauffage-Ventilation-Climatisation</c:v>
                </c:pt>
                <c:pt idx="1">
                  <c:v>Isolation toiture-façade</c:v>
                </c:pt>
                <c:pt idx="2">
                  <c:v>Isolation fenêtres</c:v>
                </c:pt>
                <c:pt idx="3">
                  <c:v>Solaire-Géothermie-Pompe a Chaleur</c:v>
                </c:pt>
                <c:pt idx="4">
                  <c:v>Relamping</c:v>
                </c:pt>
                <c:pt idx="5">
                  <c:v>Divers</c:v>
                </c:pt>
                <c:pt idx="6">
                  <c:v>Rénovation globale</c:v>
                </c:pt>
                <c:pt idx="7">
                  <c:v>Construction-extension</c:v>
                </c:pt>
              </c:strCache>
            </c:strRef>
          </c:cat>
          <c:val>
            <c:numRef>
              <c:f>'[1]Graphique 9 bis'!$G$4:$G$11</c:f>
              <c:numCache>
                <c:formatCode>General</c:formatCode>
                <c:ptCount val="8"/>
                <c:pt idx="0">
                  <c:v>0.33827248686653505</c:v>
                </c:pt>
                <c:pt idx="1">
                  <c:v>0.25426377859916771</c:v>
                </c:pt>
                <c:pt idx="2">
                  <c:v>0.19182534084284877</c:v>
                </c:pt>
                <c:pt idx="3">
                  <c:v>6.4599302706575712E-2</c:v>
                </c:pt>
                <c:pt idx="4">
                  <c:v>4.0640158946429236E-2</c:v>
                </c:pt>
                <c:pt idx="5">
                  <c:v>4.5783937357294399E-2</c:v>
                </c:pt>
                <c:pt idx="6">
                  <c:v>5.0830998335026516E-2</c:v>
                </c:pt>
                <c:pt idx="7">
                  <c:v>1.3783996346122752E-2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F-4F80-9056-9E3B2344B7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9176024"/>
        <c:axId val="209180336"/>
      </c:barChart>
      <c:catAx>
        <c:axId val="20917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180336"/>
        <c:crosses val="autoZero"/>
        <c:auto val="1"/>
        <c:lblAlgn val="ctr"/>
        <c:lblOffset val="100"/>
        <c:noMultiLvlLbl val="0"/>
      </c:catAx>
      <c:valAx>
        <c:axId val="209180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917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'[1]Graphique 10'!$A$3</c:f>
              <c:strCache>
                <c:ptCount val="1"/>
                <c:pt idx="0">
                  <c:v>Catégorie de travaux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strRef>
                  <c:f>'[1]Graphique 10'!$A$4</c:f>
                  <c:strCache>
                    <c:ptCount val="1"/>
                    <c:pt idx="0">
                      <c:v>Borne de recharge électrique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{68F9F2DD-FE92-4BE8-B035-2C6C7B987DF3}</c15:txfldGUID>
                      <c15:f>'[1]Graphique 10'!$A$4</c15:f>
                      <c15:dlblFieldTableCache>
                        <c:ptCount val="1"/>
                        <c:pt idx="0">
                          <c:v>Borne de recharge électrique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D3A-4F80-88A9-96DCB26BBE95}"/>
                </c:ext>
              </c:extLst>
            </c:dLbl>
            <c:dLbl>
              <c:idx val="1"/>
              <c:tx>
                <c:strRef>
                  <c:f>'[1]Graphique 10'!$A$5</c:f>
                  <c:strCache>
                    <c:ptCount val="1"/>
                    <c:pt idx="0">
                      <c:v>Chauffage-Ventilation-Climatisation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{461E75D7-5917-4698-A224-64241CA6A6CC}</c15:txfldGUID>
                      <c15:f>'[1]Graphique 10'!$A$5</c15:f>
                      <c15:dlblFieldTableCache>
                        <c:ptCount val="1"/>
                        <c:pt idx="0">
                          <c:v>Chauffage-Ventilation-Climatisation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D3A-4F80-88A9-96DCB26BBE95}"/>
                </c:ext>
              </c:extLst>
            </c:dLbl>
            <c:dLbl>
              <c:idx val="2"/>
              <c:tx>
                <c:strRef>
                  <c:f>'[1]Graphique 10'!$A$6</c:f>
                  <c:strCache>
                    <c:ptCount val="1"/>
                    <c:pt idx="0">
                      <c:v>Construction-extension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{B47FE903-4921-44D3-A159-1AC5A9A7A1D0}</c15:txfldGUID>
                      <c15:f>'[1]Graphique 10'!$A$6</c15:f>
                      <c15:dlblFieldTableCache>
                        <c:ptCount val="1"/>
                        <c:pt idx="0">
                          <c:v>Construction-extension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D3A-4F80-88A9-96DCB26BBE95}"/>
                </c:ext>
              </c:extLst>
            </c:dLbl>
            <c:dLbl>
              <c:idx val="4"/>
              <c:tx>
                <c:strRef>
                  <c:f>'[1]Graphique 10'!$A$8</c:f>
                  <c:strCache>
                    <c:ptCount val="1"/>
                    <c:pt idx="0">
                      <c:v>Isolation fenêtres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{DA938776-80D4-4BBB-A8C9-126FF8BBD5AD}</c15:txfldGUID>
                      <c15:f>'[1]Graphique 10'!$A$8</c15:f>
                      <c15:dlblFieldTableCache>
                        <c:ptCount val="1"/>
                        <c:pt idx="0">
                          <c:v>Isolation fenêtres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D3A-4F80-88A9-96DCB26BBE95}"/>
                </c:ext>
              </c:extLst>
            </c:dLbl>
            <c:dLbl>
              <c:idx val="5"/>
              <c:tx>
                <c:strRef>
                  <c:f>'[1]Graphique 10'!$A$9</c:f>
                  <c:strCache>
                    <c:ptCount val="1"/>
                    <c:pt idx="0">
                      <c:v>Isolation toiture-façade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{AEC97955-DE69-4995-BC07-E79619347412}</c15:txfldGUID>
                      <c15:f>'[1]Graphique 10'!$A$9</c15:f>
                      <c15:dlblFieldTableCache>
                        <c:ptCount val="1"/>
                        <c:pt idx="0">
                          <c:v>Isolation toiture-façade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D3A-4F80-88A9-96DCB26BBE95}"/>
                </c:ext>
              </c:extLst>
            </c:dLbl>
            <c:dLbl>
              <c:idx val="6"/>
              <c:tx>
                <c:strRef>
                  <c:f>'[1]Graphique 10'!$A$10</c:f>
                  <c:strCache>
                    <c:ptCount val="1"/>
                    <c:pt idx="0">
                      <c:v>Multiple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{93876836-CE60-4B8E-AFDD-DBB509EF485C}</c15:txfldGUID>
                      <c15:f>'[1]Graphique 10'!$A$10</c15:f>
                      <c15:dlblFieldTableCache>
                        <c:ptCount val="1"/>
                        <c:pt idx="0">
                          <c:v>Multiple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D3A-4F80-88A9-96DCB26BBE95}"/>
                </c:ext>
              </c:extLst>
            </c:dLbl>
            <c:dLbl>
              <c:idx val="7"/>
              <c:tx>
                <c:strRef>
                  <c:f>'[1]Graphique 10'!$A$11</c:f>
                  <c:strCache>
                    <c:ptCount val="1"/>
                    <c:pt idx="0">
                      <c:v>Relamping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{B4DD5F73-DDD1-4F35-B648-2703546783FD}</c15:txfldGUID>
                      <c15:f>'[1]Graphique 10'!$A$11</c15:f>
                      <c15:dlblFieldTableCache>
                        <c:ptCount val="1"/>
                        <c:pt idx="0">
                          <c:v>Relamping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D3A-4F80-88A9-96DCB26BBE95}"/>
                </c:ext>
              </c:extLst>
            </c:dLbl>
            <c:dLbl>
              <c:idx val="8"/>
              <c:tx>
                <c:strRef>
                  <c:f>'[1]Graphique 10'!$A$12</c:f>
                  <c:strCache>
                    <c:ptCount val="1"/>
                    <c:pt idx="0">
                      <c:v>Rénovation globale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{19D8299E-4F46-421D-874F-A487C870628D}</c15:txfldGUID>
                      <c15:f>'[1]Graphique 10'!$A$12</c15:f>
                      <c15:dlblFieldTableCache>
                        <c:ptCount val="1"/>
                        <c:pt idx="0">
                          <c:v>Rénovation globale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D3A-4F80-88A9-96DCB26BBE95}"/>
                </c:ext>
              </c:extLst>
            </c:dLbl>
            <c:dLbl>
              <c:idx val="9"/>
              <c:tx>
                <c:strRef>
                  <c:f>'[1]Graphique 10'!$A$13</c:f>
                  <c:strCache>
                    <c:ptCount val="1"/>
                    <c:pt idx="0">
                      <c:v>Solaire-Géothermie-Pompe a Chaleur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{E23FE89A-06D4-451D-8A99-AC8E9C8DB1AF}</c15:txfldGUID>
                      <c15:f>'[1]Graphique 10'!$A$13</c15:f>
                      <c15:dlblFieldTableCache>
                        <c:ptCount val="1"/>
                        <c:pt idx="0">
                          <c:v>Solaire-Géothermie-Pompe a Chaleur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D3A-4F80-88A9-96DCB26BBE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'[1]Graphique 10'!$C$4:$C$13</c:f>
              <c:numCache>
                <c:formatCode>General</c:formatCode>
                <c:ptCount val="10"/>
                <c:pt idx="0">
                  <c:v>6.0827509307771623E-2</c:v>
                </c:pt>
                <c:pt idx="1">
                  <c:v>0.56270689304335642</c:v>
                </c:pt>
                <c:pt idx="2">
                  <c:v>4.8052862507253463E-2</c:v>
                </c:pt>
                <c:pt idx="3">
                  <c:v>0.37591831064184489</c:v>
                </c:pt>
                <c:pt idx="4">
                  <c:v>0.44997547831025092</c:v>
                </c:pt>
                <c:pt idx="5">
                  <c:v>0.31124773710944109</c:v>
                </c:pt>
                <c:pt idx="6">
                  <c:v>0.17468120421111791</c:v>
                </c:pt>
                <c:pt idx="7">
                  <c:v>0.80418764836657119</c:v>
                </c:pt>
                <c:pt idx="8">
                  <c:v>7.2027630959357075E-2</c:v>
                </c:pt>
                <c:pt idx="9">
                  <c:v>0.63885449534124039</c:v>
                </c:pt>
              </c:numCache>
            </c:numRef>
          </c:xVal>
          <c:yVal>
            <c:numRef>
              <c:f>'[1]Graphique 10'!$D$4:$D$13</c:f>
              <c:numCache>
                <c:formatCode>General</c:formatCode>
                <c:ptCount val="10"/>
                <c:pt idx="0">
                  <c:v>0.19267579235225771</c:v>
                </c:pt>
                <c:pt idx="1">
                  <c:v>0.26898554398261643</c:v>
                </c:pt>
                <c:pt idx="2">
                  <c:v>1.054694072407325E-2</c:v>
                </c:pt>
                <c:pt idx="4">
                  <c:v>0.15016715851731621</c:v>
                </c:pt>
                <c:pt idx="5">
                  <c:v>7.1043278925071118E-2</c:v>
                </c:pt>
                <c:pt idx="6">
                  <c:v>4.3066342466812173E-2</c:v>
                </c:pt>
                <c:pt idx="7">
                  <c:v>9.0891398881464844E-2</c:v>
                </c:pt>
                <c:pt idx="8">
                  <c:v>2.084302275239848E-2</c:v>
                </c:pt>
                <c:pt idx="9">
                  <c:v>0.28506898971827721</c:v>
                </c:pt>
              </c:numCache>
            </c:numRef>
          </c:yVal>
          <c:bubbleSize>
            <c:numRef>
              <c:f>'[1]Graphique 10'!$B$4:$B$13</c:f>
              <c:numCache>
                <c:formatCode>General</c:formatCode>
                <c:ptCount val="10"/>
                <c:pt idx="0">
                  <c:v>11273644.58</c:v>
                </c:pt>
                <c:pt idx="1">
                  <c:v>185398545.83133349</c:v>
                </c:pt>
                <c:pt idx="2">
                  <c:v>140099950.31999999</c:v>
                </c:pt>
                <c:pt idx="3">
                  <c:v>2555692.7000000002</c:v>
                </c:pt>
                <c:pt idx="4">
                  <c:v>21273904.419999991</c:v>
                </c:pt>
                <c:pt idx="5">
                  <c:v>92839586.410000011</c:v>
                </c:pt>
                <c:pt idx="6">
                  <c:v>1693051793.3900001</c:v>
                </c:pt>
                <c:pt idx="7">
                  <c:v>49775860.729428567</c:v>
                </c:pt>
                <c:pt idx="8">
                  <c:v>256401510.15000001</c:v>
                </c:pt>
                <c:pt idx="9">
                  <c:v>27159841.469999999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7D3A-4F80-88A9-96DCB26BBE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209176808"/>
        <c:axId val="209177592"/>
      </c:bubbleChart>
      <c:valAx>
        <c:axId val="209176808"/>
        <c:scaling>
          <c:orientation val="minMax"/>
          <c:max val="0.9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Gain énergétique par montant investi (kWh/an/€)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177592"/>
        <c:crosses val="autoZero"/>
        <c:crossBetween val="midCat"/>
      </c:valAx>
      <c:valAx>
        <c:axId val="209177592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'[1]Graphique 10'!$D$3</c:f>
              <c:strCache>
                <c:ptCount val="1"/>
                <c:pt idx="0">
                  <c:v>Gain d'émissions par montant investi (KgeqCO2/an/€)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176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'[1]Graphique 11'!$A$3</c:f>
              <c:strCache>
                <c:ptCount val="1"/>
                <c:pt idx="0">
                  <c:v>Ministère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8987272113373937E-2"/>
                  <c:y val="2.5290844714213456E-3"/>
                </c:manualLayout>
              </c:layout>
              <c:tx>
                <c:strRef>
                  <c:f>'[1]Graphique 11'!$A$4</c:f>
                  <c:strCache>
                    <c:ptCount val="1"/>
                    <c:pt idx="0">
                      <c:v>Affaires sociales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{02340C79-E658-4052-8F89-FF3852BC2261}</c15:txfldGUID>
                      <c15:f>'[1]Graphique 11'!$A$4</c15:f>
                      <c15:dlblFieldTableCache>
                        <c:ptCount val="1"/>
                        <c:pt idx="0">
                          <c:v>Affaires sociales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22FB-4D79-B97C-696EFF8CBCC8}"/>
                </c:ext>
              </c:extLst>
            </c:dLbl>
            <c:dLbl>
              <c:idx val="1"/>
              <c:tx>
                <c:strRef>
                  <c:f>'[1]Graphique 11'!$A$5</c:f>
                  <c:strCache>
                    <c:ptCount val="1"/>
                    <c:pt idx="0">
                      <c:v>Armées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{65BBF2D6-56DA-49F8-A327-B9AF732FDB1B}</c15:txfldGUID>
                      <c15:f>'[1]Graphique 11'!$A$5</c15:f>
                      <c15:dlblFieldTableCache>
                        <c:ptCount val="1"/>
                        <c:pt idx="0">
                          <c:v>Armées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2FB-4D79-B97C-696EFF8CBCC8}"/>
                </c:ext>
              </c:extLst>
            </c:dLbl>
            <c:dLbl>
              <c:idx val="2"/>
              <c:tx>
                <c:strRef>
                  <c:f>'[1]Graphique 11'!$A$6</c:f>
                  <c:strCache>
                    <c:ptCount val="1"/>
                    <c:pt idx="0">
                      <c:v>Culture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{F459909C-2007-4E05-96CA-29B3075E731E}</c15:txfldGUID>
                      <c15:f>'[1]Graphique 11'!$A$6</c15:f>
                      <c15:dlblFieldTableCache>
                        <c:ptCount val="1"/>
                        <c:pt idx="0">
                          <c:v>Culture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22FB-4D79-B97C-696EFF8CBCC8}"/>
                </c:ext>
              </c:extLst>
            </c:dLbl>
            <c:dLbl>
              <c:idx val="3"/>
              <c:layout>
                <c:manualLayout>
                  <c:x val="-1.0321657553999823E-2"/>
                  <c:y val="3.5407182599898834E-2"/>
                </c:manualLayout>
              </c:layout>
              <c:tx>
                <c:strRef>
                  <c:f>'[1]Graphique 11'!$A$7</c:f>
                  <c:strCache>
                    <c:ptCount val="1"/>
                    <c:pt idx="0">
                      <c:v>Economie, Finances et Relance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{C16773B9-1B1C-4107-953C-FF89932AE501}</c15:txfldGUID>
                      <c15:f>'[1]Graphique 11'!$A$7</c15:f>
                      <c15:dlblFieldTableCache>
                        <c:ptCount val="1"/>
                        <c:pt idx="0">
                          <c:v>Economie, Finances et Relance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22FB-4D79-B97C-696EFF8CBCC8}"/>
                </c:ext>
              </c:extLst>
            </c:dLbl>
            <c:dLbl>
              <c:idx val="4"/>
              <c:tx>
                <c:strRef>
                  <c:f>'[1]Graphique 11'!$A$8</c:f>
                  <c:strCache>
                    <c:ptCount val="1"/>
                    <c:pt idx="0">
                      <c:v>Enseignement supérieur - Recherche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{7C9EEC44-8BD5-443E-88DD-D5066B55D51C}</c15:txfldGUID>
                      <c15:f>'[1]Graphique 11'!$A$8</c15:f>
                      <c15:dlblFieldTableCache>
                        <c:ptCount val="1"/>
                        <c:pt idx="0">
                          <c:v>Enseignement supérieur - Recherche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22FB-4D79-B97C-696EFF8CBCC8}"/>
                </c:ext>
              </c:extLst>
            </c:dLbl>
            <c:dLbl>
              <c:idx val="5"/>
              <c:layout>
                <c:manualLayout>
                  <c:x val="-5.3156415149598839E-2"/>
                  <c:y val="-7.5872534142640367E-3"/>
                </c:manualLayout>
              </c:layout>
              <c:tx>
                <c:strRef>
                  <c:f>'[1]Graphique 11'!$A$9</c:f>
                  <c:strCache>
                    <c:ptCount val="1"/>
                    <c:pt idx="0">
                      <c:v>Intérieur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{A5864741-89C2-4480-AFC5-FC6FB0BD6974}</c15:txfldGUID>
                      <c15:f>'[1]Graphique 11'!$A$9</c15:f>
                      <c15:dlblFieldTableCache>
                        <c:ptCount val="1"/>
                        <c:pt idx="0">
                          <c:v>Intérieur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22FB-4D79-B97C-696EFF8CBCC8}"/>
                </c:ext>
              </c:extLst>
            </c:dLbl>
            <c:dLbl>
              <c:idx val="6"/>
              <c:tx>
                <c:strRef>
                  <c:f>'[1]Graphique 11'!$A$10</c:f>
                  <c:strCache>
                    <c:ptCount val="1"/>
                    <c:pt idx="0">
                      <c:v>Justice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{7EB8D484-5D07-4742-B0F8-FD66380E06F3}</c15:txfldGUID>
                      <c15:f>'[1]Graphique 11'!$A$10</c15:f>
                      <c15:dlblFieldTableCache>
                        <c:ptCount val="1"/>
                        <c:pt idx="0">
                          <c:v>Justice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22FB-4D79-B97C-696EFF8CBCC8}"/>
                </c:ext>
              </c:extLst>
            </c:dLbl>
            <c:dLbl>
              <c:idx val="7"/>
              <c:tx>
                <c:strRef>
                  <c:f>'[1]Graphique 11'!$A$11</c:f>
                  <c:strCache>
                    <c:ptCount val="1"/>
                    <c:pt idx="0">
                      <c:v>Multi-occupants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{213944D1-1643-4527-A641-436CFB6E3D1A}</c15:txfldGUID>
                      <c15:f>'[1]Graphique 11'!$A$11</c15:f>
                      <c15:dlblFieldTableCache>
                        <c:ptCount val="1"/>
                        <c:pt idx="0">
                          <c:v>Multi-occupants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22FB-4D79-B97C-696EFF8CBCC8}"/>
                </c:ext>
              </c:extLst>
            </c:dLbl>
            <c:dLbl>
              <c:idx val="8"/>
              <c:layout>
                <c:manualLayout>
                  <c:x val="-0.10130795217761959"/>
                  <c:y val="-3.5407182599898834E-2"/>
                </c:manualLayout>
              </c:layout>
              <c:tx>
                <c:strRef>
                  <c:f>'[1]Graphique 11'!$A$12</c:f>
                  <c:strCache>
                    <c:ptCount val="1"/>
                    <c:pt idx="0">
                      <c:v>Transition écologique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{78B25036-0267-42BB-A1A5-253007D95E52}</c15:txfldGUID>
                      <c15:f>'[1]Graphique 11'!$A$12</c15:f>
                      <c15:dlblFieldTableCache>
                        <c:ptCount val="1"/>
                        <c:pt idx="0">
                          <c:v>Transition écologique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2FB-4D79-B97C-696EFF8CBC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'[1]Graphique 11'!$C$4:$C$12</c:f>
              <c:numCache>
                <c:formatCode>General</c:formatCode>
                <c:ptCount val="9"/>
                <c:pt idx="0">
                  <c:v>0.1608610018835378</c:v>
                </c:pt>
                <c:pt idx="1">
                  <c:v>0.41094911283239322</c:v>
                </c:pt>
                <c:pt idx="2">
                  <c:v>0.3826860816481289</c:v>
                </c:pt>
                <c:pt idx="3">
                  <c:v>0.20510398230786489</c:v>
                </c:pt>
                <c:pt idx="4">
                  <c:v>0.19340143580030419</c:v>
                </c:pt>
                <c:pt idx="5">
                  <c:v>0.2482247496959446</c:v>
                </c:pt>
                <c:pt idx="6">
                  <c:v>0.14854332046612909</c:v>
                </c:pt>
                <c:pt idx="7">
                  <c:v>9.0794199381594054E-2</c:v>
                </c:pt>
                <c:pt idx="8">
                  <c:v>0.1447421748215646</c:v>
                </c:pt>
              </c:numCache>
            </c:numRef>
          </c:xVal>
          <c:yVal>
            <c:numRef>
              <c:f>'[1]Graphique 11'!$D$4:$D$12</c:f>
              <c:numCache>
                <c:formatCode>General</c:formatCode>
                <c:ptCount val="9"/>
                <c:pt idx="0">
                  <c:v>4.4250055939474092E-2</c:v>
                </c:pt>
                <c:pt idx="1">
                  <c:v>0.17066798192365881</c:v>
                </c:pt>
                <c:pt idx="2">
                  <c:v>3.9843945306515451E-2</c:v>
                </c:pt>
                <c:pt idx="3">
                  <c:v>4.2447761534241721E-2</c:v>
                </c:pt>
                <c:pt idx="4">
                  <c:v>5.5773944675576052E-2</c:v>
                </c:pt>
                <c:pt idx="5">
                  <c:v>5.8438519857517607E-2</c:v>
                </c:pt>
                <c:pt idx="6">
                  <c:v>2.7356183064193192E-2</c:v>
                </c:pt>
                <c:pt idx="7">
                  <c:v>1.4679274497724489E-2</c:v>
                </c:pt>
                <c:pt idx="8">
                  <c:v>5.7885350374838301E-2</c:v>
                </c:pt>
              </c:numCache>
            </c:numRef>
          </c:yVal>
          <c:bubbleSize>
            <c:numRef>
              <c:f>'[1]Graphique 11'!$B$4:$B$12</c:f>
              <c:numCache>
                <c:formatCode>General</c:formatCode>
                <c:ptCount val="9"/>
                <c:pt idx="0">
                  <c:v>92272201.409999996</c:v>
                </c:pt>
                <c:pt idx="1">
                  <c:v>201186673.97999999</c:v>
                </c:pt>
                <c:pt idx="2">
                  <c:v>78793811.050000012</c:v>
                </c:pt>
                <c:pt idx="3">
                  <c:v>129900399.54000001</c:v>
                </c:pt>
                <c:pt idx="4">
                  <c:v>1295770935.0674269</c:v>
                </c:pt>
                <c:pt idx="5">
                  <c:v>356077448.09000021</c:v>
                </c:pt>
                <c:pt idx="6">
                  <c:v>114386125.7533333</c:v>
                </c:pt>
                <c:pt idx="7">
                  <c:v>289469305.37999988</c:v>
                </c:pt>
                <c:pt idx="8">
                  <c:v>183646725.81999999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22FB-4D79-B97C-696EFF8CBC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209178376"/>
        <c:axId val="209178768"/>
      </c:bubbleChart>
      <c:valAx>
        <c:axId val="209178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'[1]Graphique 11'!$C$3</c:f>
              <c:strCache>
                <c:ptCount val="1"/>
                <c:pt idx="0">
                  <c:v>Gain énergétique par montant investi (kWh/an/€)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178768"/>
        <c:crosses val="autoZero"/>
        <c:crossBetween val="midCat"/>
      </c:valAx>
      <c:valAx>
        <c:axId val="20917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'[1]Graphique 11'!$D$3</c:f>
              <c:strCache>
                <c:ptCount val="1"/>
                <c:pt idx="0">
                  <c:v>Gain d'émissions par montant investi (KgeqCO2/an/€)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178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6</xdr:col>
      <xdr:colOff>676275</xdr:colOff>
      <xdr:row>17</xdr:row>
      <xdr:rowOff>123825</xdr:rowOff>
    </xdr:to>
    <xdr:pic>
      <xdr:nvPicPr>
        <xdr:cNvPr id="2" name="Picture 1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5248275" cy="22193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3</xdr:row>
      <xdr:rowOff>161925</xdr:rowOff>
    </xdr:from>
    <xdr:to>
      <xdr:col>17</xdr:col>
      <xdr:colOff>64770</xdr:colOff>
      <xdr:row>23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28</xdr:row>
      <xdr:rowOff>9525</xdr:rowOff>
    </xdr:from>
    <xdr:to>
      <xdr:col>13</xdr:col>
      <xdr:colOff>647700</xdr:colOff>
      <xdr:row>49</xdr:row>
      <xdr:rowOff>17145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4</xdr:row>
      <xdr:rowOff>9525</xdr:rowOff>
    </xdr:from>
    <xdr:to>
      <xdr:col>18</xdr:col>
      <xdr:colOff>337608</xdr:colOff>
      <xdr:row>28</xdr:row>
      <xdr:rowOff>93979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17</xdr:col>
      <xdr:colOff>331592</xdr:colOff>
      <xdr:row>26</xdr:row>
      <xdr:rowOff>60223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7</xdr:col>
      <xdr:colOff>184785</xdr:colOff>
      <xdr:row>18</xdr:row>
      <xdr:rowOff>162560</xdr:rowOff>
    </xdr:to>
    <xdr:pic>
      <xdr:nvPicPr>
        <xdr:cNvPr id="2" name="Picture 1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5518785" cy="2448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15</xdr:col>
      <xdr:colOff>609600</xdr:colOff>
      <xdr:row>22</xdr:row>
      <xdr:rowOff>182880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207645</xdr:colOff>
      <xdr:row>25</xdr:row>
      <xdr:rowOff>46990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5541645" cy="42379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7</xdr:col>
      <xdr:colOff>426720</xdr:colOff>
      <xdr:row>28</xdr:row>
      <xdr:rowOff>57785</xdr:rowOff>
    </xdr:to>
    <xdr:pic>
      <xdr:nvPicPr>
        <xdr:cNvPr id="5" name="Imag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5760720" cy="46297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4</xdr:row>
      <xdr:rowOff>171450</xdr:rowOff>
    </xdr:from>
    <xdr:to>
      <xdr:col>15</xdr:col>
      <xdr:colOff>638175</xdr:colOff>
      <xdr:row>19</xdr:row>
      <xdr:rowOff>171450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6</xdr:row>
      <xdr:rowOff>142875</xdr:rowOff>
    </xdr:from>
    <xdr:to>
      <xdr:col>17</xdr:col>
      <xdr:colOff>238987</xdr:colOff>
      <xdr:row>21</xdr:row>
      <xdr:rowOff>41006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0" y="1285875"/>
          <a:ext cx="5553937" cy="27556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2</xdr:row>
      <xdr:rowOff>104775</xdr:rowOff>
    </xdr:from>
    <xdr:to>
      <xdr:col>13</xdr:col>
      <xdr:colOff>448950</xdr:colOff>
      <xdr:row>19</xdr:row>
      <xdr:rowOff>106275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470865</xdr:colOff>
      <xdr:row>24</xdr:row>
      <xdr:rowOff>34787</xdr:rowOff>
    </xdr:from>
    <xdr:to>
      <xdr:col>14</xdr:col>
      <xdr:colOff>176865</xdr:colOff>
      <xdr:row>41</xdr:row>
      <xdr:rowOff>36287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761999</xdr:colOff>
      <xdr:row>3</xdr:row>
      <xdr:rowOff>0</xdr:rowOff>
    </xdr:from>
    <xdr:to>
      <xdr:col>17</xdr:col>
      <xdr:colOff>333374</xdr:colOff>
      <xdr:row>23</xdr:row>
      <xdr:rowOff>28575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mmongbo\REBP\IGF\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 3"/>
      <sheetName val="Graphique 4"/>
      <sheetName val="Graphique 5"/>
      <sheetName val="Graphique 5 bis"/>
      <sheetName val="Graphique 6"/>
      <sheetName val="Graphique 7"/>
      <sheetName val="Graphique 8"/>
      <sheetName val="Graphique 9"/>
      <sheetName val="Graphique 9 bis"/>
      <sheetName val="Graphique 10"/>
      <sheetName val="Graphique 11"/>
    </sheetNames>
    <sheetDataSet>
      <sheetData sheetId="0">
        <row r="3">
          <cell r="B3" t="str">
            <v>Nombre de Projets</v>
          </cell>
          <cell r="C3" t="str">
            <v>Coût d'investissement (M€)</v>
          </cell>
        </row>
        <row r="4">
          <cell r="A4" t="str">
            <v>Intérieur</v>
          </cell>
          <cell r="B4">
            <v>1189</v>
          </cell>
          <cell r="C4">
            <v>357.75401080000006</v>
          </cell>
        </row>
        <row r="5">
          <cell r="A5" t="str">
            <v>Enseignement supérieur - Recherche</v>
          </cell>
          <cell r="B5">
            <v>960</v>
          </cell>
          <cell r="C5">
            <v>1297.4154528974279</v>
          </cell>
        </row>
        <row r="6">
          <cell r="A6" t="str">
            <v>Armées</v>
          </cell>
          <cell r="B6">
            <v>696</v>
          </cell>
          <cell r="C6">
            <v>201.96775997999998</v>
          </cell>
        </row>
        <row r="7">
          <cell r="A7" t="str">
            <v>Transition écologique</v>
          </cell>
          <cell r="B7">
            <v>359</v>
          </cell>
          <cell r="C7">
            <v>183.91172581999999</v>
          </cell>
        </row>
        <row r="8">
          <cell r="A8" t="str">
            <v>Economie, Finances et Relance</v>
          </cell>
          <cell r="B8">
            <v>299</v>
          </cell>
          <cell r="C8">
            <v>130.02283353999999</v>
          </cell>
        </row>
        <row r="9">
          <cell r="A9" t="str">
            <v>Justice</v>
          </cell>
          <cell r="B9">
            <v>209</v>
          </cell>
          <cell r="C9">
            <v>114.4313023133333</v>
          </cell>
        </row>
        <row r="10">
          <cell r="A10" t="str">
            <v>Affaires sociales</v>
          </cell>
          <cell r="B10">
            <v>169</v>
          </cell>
          <cell r="C10">
            <v>92.272201409999994</v>
          </cell>
        </row>
        <row r="11">
          <cell r="A11" t="str">
            <v>Multi-occupants</v>
          </cell>
          <cell r="B11">
            <v>119</v>
          </cell>
          <cell r="C11">
            <v>289.47234337999987</v>
          </cell>
        </row>
        <row r="12">
          <cell r="A12" t="str">
            <v>Culture</v>
          </cell>
          <cell r="B12">
            <v>44</v>
          </cell>
          <cell r="C12">
            <v>78.793811050000016</v>
          </cell>
        </row>
        <row r="13">
          <cell r="A13" t="str">
            <v>Autres</v>
          </cell>
          <cell r="B13">
            <v>158</v>
          </cell>
          <cell r="C13">
            <v>46.854779860000001</v>
          </cell>
        </row>
      </sheetData>
      <sheetData sheetId="1">
        <row r="3">
          <cell r="B3" t="str">
            <v>Nombre de Projets</v>
          </cell>
          <cell r="C3" t="str">
            <v>Montant (M€)</v>
          </cell>
        </row>
        <row r="4">
          <cell r="A4" t="str">
            <v>Auvergne-Rhône-Alpes</v>
          </cell>
          <cell r="B4">
            <v>553</v>
          </cell>
          <cell r="C4">
            <v>331.01583771999981</v>
          </cell>
        </row>
        <row r="5">
          <cell r="A5" t="str">
            <v>Occitanie</v>
          </cell>
          <cell r="B5">
            <v>492</v>
          </cell>
          <cell r="C5">
            <v>270.1117823379999</v>
          </cell>
        </row>
        <row r="6">
          <cell r="A6" t="str">
            <v>Provence-Alpes-Côte d'Azur</v>
          </cell>
          <cell r="B6">
            <v>478</v>
          </cell>
          <cell r="C6">
            <v>286.54484409142856</v>
          </cell>
        </row>
        <row r="7">
          <cell r="A7" t="str">
            <v>Ile-de-France</v>
          </cell>
          <cell r="B7">
            <v>351</v>
          </cell>
          <cell r="C7">
            <v>633.05964132999952</v>
          </cell>
        </row>
        <row r="8">
          <cell r="A8" t="str">
            <v>Nouvelle-Aquitaine</v>
          </cell>
          <cell r="B8">
            <v>336</v>
          </cell>
          <cell r="C8">
            <v>220.414358918</v>
          </cell>
        </row>
        <row r="9">
          <cell r="A9" t="str">
            <v>Grand Est</v>
          </cell>
          <cell r="B9">
            <v>335</v>
          </cell>
          <cell r="C9">
            <v>238.02277584000001</v>
          </cell>
        </row>
        <row r="10">
          <cell r="A10" t="str">
            <v>Bourgogne-Franche-Comté</v>
          </cell>
          <cell r="B10">
            <v>267</v>
          </cell>
          <cell r="C10">
            <v>109.4036428</v>
          </cell>
        </row>
        <row r="11">
          <cell r="A11" t="str">
            <v>Pays de la Loire</v>
          </cell>
          <cell r="B11">
            <v>245</v>
          </cell>
          <cell r="C11">
            <v>84.695247449999982</v>
          </cell>
        </row>
        <row r="12">
          <cell r="A12" t="str">
            <v>Bretagne</v>
          </cell>
          <cell r="B12">
            <v>230</v>
          </cell>
          <cell r="C12">
            <v>122.80734839</v>
          </cell>
        </row>
        <row r="13">
          <cell r="A13" t="str">
            <v>Centre-Val de Loire</v>
          </cell>
          <cell r="B13">
            <v>221</v>
          </cell>
          <cell r="C13">
            <v>85.510207520000009</v>
          </cell>
        </row>
        <row r="14">
          <cell r="A14" t="str">
            <v>Normandie</v>
          </cell>
          <cell r="B14">
            <v>203</v>
          </cell>
          <cell r="C14">
            <v>77.242909040000001</v>
          </cell>
        </row>
        <row r="15">
          <cell r="A15" t="str">
            <v>Hauts-de-France</v>
          </cell>
          <cell r="B15">
            <v>200</v>
          </cell>
          <cell r="C15">
            <v>156.06546037000001</v>
          </cell>
        </row>
        <row r="16">
          <cell r="A16" t="str">
            <v>Corse</v>
          </cell>
          <cell r="B16">
            <v>54</v>
          </cell>
          <cell r="C16">
            <v>11.30137818</v>
          </cell>
        </row>
        <row r="17">
          <cell r="A17" t="str">
            <v>DROM</v>
          </cell>
          <cell r="B17">
            <v>237</v>
          </cell>
          <cell r="C17">
            <v>166.70078706333328</v>
          </cell>
        </row>
      </sheetData>
      <sheetData sheetId="2">
        <row r="3">
          <cell r="B3" t="str">
            <v>Nombre de Projets</v>
          </cell>
          <cell r="C3" t="str">
            <v>Coût d'investissement (M€)</v>
          </cell>
        </row>
        <row r="4">
          <cell r="A4" t="str">
            <v>Multiple</v>
          </cell>
          <cell r="B4">
            <v>1304</v>
          </cell>
          <cell r="C4">
            <v>1695.4955147999999</v>
          </cell>
        </row>
        <row r="5">
          <cell r="A5" t="str">
            <v>Divers</v>
          </cell>
          <cell r="B5">
            <v>158</v>
          </cell>
          <cell r="C5">
            <v>302.00634832999998</v>
          </cell>
        </row>
        <row r="6">
          <cell r="A6" t="str">
            <v>Rénovation globale</v>
          </cell>
          <cell r="B6">
            <v>40</v>
          </cell>
          <cell r="C6">
            <v>256.51994415000001</v>
          </cell>
        </row>
        <row r="7">
          <cell r="A7" t="str">
            <v>Chauffage-Ventilation-Climatisation</v>
          </cell>
          <cell r="B7">
            <v>1046</v>
          </cell>
          <cell r="C7">
            <v>186.21031843133352</v>
          </cell>
        </row>
        <row r="8">
          <cell r="A8" t="str">
            <v>Construction-extension</v>
          </cell>
          <cell r="B8">
            <v>18</v>
          </cell>
          <cell r="C8">
            <v>140.09995032</v>
          </cell>
        </row>
        <row r="9">
          <cell r="A9" t="str">
            <v>Isolation toiture-façade</v>
          </cell>
          <cell r="B9">
            <v>202</v>
          </cell>
          <cell r="C9">
            <v>92.924586410000018</v>
          </cell>
        </row>
        <row r="10">
          <cell r="A10" t="str">
            <v>Relamping</v>
          </cell>
          <cell r="B10">
            <v>635</v>
          </cell>
          <cell r="C10">
            <v>50.229960859428559</v>
          </cell>
        </row>
        <row r="11">
          <cell r="A11" t="str">
            <v>Solaire-Géothermie-Pompe a Chaleur</v>
          </cell>
          <cell r="B11">
            <v>48</v>
          </cell>
          <cell r="C11">
            <v>27.15984147</v>
          </cell>
        </row>
        <row r="12">
          <cell r="A12" t="str">
            <v>Isolation fenêtres</v>
          </cell>
          <cell r="B12">
            <v>174</v>
          </cell>
          <cell r="C12">
            <v>21.38753505</v>
          </cell>
        </row>
        <row r="13">
          <cell r="A13" t="str">
            <v>Borne de recharge électrique</v>
          </cell>
          <cell r="B13">
            <v>485</v>
          </cell>
          <cell r="C13">
            <v>11.280224580000001</v>
          </cell>
        </row>
      </sheetData>
      <sheetData sheetId="3">
        <row r="3">
          <cell r="B3" t="str">
            <v>Nombre de Projets</v>
          </cell>
          <cell r="D3" t="str">
            <v>Coût d'investissement (M€)</v>
          </cell>
        </row>
        <row r="4">
          <cell r="A4" t="str">
            <v>Rénovation globale</v>
          </cell>
          <cell r="B4">
            <v>115</v>
          </cell>
          <cell r="D4">
            <v>601.57949859529049</v>
          </cell>
        </row>
        <row r="5">
          <cell r="A5" t="str">
            <v>Isolation toiture-façade</v>
          </cell>
          <cell r="B5">
            <v>1280</v>
          </cell>
          <cell r="D5">
            <v>583.40784652528225</v>
          </cell>
        </row>
        <row r="6">
          <cell r="A6" t="str">
            <v>Isolation fenêtres</v>
          </cell>
          <cell r="B6">
            <v>1189</v>
          </cell>
          <cell r="D6">
            <v>365.0933974217287</v>
          </cell>
        </row>
        <row r="7">
          <cell r="A7" t="str">
            <v>Chauffage-Ventilation-Climatisation</v>
          </cell>
          <cell r="B7">
            <v>1447</v>
          </cell>
          <cell r="D7">
            <v>321.4339155306684</v>
          </cell>
        </row>
        <row r="8">
          <cell r="A8" t="str">
            <v>Divers</v>
          </cell>
          <cell r="B8">
            <v>178</v>
          </cell>
          <cell r="D8">
            <v>315.77648835419512</v>
          </cell>
        </row>
        <row r="9">
          <cell r="A9" t="str">
            <v>Construction-extension</v>
          </cell>
          <cell r="B9">
            <v>36</v>
          </cell>
          <cell r="D9">
            <v>295.50078232710985</v>
          </cell>
        </row>
        <row r="10">
          <cell r="A10" t="str">
            <v>Solaire-Géothermie-Pompe a Chaleur</v>
          </cell>
          <cell r="B10">
            <v>230</v>
          </cell>
          <cell r="D10">
            <v>146.5949789636521</v>
          </cell>
        </row>
        <row r="11">
          <cell r="A11" t="str">
            <v>Relamping</v>
          </cell>
          <cell r="B11">
            <v>944</v>
          </cell>
          <cell r="D11">
            <v>115.90620397341179</v>
          </cell>
        </row>
        <row r="12">
          <cell r="A12" t="str">
            <v>Exploitation du bâtiment</v>
          </cell>
          <cell r="B12">
            <v>152</v>
          </cell>
          <cell r="D12">
            <v>22.198797407273098</v>
          </cell>
        </row>
        <row r="13">
          <cell r="A13" t="str">
            <v>Borne de recharge électrique</v>
          </cell>
          <cell r="B13">
            <v>591</v>
          </cell>
          <cell r="D13">
            <v>14.948968929703129</v>
          </cell>
        </row>
        <row r="14">
          <cell r="A14" t="str">
            <v>Installation électrique - Sécurité incendie</v>
          </cell>
          <cell r="B14">
            <v>32</v>
          </cell>
          <cell r="D14">
            <v>7.8893062924474124</v>
          </cell>
        </row>
        <row r="15">
          <cell r="A15" t="str">
            <v>Non renseigné</v>
          </cell>
          <cell r="B15">
            <v>5</v>
          </cell>
          <cell r="D15">
            <v>2.56603673</v>
          </cell>
        </row>
      </sheetData>
      <sheetData sheetId="4"/>
      <sheetData sheetId="5"/>
      <sheetData sheetId="6">
        <row r="3">
          <cell r="F3" t="str">
            <v>Economies de Gaz à effet de serre en % du total</v>
          </cell>
          <cell r="G3" t="str">
            <v>Gains énergétique en % du total</v>
          </cell>
        </row>
        <row r="4">
          <cell r="A4" t="str">
            <v>Enseignement supérieur - Recherche</v>
          </cell>
          <cell r="F4">
            <v>0.45726099510742685</v>
          </cell>
          <cell r="G4">
            <v>0.43955383500957274</v>
          </cell>
        </row>
        <row r="5">
          <cell r="A5" t="str">
            <v>Armées</v>
          </cell>
          <cell r="F5">
            <v>0.21490803014709892</v>
          </cell>
          <cell r="G5">
            <v>0.14920868501725196</v>
          </cell>
        </row>
        <row r="6">
          <cell r="A6" t="str">
            <v>Intérieur</v>
          </cell>
          <cell r="F6">
            <v>0.11702676647199181</v>
          </cell>
          <cell r="G6">
            <v>0.13861496380948976</v>
          </cell>
        </row>
        <row r="7">
          <cell r="A7" t="str">
            <v>Transition écologique</v>
          </cell>
          <cell r="F7">
            <v>6.9031040790278012E-2</v>
          </cell>
          <cell r="G7">
            <v>4.8567779818868256E-2</v>
          </cell>
        </row>
        <row r="8">
          <cell r="A8" t="str">
            <v>Economie, Finances et Relance</v>
          </cell>
          <cell r="F8">
            <v>3.4051686262246972E-2</v>
          </cell>
          <cell r="G8">
            <v>4.7972171523262649E-2</v>
          </cell>
        </row>
        <row r="9">
          <cell r="A9" t="str">
            <v>Multi-occupants</v>
          </cell>
          <cell r="F9">
            <v>2.7119731602140366E-2</v>
          </cell>
          <cell r="G9">
            <v>4.8205955875969278E-2</v>
          </cell>
        </row>
        <row r="10">
          <cell r="A10" t="str">
            <v>Affaires sociales</v>
          </cell>
          <cell r="F10">
            <v>2.674744790531737E-2</v>
          </cell>
          <cell r="G10">
            <v>2.6548990969724941E-2</v>
          </cell>
        </row>
        <row r="11">
          <cell r="A11" t="str">
            <v>Culture</v>
          </cell>
          <cell r="F11">
            <v>2.0595235552811862E-2</v>
          </cell>
          <cell r="G11">
            <v>5.5403921650718231E-2</v>
          </cell>
        </row>
        <row r="12">
          <cell r="A12" t="str">
            <v>Justice</v>
          </cell>
          <cell r="F12">
            <v>2.0323352966499196E-2</v>
          </cell>
          <cell r="G12">
            <v>3.0717455889582346E-2</v>
          </cell>
        </row>
        <row r="13">
          <cell r="A13" t="str">
            <v>Autres</v>
          </cell>
          <cell r="F13">
            <v>1.2935713194188724E-2</v>
          </cell>
          <cell r="G13">
            <v>1.5206240435559815E-2</v>
          </cell>
        </row>
      </sheetData>
      <sheetData sheetId="7">
        <row r="3">
          <cell r="F3" t="str">
            <v>Gains énergétique en % du total</v>
          </cell>
          <cell r="G3" t="str">
            <v>Economies de Gaz à effet de serre en % du total</v>
          </cell>
        </row>
        <row r="4">
          <cell r="A4" t="str">
            <v>Multiple</v>
          </cell>
          <cell r="F4">
            <v>0.53700022592178576</v>
          </cell>
          <cell r="G4">
            <v>0.47842572980237769</v>
          </cell>
        </row>
        <row r="5">
          <cell r="A5" t="str">
            <v>Chauffage-Ventilation-Climatisation</v>
          </cell>
          <cell r="F5">
            <v>0.18704801553552444</v>
          </cell>
          <cell r="G5">
            <v>0.2963157742064228</v>
          </cell>
        </row>
        <row r="6">
          <cell r="A6" t="str">
            <v>Divers</v>
          </cell>
          <cell r="F6">
            <v>8.1322156070944077E-2</v>
          </cell>
          <cell r="G6">
            <v>5.7271079440513614E-2</v>
          </cell>
        </row>
        <row r="7">
          <cell r="A7" t="str">
            <v>Relamping</v>
          </cell>
          <cell r="F7">
            <v>6.8844251750931076E-2</v>
          </cell>
          <cell r="G7">
            <v>2.7009512275061268E-2</v>
          </cell>
        </row>
        <row r="8">
          <cell r="A8" t="str">
            <v>Rénovation globale</v>
          </cell>
          <cell r="F8">
            <v>3.3648674899299451E-2</v>
          </cell>
          <cell r="G8">
            <v>3.4388723729050469E-2</v>
          </cell>
        </row>
        <row r="9">
          <cell r="A9" t="str">
            <v>Isolation toiture-façade</v>
          </cell>
          <cell r="F9">
            <v>3.2365935732504368E-2</v>
          </cell>
          <cell r="G9">
            <v>2.8101491087764913E-2</v>
          </cell>
        </row>
        <row r="10">
          <cell r="A10" t="str">
            <v>Solaire-Géothermie-Pompe a Chaleur</v>
          </cell>
          <cell r="F10">
            <v>3.0563837741000448E-2</v>
          </cell>
          <cell r="G10">
            <v>4.9139774585998511E-2</v>
          </cell>
        </row>
        <row r="11">
          <cell r="A11" t="str">
            <v>Isolation fenêtres</v>
          </cell>
          <cell r="F11">
            <v>1.6732602456627631E-2</v>
          </cell>
          <cell r="G11">
            <v>1.9521577352051823E-2</v>
          </cell>
        </row>
        <row r="12">
          <cell r="A12" t="str">
            <v>Construction-extension</v>
          </cell>
          <cell r="F12">
            <v>1.2474299891382665E-2</v>
          </cell>
          <cell r="G12">
            <v>9.8263375207592075E-3</v>
          </cell>
        </row>
      </sheetData>
      <sheetData sheetId="8">
        <row r="3">
          <cell r="F3" t="str">
            <v>Gains énergétique en % du total</v>
          </cell>
          <cell r="G3" t="str">
            <v>Economies de Gaz à effet de serre en % du total</v>
          </cell>
        </row>
        <row r="4">
          <cell r="A4" t="str">
            <v>Chauffage-Ventilation-Climatisation</v>
          </cell>
          <cell r="F4">
            <v>0.24917860923256982</v>
          </cell>
          <cell r="G4">
            <v>0.33827248686653505</v>
          </cell>
        </row>
        <row r="5">
          <cell r="A5" t="str">
            <v>Isolation toiture-façade</v>
          </cell>
          <cell r="F5">
            <v>0.23238525481113861</v>
          </cell>
          <cell r="G5">
            <v>0.25426377859916771</v>
          </cell>
        </row>
        <row r="6">
          <cell r="A6" t="str">
            <v>Isolation fenêtres</v>
          </cell>
          <cell r="F6">
            <v>0.19071550784263308</v>
          </cell>
          <cell r="G6">
            <v>0.19182534084284877</v>
          </cell>
        </row>
        <row r="7">
          <cell r="A7" t="str">
            <v>Solaire-Géothermie-Pompe a Chaleur</v>
          </cell>
          <cell r="F7">
            <v>9.4904993749607466E-2</v>
          </cell>
          <cell r="G7">
            <v>6.4599302706575712E-2</v>
          </cell>
        </row>
        <row r="8">
          <cell r="A8" t="str">
            <v>Relamping</v>
          </cell>
          <cell r="F8">
            <v>9.3926169866563936E-2</v>
          </cell>
          <cell r="G8">
            <v>4.0640158946429236E-2</v>
          </cell>
        </row>
        <row r="9">
          <cell r="A9" t="str">
            <v>Divers</v>
          </cell>
          <cell r="F9">
            <v>6.5199209274167308E-2</v>
          </cell>
          <cell r="G9">
            <v>4.5783937357294399E-2</v>
          </cell>
        </row>
        <row r="10">
          <cell r="A10" t="str">
            <v>Rénovation globale</v>
          </cell>
          <cell r="F10">
            <v>5.978914386844985E-2</v>
          </cell>
          <cell r="G10">
            <v>5.0830998335026516E-2</v>
          </cell>
        </row>
        <row r="11">
          <cell r="A11" t="str">
            <v>Construction-extension</v>
          </cell>
          <cell r="F11">
            <v>1.3901111354869806E-2</v>
          </cell>
          <cell r="G11">
            <v>1.3783996346122752E-2</v>
          </cell>
        </row>
      </sheetData>
      <sheetData sheetId="9">
        <row r="3">
          <cell r="A3" t="str">
            <v>Catégorie de travaux</v>
          </cell>
          <cell r="D3" t="str">
            <v>Gain d'émissions par montant investi (KgeqCO2/an/€)</v>
          </cell>
        </row>
        <row r="4">
          <cell r="A4" t="str">
            <v>Borne de recharge électrique</v>
          </cell>
          <cell r="B4">
            <v>11273644.58</v>
          </cell>
          <cell r="C4">
            <v>6.0827509307771623E-2</v>
          </cell>
          <cell r="D4">
            <v>0.19267579235225771</v>
          </cell>
        </row>
        <row r="5">
          <cell r="A5" t="str">
            <v>Chauffage-Ventilation-Climatisation</v>
          </cell>
          <cell r="B5">
            <v>185398545.83133349</v>
          </cell>
          <cell r="C5">
            <v>0.56270689304335642</v>
          </cell>
          <cell r="D5">
            <v>0.26898554398261643</v>
          </cell>
        </row>
        <row r="6">
          <cell r="A6" t="str">
            <v>Construction-extension</v>
          </cell>
          <cell r="B6">
            <v>140099950.31999999</v>
          </cell>
          <cell r="C6">
            <v>4.8052862507253463E-2</v>
          </cell>
          <cell r="D6">
            <v>1.054694072407325E-2</v>
          </cell>
        </row>
        <row r="7">
          <cell r="B7">
            <v>2555692.7000000002</v>
          </cell>
          <cell r="C7">
            <v>0.37591831064184489</v>
          </cell>
        </row>
        <row r="8">
          <cell r="A8" t="str">
            <v>Isolation fenêtres</v>
          </cell>
          <cell r="B8">
            <v>21273904.419999991</v>
          </cell>
          <cell r="C8">
            <v>0.44997547831025092</v>
          </cell>
          <cell r="D8">
            <v>0.15016715851731621</v>
          </cell>
        </row>
        <row r="9">
          <cell r="A9" t="str">
            <v>Isolation toiture-façade</v>
          </cell>
          <cell r="B9">
            <v>92839586.410000011</v>
          </cell>
          <cell r="C9">
            <v>0.31124773710944109</v>
          </cell>
          <cell r="D9">
            <v>7.1043278925071118E-2</v>
          </cell>
        </row>
        <row r="10">
          <cell r="A10" t="str">
            <v>Multiple</v>
          </cell>
          <cell r="B10">
            <v>1693051793.3900001</v>
          </cell>
          <cell r="C10">
            <v>0.17468120421111791</v>
          </cell>
          <cell r="D10">
            <v>4.3066342466812173E-2</v>
          </cell>
        </row>
        <row r="11">
          <cell r="A11" t="str">
            <v>Relamping</v>
          </cell>
          <cell r="B11">
            <v>49775860.729428567</v>
          </cell>
          <cell r="C11">
            <v>0.80418764836657119</v>
          </cell>
          <cell r="D11">
            <v>9.0891398881464844E-2</v>
          </cell>
        </row>
        <row r="12">
          <cell r="A12" t="str">
            <v>Rénovation globale</v>
          </cell>
          <cell r="B12">
            <v>256401510.15000001</v>
          </cell>
          <cell r="C12">
            <v>7.2027630959357075E-2</v>
          </cell>
          <cell r="D12">
            <v>2.084302275239848E-2</v>
          </cell>
        </row>
        <row r="13">
          <cell r="A13" t="str">
            <v>Solaire-Géothermie-Pompe a Chaleur</v>
          </cell>
          <cell r="B13">
            <v>27159841.469999999</v>
          </cell>
          <cell r="C13">
            <v>0.63885449534124039</v>
          </cell>
          <cell r="D13">
            <v>0.28506898971827721</v>
          </cell>
        </row>
      </sheetData>
      <sheetData sheetId="10">
        <row r="3">
          <cell r="A3" t="str">
            <v>Ministère</v>
          </cell>
          <cell r="C3" t="str">
            <v>Gain énergétique par montant investi (kWh/an/€)</v>
          </cell>
          <cell r="D3" t="str">
            <v>Gain d'émissions par montant investi (KgeqCO2/an/€)</v>
          </cell>
        </row>
        <row r="4">
          <cell r="A4" t="str">
            <v>Affaires sociales</v>
          </cell>
          <cell r="B4">
            <v>92272201.409999996</v>
          </cell>
          <cell r="C4">
            <v>0.1608610018835378</v>
          </cell>
          <cell r="D4">
            <v>4.4250055939474092E-2</v>
          </cell>
        </row>
        <row r="5">
          <cell r="A5" t="str">
            <v>Armées</v>
          </cell>
          <cell r="B5">
            <v>201186673.97999999</v>
          </cell>
          <cell r="C5">
            <v>0.41094911283239322</v>
          </cell>
          <cell r="D5">
            <v>0.17066798192365881</v>
          </cell>
        </row>
        <row r="6">
          <cell r="A6" t="str">
            <v>Culture</v>
          </cell>
          <cell r="B6">
            <v>78793811.050000012</v>
          </cell>
          <cell r="C6">
            <v>0.3826860816481289</v>
          </cell>
          <cell r="D6">
            <v>3.9843945306515451E-2</v>
          </cell>
        </row>
        <row r="7">
          <cell r="A7" t="str">
            <v>Economie, Finances et Relance</v>
          </cell>
          <cell r="B7">
            <v>129900399.54000001</v>
          </cell>
          <cell r="C7">
            <v>0.20510398230786489</v>
          </cell>
          <cell r="D7">
            <v>4.2447761534241721E-2</v>
          </cell>
        </row>
        <row r="8">
          <cell r="A8" t="str">
            <v>Enseignement supérieur - Recherche</v>
          </cell>
          <cell r="B8">
            <v>1295770935.0674269</v>
          </cell>
          <cell r="C8">
            <v>0.19340143580030419</v>
          </cell>
          <cell r="D8">
            <v>5.5773944675576052E-2</v>
          </cell>
        </row>
        <row r="9">
          <cell r="A9" t="str">
            <v>Intérieur</v>
          </cell>
          <cell r="B9">
            <v>356077448.09000021</v>
          </cell>
          <cell r="C9">
            <v>0.2482247496959446</v>
          </cell>
          <cell r="D9">
            <v>5.8438519857517607E-2</v>
          </cell>
        </row>
        <row r="10">
          <cell r="A10" t="str">
            <v>Justice</v>
          </cell>
          <cell r="B10">
            <v>114386125.7533333</v>
          </cell>
          <cell r="C10">
            <v>0.14854332046612909</v>
          </cell>
          <cell r="D10">
            <v>2.7356183064193192E-2</v>
          </cell>
        </row>
        <row r="11">
          <cell r="A11" t="str">
            <v>Multi-occupants</v>
          </cell>
          <cell r="B11">
            <v>289469305.37999988</v>
          </cell>
          <cell r="C11">
            <v>9.0794199381594054E-2</v>
          </cell>
          <cell r="D11">
            <v>1.4679274497724489E-2</v>
          </cell>
        </row>
        <row r="12">
          <cell r="A12" t="str">
            <v>Transition écologique</v>
          </cell>
          <cell r="B12">
            <v>183646725.81999999</v>
          </cell>
          <cell r="C12">
            <v>0.1447421748215646</v>
          </cell>
          <cell r="D12">
            <v>5.7885350374838301E-2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1" workbookViewId="0">
      <selection activeCell="A11" sqref="A11"/>
    </sheetView>
  </sheetViews>
  <sheetFormatPr baseColWidth="10" defaultRowHeight="15" x14ac:dyDescent="0.25"/>
  <sheetData>
    <row r="1" spans="1:10" x14ac:dyDescent="0.25">
      <c r="A1" s="24" t="s">
        <v>119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x14ac:dyDescent="0.25">
      <c r="A3" s="21" t="s">
        <v>120</v>
      </c>
    </row>
    <row r="5" spans="1:10" x14ac:dyDescent="0.25">
      <c r="A5" s="20" t="s">
        <v>0</v>
      </c>
    </row>
    <row r="6" spans="1:10" x14ac:dyDescent="0.25">
      <c r="A6" s="20" t="s">
        <v>33</v>
      </c>
    </row>
    <row r="7" spans="1:10" x14ac:dyDescent="0.25">
      <c r="A7" s="20" t="s">
        <v>122</v>
      </c>
    </row>
    <row r="8" spans="1:10" x14ac:dyDescent="0.25">
      <c r="A8" s="20" t="s">
        <v>54</v>
      </c>
    </row>
    <row r="9" spans="1:10" x14ac:dyDescent="0.25">
      <c r="A9" s="20" t="s">
        <v>56</v>
      </c>
    </row>
    <row r="10" spans="1:10" x14ac:dyDescent="0.25">
      <c r="A10" s="20" t="s">
        <v>57</v>
      </c>
    </row>
    <row r="11" spans="1:10" x14ac:dyDescent="0.25">
      <c r="A11" s="20" t="s">
        <v>84</v>
      </c>
    </row>
    <row r="12" spans="1:10" x14ac:dyDescent="0.25">
      <c r="A12" s="20" t="s">
        <v>85</v>
      </c>
    </row>
    <row r="13" spans="1:10" x14ac:dyDescent="0.25">
      <c r="A13" s="20" t="s">
        <v>102</v>
      </c>
    </row>
    <row r="14" spans="1:10" x14ac:dyDescent="0.25">
      <c r="A14" s="20" t="s">
        <v>111</v>
      </c>
    </row>
    <row r="15" spans="1:10" x14ac:dyDescent="0.25">
      <c r="A15" s="20" t="s">
        <v>113</v>
      </c>
    </row>
    <row r="16" spans="1:10" x14ac:dyDescent="0.25">
      <c r="A16" s="20" t="s">
        <v>118</v>
      </c>
    </row>
    <row r="19" spans="1:1" x14ac:dyDescent="0.25">
      <c r="A19" s="21" t="s">
        <v>123</v>
      </c>
    </row>
    <row r="21" spans="1:1" x14ac:dyDescent="0.25">
      <c r="A21" s="20" t="s">
        <v>20</v>
      </c>
    </row>
    <row r="22" spans="1:1" x14ac:dyDescent="0.25">
      <c r="A22" s="20" t="s">
        <v>22</v>
      </c>
    </row>
  </sheetData>
  <mergeCells count="1">
    <mergeCell ref="A1:J1"/>
  </mergeCells>
  <hyperlinks>
    <hyperlink ref="A5" location="'Graphique 1'!A1" display="Graphique 1.  Calendrier de sélection des projets de rénovation thermique des bâtiments publics de l’Etat soutenus par le Plan de relance"/>
    <hyperlink ref="A6" location="'Graphique 2'!A1" display="Graphique 2. Répartition des dossiers retenus par type d'AAP[1], en nombre de dossiers"/>
    <hyperlink ref="A7" location="'Graphique 3'!A1" display="Graphique 3 : Répartition du nombre de projets et des montants investis par ministère"/>
    <hyperlink ref="A8" location="'Graphique 4'!A1" display="Graphique 4 : Répartition des montants alloués à chaque type de travaux par ministère"/>
    <hyperlink ref="A9" location="'Graphique 5'!A1" display="Graphique 5 : Répartition du nombre de projets correspondant à chaque type de travaux par ministère"/>
    <hyperlink ref="A10" location="'Graphique 6'!A1" display="Graphique 6. Répartition des projets et des montants investis par région"/>
    <hyperlink ref="A11" location="'Graphique 7'!A1" display="Graphique 7 : Répartition des projets, en nombre et en montants, par tranche d’aire urbaine"/>
    <hyperlink ref="A12" location="'Graphique 8'!A1" display="Graphique 8 : Répartition des projets, en nombre et en montant, par type de travaux et en ventilant les multi-travaux"/>
    <hyperlink ref="A13" location="'Graphique 9'!A1" display="Graphique 9 : Répartition des gains énergétiques et des gains d’émissions de gaz à effet de serre par ministère"/>
    <hyperlink ref="A14" location="'Graphique 10'!A1" display="Graphique 10 : Répartition des gains énergétiques et des gains d’émissions de gaz à effet de serre par type de travaux"/>
    <hyperlink ref="A15" location="'Graphique 11'!A1" display="Graphique 11 : Efficience énergétique et en termes d’émissions des différentes catégories de travaux"/>
    <hyperlink ref="A16" location="'Graphique 12'!A1" display="Graphique 12 : Efficience énergétique et en termes d’émissions des travaux réalisés par les différents ministères."/>
    <hyperlink ref="A21" location="'Tableau 1'!A1" display="Tableau 1 : Dossiers de rénovation thermique de bâtiments de l’Etat présentés à une sélection en vue de bénéficier d’un soutien du Plan de relance"/>
    <hyperlink ref="A22" location="'Tableau 2'!A1" display="Tableau 2 : Dossiers de rénovation thermique de bâtiments de l’Etat soutenus par le Plan de relanc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baseColWidth="10" defaultRowHeight="15" x14ac:dyDescent="0.25"/>
  <sheetData>
    <row r="1" spans="1:14" x14ac:dyDescent="0.25">
      <c r="A1" t="s">
        <v>102</v>
      </c>
      <c r="N1" s="20" t="s">
        <v>121</v>
      </c>
    </row>
    <row r="2" spans="1:14" x14ac:dyDescent="0.25">
      <c r="A2" s="1" t="s">
        <v>103</v>
      </c>
    </row>
    <row r="4" spans="1:14" x14ac:dyDescent="0.25">
      <c r="A4" t="s">
        <v>104</v>
      </c>
    </row>
    <row r="5" spans="1:14" x14ac:dyDescent="0.25">
      <c r="A5" t="s">
        <v>103</v>
      </c>
    </row>
    <row r="6" spans="1:14" x14ac:dyDescent="0.25">
      <c r="A6" t="s">
        <v>35</v>
      </c>
      <c r="B6" t="s">
        <v>105</v>
      </c>
      <c r="C6" t="s">
        <v>106</v>
      </c>
      <c r="D6" t="s">
        <v>107</v>
      </c>
      <c r="E6" t="s">
        <v>108</v>
      </c>
      <c r="F6" t="s">
        <v>109</v>
      </c>
      <c r="G6" t="s">
        <v>110</v>
      </c>
    </row>
    <row r="7" spans="1:14" x14ac:dyDescent="0.25">
      <c r="A7" t="s">
        <v>40</v>
      </c>
      <c r="B7">
        <v>69.269465785355976</v>
      </c>
      <c r="C7">
        <v>239.14140334669639</v>
      </c>
      <c r="D7">
        <v>69269465.78535597</v>
      </c>
      <c r="E7">
        <v>239141403.34669641</v>
      </c>
      <c r="F7">
        <v>0.45726099510742685</v>
      </c>
      <c r="G7">
        <v>0.43955383500957274</v>
      </c>
    </row>
    <row r="8" spans="1:14" x14ac:dyDescent="0.25">
      <c r="A8" t="s">
        <v>41</v>
      </c>
      <c r="B8">
        <v>32.555946386319995</v>
      </c>
      <c r="C8">
        <v>81.177711316666674</v>
      </c>
      <c r="D8">
        <v>32555946.386319999</v>
      </c>
      <c r="E8">
        <v>81177711.316666678</v>
      </c>
      <c r="F8">
        <v>0.21490803014709892</v>
      </c>
      <c r="G8">
        <v>0.14920868501725196</v>
      </c>
    </row>
    <row r="9" spans="1:14" x14ac:dyDescent="0.25">
      <c r="A9" t="s">
        <v>39</v>
      </c>
      <c r="B9">
        <v>17.728128318047339</v>
      </c>
      <c r="C9">
        <v>75.414145731502941</v>
      </c>
      <c r="D9">
        <v>17728128.318047341</v>
      </c>
      <c r="E9">
        <v>75414145.731502935</v>
      </c>
      <c r="F9">
        <v>0.11702676647199181</v>
      </c>
      <c r="G9">
        <v>0.13861496380948976</v>
      </c>
    </row>
    <row r="10" spans="1:14" x14ac:dyDescent="0.25">
      <c r="A10" t="s">
        <v>42</v>
      </c>
      <c r="B10">
        <v>10.457361046127001</v>
      </c>
      <c r="C10">
        <v>26.423537001024162</v>
      </c>
      <c r="D10">
        <v>10457361.046127001</v>
      </c>
      <c r="E10">
        <v>26423537.001024161</v>
      </c>
      <c r="F10">
        <v>6.9031040790278012E-2</v>
      </c>
      <c r="G10">
        <v>4.8567779818868256E-2</v>
      </c>
    </row>
    <row r="11" spans="1:14" x14ac:dyDescent="0.25">
      <c r="A11" t="s">
        <v>43</v>
      </c>
      <c r="B11">
        <v>5.1584153070441543</v>
      </c>
      <c r="C11">
        <v>26.099493408837198</v>
      </c>
      <c r="D11">
        <v>5158415.307044154</v>
      </c>
      <c r="E11">
        <v>26099493.408837199</v>
      </c>
      <c r="F11">
        <v>3.4051686262246972E-2</v>
      </c>
      <c r="G11">
        <v>4.7972171523262649E-2</v>
      </c>
    </row>
    <row r="12" spans="1:14" x14ac:dyDescent="0.25">
      <c r="A12" t="s">
        <v>46</v>
      </c>
      <c r="B12">
        <v>4.1083086911472879</v>
      </c>
      <c r="C12">
        <v>26.226684923809522</v>
      </c>
      <c r="D12">
        <v>4108308.6911472878</v>
      </c>
      <c r="E12">
        <v>26226684.923809521</v>
      </c>
      <c r="F12">
        <v>2.7119731602140366E-2</v>
      </c>
      <c r="G12">
        <v>4.8205955875969278E-2</v>
      </c>
    </row>
    <row r="13" spans="1:14" x14ac:dyDescent="0.25">
      <c r="A13" t="s">
        <v>45</v>
      </c>
      <c r="B13">
        <v>4.05191225</v>
      </c>
      <c r="C13">
        <v>14.44410775713178</v>
      </c>
      <c r="D13">
        <v>4051912.25</v>
      </c>
      <c r="E13">
        <v>14444107.75713178</v>
      </c>
      <c r="F13">
        <v>2.674744790531737E-2</v>
      </c>
      <c r="G13">
        <v>2.6548990969724941E-2</v>
      </c>
    </row>
    <row r="14" spans="1:14" x14ac:dyDescent="0.25">
      <c r="A14" t="s">
        <v>47</v>
      </c>
      <c r="B14">
        <v>3.1199270870057139</v>
      </c>
      <c r="C14">
        <v>30.142773237718711</v>
      </c>
      <c r="D14">
        <v>3119927.087005714</v>
      </c>
      <c r="E14">
        <v>30142773.237718709</v>
      </c>
      <c r="F14">
        <v>2.0595235552811862E-2</v>
      </c>
      <c r="G14">
        <v>5.5403921650718231E-2</v>
      </c>
    </row>
    <row r="15" spans="1:14" x14ac:dyDescent="0.25">
      <c r="A15" t="s">
        <v>44</v>
      </c>
      <c r="B15">
        <v>3.0787401900000009</v>
      </c>
      <c r="C15">
        <v>16.711981385658909</v>
      </c>
      <c r="D15">
        <v>3078740.1900000009</v>
      </c>
      <c r="E15">
        <v>16711981.38565891</v>
      </c>
      <c r="F15">
        <v>2.0323352966499196E-2</v>
      </c>
      <c r="G15">
        <v>3.0717455889582346E-2</v>
      </c>
    </row>
    <row r="16" spans="1:14" x14ac:dyDescent="0.25">
      <c r="A16" t="s">
        <v>48</v>
      </c>
      <c r="B16">
        <v>0</v>
      </c>
      <c r="C16">
        <v>0</v>
      </c>
      <c r="F16">
        <v>1.2935713194188724E-2</v>
      </c>
      <c r="G16">
        <v>1.5206240435559815E-2</v>
      </c>
    </row>
    <row r="17" spans="1:7" x14ac:dyDescent="0.25">
      <c r="A17" t="s">
        <v>51</v>
      </c>
      <c r="B17">
        <v>1.0468279899999999</v>
      </c>
      <c r="C17">
        <v>4.5962672561240314</v>
      </c>
      <c r="D17">
        <v>1046827.99</v>
      </c>
      <c r="E17">
        <v>4596267.2561240317</v>
      </c>
      <c r="F17">
        <v>6.9103118233503433E-3</v>
      </c>
      <c r="G17">
        <v>8.4481686185862784E-3</v>
      </c>
    </row>
    <row r="18" spans="1:7" x14ac:dyDescent="0.25">
      <c r="A18" t="s">
        <v>52</v>
      </c>
      <c r="B18">
        <v>0.88659758799999977</v>
      </c>
      <c r="C18">
        <v>3.4045557953488372</v>
      </c>
      <c r="D18">
        <v>886597.58799999976</v>
      </c>
      <c r="E18">
        <v>3404555.795348837</v>
      </c>
      <c r="F18">
        <v>5.852600287187865E-3</v>
      </c>
      <c r="G18">
        <v>6.2577434748097979E-3</v>
      </c>
    </row>
    <row r="19" spans="1:7" x14ac:dyDescent="0.25">
      <c r="A19" t="s">
        <v>49</v>
      </c>
      <c r="B19">
        <v>2.5877257364341089E-2</v>
      </c>
      <c r="C19">
        <v>0.26980296899224809</v>
      </c>
      <c r="D19">
        <v>25877.257364341091</v>
      </c>
      <c r="E19">
        <v>269802.96899224812</v>
      </c>
      <c r="F19">
        <v>1.708207262596083E-4</v>
      </c>
      <c r="G19">
        <v>4.9591132299905765E-4</v>
      </c>
    </row>
    <row r="20" spans="1:7" x14ac:dyDescent="0.25">
      <c r="A20" t="s">
        <v>50</v>
      </c>
      <c r="B20">
        <v>2.9999999999999997E-4</v>
      </c>
      <c r="C20">
        <v>2.4031007751937981E-3</v>
      </c>
      <c r="D20">
        <v>300</v>
      </c>
      <c r="E20">
        <v>2403.1007751937982</v>
      </c>
      <c r="F20">
        <v>1.9803573909072713E-6</v>
      </c>
      <c r="G20">
        <v>4.4170191646803477E-6</v>
      </c>
    </row>
    <row r="21" spans="1:7" x14ac:dyDescent="0.25">
      <c r="A21" t="s">
        <v>16</v>
      </c>
      <c r="B21">
        <v>151.48780789641179</v>
      </c>
      <c r="C21">
        <v>544.05486723028662</v>
      </c>
      <c r="D21">
        <v>151487807.89641181</v>
      </c>
      <c r="E21">
        <v>544054867.23028672</v>
      </c>
      <c r="F21">
        <v>1</v>
      </c>
      <c r="G21">
        <v>1</v>
      </c>
    </row>
  </sheetData>
  <hyperlinks>
    <hyperlink ref="N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baseColWidth="10" defaultRowHeight="15" x14ac:dyDescent="0.25"/>
  <sheetData>
    <row r="1" spans="1:12" x14ac:dyDescent="0.25">
      <c r="A1" t="s">
        <v>111</v>
      </c>
      <c r="L1" s="20" t="s">
        <v>121</v>
      </c>
    </row>
    <row r="2" spans="1:12" x14ac:dyDescent="0.25">
      <c r="A2" s="1" t="s">
        <v>55</v>
      </c>
    </row>
    <row r="5" spans="1:12" x14ac:dyDescent="0.25">
      <c r="A5" t="s">
        <v>87</v>
      </c>
      <c r="B5" t="s">
        <v>106</v>
      </c>
      <c r="C5" t="s">
        <v>112</v>
      </c>
      <c r="D5" t="s">
        <v>108</v>
      </c>
      <c r="E5" t="s">
        <v>107</v>
      </c>
      <c r="F5" t="s">
        <v>110</v>
      </c>
      <c r="G5" t="s">
        <v>109</v>
      </c>
    </row>
    <row r="6" spans="1:12" x14ac:dyDescent="0.25">
      <c r="A6" t="s">
        <v>88</v>
      </c>
      <c r="B6">
        <v>289.81144532999991</v>
      </c>
      <c r="C6">
        <v>71.609018250000005</v>
      </c>
      <c r="D6">
        <v>289811445.32999992</v>
      </c>
      <c r="E6">
        <v>71609018.25</v>
      </c>
      <c r="F6">
        <v>0.53700022592178576</v>
      </c>
      <c r="G6">
        <v>0.47842572980237769</v>
      </c>
    </row>
    <row r="7" spans="1:12" x14ac:dyDescent="0.25">
      <c r="A7" t="s">
        <v>91</v>
      </c>
      <c r="B7">
        <v>100.9471749018484</v>
      </c>
      <c r="C7">
        <v>44.35146431542352</v>
      </c>
      <c r="D7">
        <v>100947174.90184841</v>
      </c>
      <c r="E7">
        <v>44351464.315423518</v>
      </c>
      <c r="F7">
        <v>0.18704801553552444</v>
      </c>
      <c r="G7">
        <v>0.2963157742064228</v>
      </c>
    </row>
    <row r="8" spans="1:12" x14ac:dyDescent="0.25">
      <c r="A8" t="s">
        <v>89</v>
      </c>
      <c r="B8">
        <v>43.888420247526724</v>
      </c>
      <c r="C8">
        <v>8.5721262828965799</v>
      </c>
      <c r="D8">
        <v>43888420.247526728</v>
      </c>
      <c r="E8">
        <v>8572126.2828965802</v>
      </c>
      <c r="F8">
        <v>8.1322156070944077E-2</v>
      </c>
      <c r="G8">
        <v>5.7271079440513614E-2</v>
      </c>
    </row>
    <row r="9" spans="1:12" x14ac:dyDescent="0.25">
      <c r="A9" t="s">
        <v>94</v>
      </c>
      <c r="B9">
        <v>37.154271338250247</v>
      </c>
      <c r="C9">
        <v>4.0426852841451195</v>
      </c>
      <c r="D9">
        <v>37154271.33825025</v>
      </c>
      <c r="E9">
        <v>4042685.2841451191</v>
      </c>
      <c r="F9">
        <v>6.8844251750931076E-2</v>
      </c>
      <c r="G9">
        <v>2.7009512275061268E-2</v>
      </c>
    </row>
    <row r="10" spans="1:12" x14ac:dyDescent="0.25">
      <c r="A10" t="s">
        <v>90</v>
      </c>
      <c r="B10">
        <v>18.159715089999999</v>
      </c>
      <c r="C10">
        <v>5.1471787400000002</v>
      </c>
      <c r="D10">
        <v>18159715.09</v>
      </c>
      <c r="E10">
        <v>5147178.74</v>
      </c>
      <c r="F10">
        <v>3.3648674899299451E-2</v>
      </c>
      <c r="G10">
        <v>3.4388723729050469E-2</v>
      </c>
    </row>
    <row r="11" spans="1:12" x14ac:dyDescent="0.25">
      <c r="A11" t="s">
        <v>93</v>
      </c>
      <c r="B11">
        <v>17.467438859999998</v>
      </c>
      <c r="C11">
        <v>4.2061286900000026</v>
      </c>
      <c r="D11">
        <v>17467438.859999999</v>
      </c>
      <c r="E11">
        <v>4206128.6900000023</v>
      </c>
      <c r="F11">
        <v>3.2365935732504368E-2</v>
      </c>
      <c r="G11">
        <v>2.8101491087764913E-2</v>
      </c>
    </row>
    <row r="12" spans="1:12" x14ac:dyDescent="0.25">
      <c r="A12" t="s">
        <v>95</v>
      </c>
      <c r="B12">
        <v>16.494872000000001</v>
      </c>
      <c r="C12">
        <v>7.3550622300000006</v>
      </c>
      <c r="D12">
        <v>16494872</v>
      </c>
      <c r="E12">
        <v>7355062.2300000004</v>
      </c>
      <c r="F12">
        <v>3.0563837741000448E-2</v>
      </c>
      <c r="G12">
        <v>4.9139774585998511E-2</v>
      </c>
    </row>
    <row r="13" spans="1:12" x14ac:dyDescent="0.25">
      <c r="A13" t="s">
        <v>96</v>
      </c>
      <c r="B13">
        <v>9.0303494635658907</v>
      </c>
      <c r="C13">
        <v>2.921918496</v>
      </c>
      <c r="D13">
        <v>9030349.4635658916</v>
      </c>
      <c r="E13">
        <v>2921918.4959999998</v>
      </c>
      <c r="F13">
        <v>1.6732602456627631E-2</v>
      </c>
      <c r="G13">
        <v>1.9521577352051823E-2</v>
      </c>
    </row>
    <row r="14" spans="1:12" x14ac:dyDescent="0.25">
      <c r="A14" t="s">
        <v>92</v>
      </c>
      <c r="B14">
        <v>6.7322036500000006</v>
      </c>
      <c r="C14">
        <v>1.4707703600000002</v>
      </c>
      <c r="D14">
        <v>6732203.6500000004</v>
      </c>
      <c r="E14">
        <v>1470770.36</v>
      </c>
      <c r="F14">
        <v>1.2474299891382665E-2</v>
      </c>
      <c r="G14">
        <v>9.8263375207592075E-3</v>
      </c>
    </row>
    <row r="15" spans="1:12" x14ac:dyDescent="0.25">
      <c r="B15">
        <v>539.6858908811912</v>
      </c>
      <c r="C15">
        <v>149.67635264846518</v>
      </c>
      <c r="D15">
        <v>539685890.88119113</v>
      </c>
      <c r="E15">
        <v>149676352.64846522</v>
      </c>
    </row>
    <row r="20" spans="1:7" x14ac:dyDescent="0.25">
      <c r="A20" t="s">
        <v>87</v>
      </c>
      <c r="B20" t="s">
        <v>106</v>
      </c>
      <c r="C20" t="s">
        <v>105</v>
      </c>
      <c r="D20" t="s">
        <v>108</v>
      </c>
      <c r="E20" t="s">
        <v>107</v>
      </c>
      <c r="F20" t="s">
        <v>110</v>
      </c>
      <c r="G20" t="s">
        <v>109</v>
      </c>
    </row>
    <row r="21" spans="1:7" x14ac:dyDescent="0.25">
      <c r="A21" t="s">
        <v>91</v>
      </c>
      <c r="B21">
        <v>178.8315147910609</v>
      </c>
      <c r="C21">
        <v>67.523083644383732</v>
      </c>
      <c r="D21">
        <v>178831514.79106089</v>
      </c>
      <c r="E21">
        <v>67523083.644383729</v>
      </c>
      <c r="F21">
        <v>0.24917860923256982</v>
      </c>
      <c r="G21">
        <v>0.33827248686653505</v>
      </c>
    </row>
    <row r="22" spans="1:7" x14ac:dyDescent="0.25">
      <c r="A22" t="s">
        <v>93</v>
      </c>
      <c r="B22">
        <v>166.77919208624678</v>
      </c>
      <c r="C22">
        <v>50.753978099503385</v>
      </c>
      <c r="D22">
        <v>166779192.08624679</v>
      </c>
      <c r="E22">
        <v>50753978.099503383</v>
      </c>
      <c r="F22">
        <v>0.23238525481113861</v>
      </c>
      <c r="G22">
        <v>0.25426377859916771</v>
      </c>
    </row>
    <row r="23" spans="1:7" x14ac:dyDescent="0.25">
      <c r="A23" t="s">
        <v>96</v>
      </c>
      <c r="B23">
        <v>136.87347909471589</v>
      </c>
      <c r="C23">
        <v>38.290546934000403</v>
      </c>
      <c r="D23">
        <v>136873479.09471589</v>
      </c>
      <c r="E23">
        <v>38290546.934000403</v>
      </c>
      <c r="F23">
        <v>0.19071550784263308</v>
      </c>
      <c r="G23">
        <v>0.19182534084284877</v>
      </c>
    </row>
    <row r="24" spans="1:7" x14ac:dyDescent="0.25">
      <c r="A24" t="s">
        <v>95</v>
      </c>
      <c r="B24">
        <v>68.111800791205638</v>
      </c>
      <c r="C24">
        <v>12.894764692305511</v>
      </c>
      <c r="D24">
        <v>68111800.791205645</v>
      </c>
      <c r="E24">
        <v>12894764.692305511</v>
      </c>
      <c r="F24">
        <v>9.4904993749607466E-2</v>
      </c>
      <c r="G24">
        <v>6.4599302706575712E-2</v>
      </c>
    </row>
    <row r="25" spans="1:7" x14ac:dyDescent="0.25">
      <c r="A25" t="s">
        <v>94</v>
      </c>
      <c r="B25">
        <v>67.409314497308046</v>
      </c>
      <c r="C25">
        <v>8.1122437041221485</v>
      </c>
      <c r="D25">
        <v>67409314.497308046</v>
      </c>
      <c r="E25">
        <v>8112243.7041221485</v>
      </c>
      <c r="F25">
        <v>9.3926169866563936E-2</v>
      </c>
      <c r="G25">
        <v>4.0640158946429236E-2</v>
      </c>
    </row>
    <row r="26" spans="1:7" x14ac:dyDescent="0.25">
      <c r="A26" t="s">
        <v>89</v>
      </c>
      <c r="B26">
        <v>46.79243292026009</v>
      </c>
      <c r="C26">
        <v>9.1390011064232688</v>
      </c>
      <c r="D26">
        <v>46792432.920260087</v>
      </c>
      <c r="E26">
        <v>9139001.1064232681</v>
      </c>
      <c r="F26">
        <v>6.5199209274167308E-2</v>
      </c>
      <c r="G26">
        <v>4.5783937357294399E-2</v>
      </c>
    </row>
    <row r="27" spans="1:7" x14ac:dyDescent="0.25">
      <c r="A27" t="s">
        <v>90</v>
      </c>
      <c r="B27">
        <v>42.909715239946827</v>
      </c>
      <c r="C27">
        <v>10.146452595353169</v>
      </c>
      <c r="D27">
        <v>42909715.239946827</v>
      </c>
      <c r="E27">
        <v>10146452.595353169</v>
      </c>
      <c r="F27">
        <v>5.978914386844985E-2</v>
      </c>
      <c r="G27">
        <v>5.0830998335026516E-2</v>
      </c>
    </row>
    <row r="28" spans="1:7" x14ac:dyDescent="0.25">
      <c r="A28" t="s">
        <v>92</v>
      </c>
      <c r="B28">
        <v>9.9766059716238598</v>
      </c>
      <c r="C28">
        <v>2.7514443957730079</v>
      </c>
      <c r="D28">
        <v>9976605.9716238603</v>
      </c>
      <c r="E28">
        <v>2751444.395773008</v>
      </c>
      <c r="F28">
        <v>1.3901111354869806E-2</v>
      </c>
      <c r="G28">
        <v>1.3783996346122752E-2</v>
      </c>
    </row>
    <row r="29" spans="1:7" x14ac:dyDescent="0.25">
      <c r="B29">
        <v>717.68405539236812</v>
      </c>
      <c r="C29">
        <v>199.6115151718646</v>
      </c>
      <c r="F29">
        <v>1</v>
      </c>
      <c r="G29">
        <v>1</v>
      </c>
    </row>
  </sheetData>
  <hyperlinks>
    <hyperlink ref="L1" location="Sommaire!A1" display="Retour au sommair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/>
  </sheetViews>
  <sheetFormatPr baseColWidth="10" defaultRowHeight="15" x14ac:dyDescent="0.25"/>
  <sheetData>
    <row r="1" spans="1:13" x14ac:dyDescent="0.25">
      <c r="A1" t="s">
        <v>113</v>
      </c>
      <c r="M1" s="20" t="s">
        <v>121</v>
      </c>
    </row>
    <row r="2" spans="1:13" x14ac:dyDescent="0.25">
      <c r="A2" s="1" t="s">
        <v>114</v>
      </c>
    </row>
    <row r="5" spans="1:13" x14ac:dyDescent="0.25">
      <c r="B5" t="s">
        <v>87</v>
      </c>
      <c r="C5" t="s">
        <v>115</v>
      </c>
      <c r="D5" t="s">
        <v>116</v>
      </c>
      <c r="E5" t="s">
        <v>117</v>
      </c>
    </row>
    <row r="6" spans="1:13" x14ac:dyDescent="0.25">
      <c r="B6" t="s">
        <v>97</v>
      </c>
      <c r="C6">
        <v>11273644.58</v>
      </c>
      <c r="D6">
        <v>6.0827509307771623E-2</v>
      </c>
      <c r="E6">
        <v>0.19267579235225771</v>
      </c>
    </row>
    <row r="7" spans="1:13" x14ac:dyDescent="0.25">
      <c r="B7" t="s">
        <v>91</v>
      </c>
      <c r="C7">
        <v>185398545.83133349</v>
      </c>
      <c r="D7">
        <v>0.56270689304335642</v>
      </c>
      <c r="E7">
        <v>0.26898554398261643</v>
      </c>
    </row>
    <row r="8" spans="1:13" x14ac:dyDescent="0.25">
      <c r="B8" t="s">
        <v>92</v>
      </c>
      <c r="C8">
        <v>140099950.31999999</v>
      </c>
      <c r="D8">
        <v>4.8052862507253463E-2</v>
      </c>
      <c r="E8">
        <v>1.054694072407325E-2</v>
      </c>
    </row>
    <row r="9" spans="1:13" x14ac:dyDescent="0.25">
      <c r="B9" t="s">
        <v>100</v>
      </c>
      <c r="C9">
        <v>2555692.7000000002</v>
      </c>
      <c r="D9">
        <v>0.37591831064184489</v>
      </c>
    </row>
    <row r="10" spans="1:13" x14ac:dyDescent="0.25">
      <c r="B10" t="s">
        <v>96</v>
      </c>
      <c r="C10">
        <v>21273904.419999991</v>
      </c>
      <c r="D10">
        <v>0.44997547831025092</v>
      </c>
      <c r="E10">
        <v>0.15016715851731621</v>
      </c>
    </row>
    <row r="11" spans="1:13" x14ac:dyDescent="0.25">
      <c r="B11" t="s">
        <v>93</v>
      </c>
      <c r="C11">
        <v>92839586.410000011</v>
      </c>
      <c r="D11">
        <v>0.31124773710944109</v>
      </c>
      <c r="E11">
        <v>7.1043278925071118E-2</v>
      </c>
    </row>
    <row r="12" spans="1:13" x14ac:dyDescent="0.25">
      <c r="B12" t="s">
        <v>88</v>
      </c>
      <c r="C12">
        <v>1693051793.3900001</v>
      </c>
      <c r="D12">
        <v>0.17468120421111791</v>
      </c>
      <c r="E12">
        <v>4.3066342466812173E-2</v>
      </c>
    </row>
    <row r="13" spans="1:13" x14ac:dyDescent="0.25">
      <c r="B13" t="s">
        <v>94</v>
      </c>
      <c r="C13">
        <v>49775860.729428567</v>
      </c>
      <c r="D13">
        <v>0.80418764836657119</v>
      </c>
      <c r="E13">
        <v>9.0891398881464844E-2</v>
      </c>
    </row>
    <row r="14" spans="1:13" x14ac:dyDescent="0.25">
      <c r="B14" t="s">
        <v>90</v>
      </c>
      <c r="C14">
        <v>256401510.15000001</v>
      </c>
      <c r="D14">
        <v>7.2027630959357075E-2</v>
      </c>
      <c r="E14">
        <v>2.084302275239848E-2</v>
      </c>
    </row>
    <row r="15" spans="1:13" x14ac:dyDescent="0.25">
      <c r="B15" t="s">
        <v>95</v>
      </c>
      <c r="C15">
        <v>27159841.469999999</v>
      </c>
      <c r="D15">
        <v>0.63885449534124039</v>
      </c>
      <c r="E15">
        <v>0.28506898971827721</v>
      </c>
    </row>
  </sheetData>
  <hyperlinks>
    <hyperlink ref="M1" location="Sommaire!A1" display="Retour au sommair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/>
  </sheetViews>
  <sheetFormatPr baseColWidth="10" defaultRowHeight="15" x14ac:dyDescent="0.25"/>
  <sheetData>
    <row r="1" spans="1:15" x14ac:dyDescent="0.25">
      <c r="A1" s="11" t="s">
        <v>118</v>
      </c>
      <c r="O1" s="20" t="s">
        <v>121</v>
      </c>
    </row>
    <row r="2" spans="1:15" x14ac:dyDescent="0.25">
      <c r="A2" s="1" t="s">
        <v>114</v>
      </c>
    </row>
    <row r="4" spans="1:15" x14ac:dyDescent="0.25">
      <c r="A4" s="16" t="s">
        <v>35</v>
      </c>
      <c r="B4" s="16" t="s">
        <v>115</v>
      </c>
      <c r="C4" s="16" t="s">
        <v>116</v>
      </c>
      <c r="D4" s="16" t="s">
        <v>117</v>
      </c>
    </row>
    <row r="5" spans="1:15" x14ac:dyDescent="0.25">
      <c r="A5" s="16" t="s">
        <v>45</v>
      </c>
      <c r="B5">
        <v>92272201.409999996</v>
      </c>
      <c r="C5">
        <v>0.1608610018835378</v>
      </c>
      <c r="D5">
        <v>4.4250055939474092E-2</v>
      </c>
    </row>
    <row r="6" spans="1:15" x14ac:dyDescent="0.25">
      <c r="A6" s="16" t="s">
        <v>41</v>
      </c>
      <c r="B6">
        <v>201186673.97999999</v>
      </c>
      <c r="C6">
        <v>0.41094911283239322</v>
      </c>
      <c r="D6">
        <v>0.17066798192365881</v>
      </c>
    </row>
    <row r="7" spans="1:15" x14ac:dyDescent="0.25">
      <c r="A7" s="16" t="s">
        <v>47</v>
      </c>
      <c r="B7">
        <v>78793811.050000012</v>
      </c>
      <c r="C7">
        <v>0.3826860816481289</v>
      </c>
      <c r="D7">
        <v>3.9843945306515451E-2</v>
      </c>
    </row>
    <row r="8" spans="1:15" x14ac:dyDescent="0.25">
      <c r="A8" s="16" t="s">
        <v>43</v>
      </c>
      <c r="B8">
        <v>129900399.54000001</v>
      </c>
      <c r="C8">
        <v>0.20510398230786489</v>
      </c>
      <c r="D8">
        <v>4.2447761534241721E-2</v>
      </c>
    </row>
    <row r="9" spans="1:15" x14ac:dyDescent="0.25">
      <c r="A9" s="16" t="s">
        <v>40</v>
      </c>
      <c r="B9">
        <v>1295770935.0674269</v>
      </c>
      <c r="C9">
        <v>0.19340143580030419</v>
      </c>
      <c r="D9">
        <v>5.5773944675576052E-2</v>
      </c>
    </row>
    <row r="10" spans="1:15" x14ac:dyDescent="0.25">
      <c r="A10" s="16" t="s">
        <v>39</v>
      </c>
      <c r="B10">
        <v>356077448.09000021</v>
      </c>
      <c r="C10">
        <v>0.2482247496959446</v>
      </c>
      <c r="D10">
        <v>5.8438519857517607E-2</v>
      </c>
    </row>
    <row r="11" spans="1:15" x14ac:dyDescent="0.25">
      <c r="A11" s="16" t="s">
        <v>44</v>
      </c>
      <c r="B11">
        <v>114386125.7533333</v>
      </c>
      <c r="C11">
        <v>0.14854332046612909</v>
      </c>
      <c r="D11">
        <v>2.7356183064193192E-2</v>
      </c>
    </row>
    <row r="12" spans="1:15" x14ac:dyDescent="0.25">
      <c r="A12" s="16" t="s">
        <v>46</v>
      </c>
      <c r="B12">
        <v>289469305.37999988</v>
      </c>
      <c r="C12">
        <v>9.0794199381594054E-2</v>
      </c>
      <c r="D12">
        <v>1.4679274497724489E-2</v>
      </c>
    </row>
    <row r="13" spans="1:15" x14ac:dyDescent="0.25">
      <c r="A13" s="16" t="s">
        <v>42</v>
      </c>
      <c r="B13">
        <v>183646725.81999999</v>
      </c>
      <c r="C13">
        <v>0.1447421748215646</v>
      </c>
      <c r="D13">
        <v>5.7885350374838301E-2</v>
      </c>
    </row>
  </sheetData>
  <hyperlinks>
    <hyperlink ref="O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.25"/>
  <cols>
    <col min="2" max="2" width="25.5703125" customWidth="1"/>
    <col min="4" max="4" width="22" customWidth="1"/>
  </cols>
  <sheetData>
    <row r="1" spans="1:13" x14ac:dyDescent="0.25">
      <c r="A1" s="11" t="s">
        <v>20</v>
      </c>
      <c r="M1" s="20" t="s">
        <v>121</v>
      </c>
    </row>
    <row r="2" spans="1:13" x14ac:dyDescent="0.25">
      <c r="A2" s="1" t="s">
        <v>21</v>
      </c>
    </row>
    <row r="5" spans="1:13" ht="15.75" thickBot="1" x14ac:dyDescent="0.3"/>
    <row r="6" spans="1:13" ht="39" thickBot="1" x14ac:dyDescent="0.3">
      <c r="A6" s="3" t="s">
        <v>3</v>
      </c>
      <c r="B6" s="4" t="s">
        <v>4</v>
      </c>
      <c r="C6" s="4" t="s">
        <v>5</v>
      </c>
      <c r="D6" s="4" t="s">
        <v>6</v>
      </c>
    </row>
    <row r="7" spans="1:13" ht="51.75" thickBot="1" x14ac:dyDescent="0.3">
      <c r="A7" s="5" t="s">
        <v>7</v>
      </c>
      <c r="B7" s="6" t="s">
        <v>8</v>
      </c>
      <c r="C7" s="7" t="s">
        <v>9</v>
      </c>
      <c r="D7" s="7" t="s">
        <v>10</v>
      </c>
    </row>
    <row r="8" spans="1:13" ht="67.5" customHeight="1" thickBot="1" x14ac:dyDescent="0.3">
      <c r="A8" s="5" t="s">
        <v>11</v>
      </c>
      <c r="B8" s="6" t="s">
        <v>12</v>
      </c>
      <c r="C8" s="7" t="s">
        <v>13</v>
      </c>
      <c r="D8" s="7" t="s">
        <v>14</v>
      </c>
    </row>
    <row r="9" spans="1:13" ht="61.5" customHeight="1" thickBot="1" x14ac:dyDescent="0.3">
      <c r="A9" s="25" t="s">
        <v>15</v>
      </c>
      <c r="B9" s="6" t="s">
        <v>8</v>
      </c>
      <c r="C9" s="27">
        <v>405</v>
      </c>
      <c r="D9" s="27">
        <v>148</v>
      </c>
    </row>
    <row r="10" spans="1:13" ht="50.25" customHeight="1" thickBot="1" x14ac:dyDescent="0.3">
      <c r="A10" s="26"/>
      <c r="B10" s="6" t="s">
        <v>12</v>
      </c>
      <c r="C10" s="28"/>
      <c r="D10" s="28"/>
    </row>
    <row r="11" spans="1:13" ht="15.75" thickBot="1" x14ac:dyDescent="0.3">
      <c r="A11" s="8" t="s">
        <v>16</v>
      </c>
      <c r="B11" s="9" t="s">
        <v>17</v>
      </c>
      <c r="C11" s="10" t="s">
        <v>18</v>
      </c>
      <c r="D11" s="10" t="s">
        <v>19</v>
      </c>
    </row>
  </sheetData>
  <mergeCells count="3">
    <mergeCell ref="A9:A10"/>
    <mergeCell ref="C9:C10"/>
    <mergeCell ref="D9:D10"/>
  </mergeCells>
  <hyperlinks>
    <hyperlink ref="M1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4" workbookViewId="0">
      <selection activeCell="O4" sqref="O4"/>
    </sheetView>
  </sheetViews>
  <sheetFormatPr baseColWidth="10" defaultRowHeight="15" x14ac:dyDescent="0.25"/>
  <sheetData>
    <row r="1" spans="1:15" x14ac:dyDescent="0.25">
      <c r="A1" s="12" t="s">
        <v>22</v>
      </c>
    </row>
    <row r="2" spans="1:15" x14ac:dyDescent="0.25">
      <c r="A2" s="15" t="s">
        <v>32</v>
      </c>
    </row>
    <row r="4" spans="1:15" x14ac:dyDescent="0.25">
      <c r="A4" t="s">
        <v>22</v>
      </c>
      <c r="O4" s="20" t="s">
        <v>121</v>
      </c>
    </row>
    <row r="5" spans="1:15" ht="15.75" thickBot="1" x14ac:dyDescent="0.3"/>
    <row r="6" spans="1:15" ht="25.5" x14ac:dyDescent="0.25">
      <c r="A6" s="29" t="s">
        <v>3</v>
      </c>
      <c r="B6" s="29" t="s">
        <v>4</v>
      </c>
      <c r="C6" s="13" t="s">
        <v>23</v>
      </c>
      <c r="D6" s="29" t="s">
        <v>25</v>
      </c>
    </row>
    <row r="7" spans="1:15" ht="15.75" thickBot="1" x14ac:dyDescent="0.3">
      <c r="A7" s="30"/>
      <c r="B7" s="30"/>
      <c r="C7" s="14" t="s">
        <v>24</v>
      </c>
      <c r="D7" s="30"/>
    </row>
    <row r="8" spans="1:15" ht="77.25" thickBot="1" x14ac:dyDescent="0.3">
      <c r="A8" s="5" t="s">
        <v>7</v>
      </c>
      <c r="B8" s="6" t="s">
        <v>8</v>
      </c>
      <c r="C8" s="7" t="s">
        <v>26</v>
      </c>
      <c r="D8" s="7" t="s">
        <v>27</v>
      </c>
    </row>
    <row r="9" spans="1:15" ht="102.75" thickBot="1" x14ac:dyDescent="0.3">
      <c r="A9" s="5" t="s">
        <v>11</v>
      </c>
      <c r="B9" s="6" t="s">
        <v>12</v>
      </c>
      <c r="C9" s="7" t="s">
        <v>28</v>
      </c>
      <c r="D9" s="7">
        <v>846</v>
      </c>
    </row>
    <row r="10" spans="1:15" ht="77.25" thickBot="1" x14ac:dyDescent="0.3">
      <c r="A10" s="25" t="s">
        <v>29</v>
      </c>
      <c r="B10" s="6" t="s">
        <v>8</v>
      </c>
      <c r="C10" s="27">
        <v>19</v>
      </c>
      <c r="D10" s="27">
        <v>403</v>
      </c>
    </row>
    <row r="11" spans="1:15" ht="102.75" thickBot="1" x14ac:dyDescent="0.3">
      <c r="A11" s="26"/>
      <c r="B11" s="6" t="s">
        <v>12</v>
      </c>
      <c r="C11" s="28"/>
      <c r="D11" s="28"/>
    </row>
    <row r="12" spans="1:15" ht="26.25" thickBot="1" x14ac:dyDescent="0.3">
      <c r="A12" s="8" t="s">
        <v>16</v>
      </c>
      <c r="B12" s="9" t="s">
        <v>17</v>
      </c>
      <c r="C12" s="10" t="s">
        <v>30</v>
      </c>
      <c r="D12" s="10" t="s">
        <v>31</v>
      </c>
    </row>
  </sheetData>
  <mergeCells count="6">
    <mergeCell ref="A10:A11"/>
    <mergeCell ref="C10:C11"/>
    <mergeCell ref="D10:D11"/>
    <mergeCell ref="A6:A7"/>
    <mergeCell ref="B6:B7"/>
    <mergeCell ref="D6:D7"/>
  </mergeCells>
  <hyperlinks>
    <hyperlink ref="O4" location="Sommaire!A1" display="Retour au sommair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C4" sqref="C4"/>
    </sheetView>
  </sheetViews>
  <sheetFormatPr baseColWidth="10" defaultRowHeight="15" x14ac:dyDescent="0.25"/>
  <sheetData>
    <row r="1" spans="1:13" x14ac:dyDescent="0.25">
      <c r="A1" t="s">
        <v>0</v>
      </c>
    </row>
    <row r="2" spans="1:13" x14ac:dyDescent="0.25">
      <c r="A2" s="1" t="s">
        <v>1</v>
      </c>
      <c r="M2" s="20" t="s">
        <v>121</v>
      </c>
    </row>
    <row r="4" spans="1:13" x14ac:dyDescent="0.25">
      <c r="A4" s="2" t="s">
        <v>2</v>
      </c>
    </row>
  </sheetData>
  <hyperlinks>
    <hyperlink ref="M2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baseColWidth="10" defaultRowHeight="15" x14ac:dyDescent="0.25"/>
  <sheetData>
    <row r="1" spans="1:13" x14ac:dyDescent="0.25">
      <c r="A1" t="s">
        <v>33</v>
      </c>
    </row>
    <row r="2" spans="1:13" x14ac:dyDescent="0.25">
      <c r="A2" s="1" t="s">
        <v>34</v>
      </c>
      <c r="M2" s="20" t="s">
        <v>121</v>
      </c>
    </row>
  </sheetData>
  <hyperlinks>
    <hyperlink ref="M2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baseColWidth="10" defaultRowHeight="15" x14ac:dyDescent="0.25"/>
  <sheetData>
    <row r="1" spans="1:14" x14ac:dyDescent="0.25">
      <c r="A1" t="s">
        <v>122</v>
      </c>
      <c r="N1" s="20" t="s">
        <v>121</v>
      </c>
    </row>
    <row r="2" spans="1:14" x14ac:dyDescent="0.25">
      <c r="A2" t="s">
        <v>53</v>
      </c>
    </row>
    <row r="4" spans="1:14" x14ac:dyDescent="0.25">
      <c r="A4" s="16" t="s">
        <v>35</v>
      </c>
      <c r="B4" s="16" t="s">
        <v>36</v>
      </c>
      <c r="C4" s="16" t="s">
        <v>37</v>
      </c>
      <c r="D4" s="17" t="s">
        <v>38</v>
      </c>
      <c r="E4">
        <v>1000000</v>
      </c>
    </row>
    <row r="5" spans="1:14" x14ac:dyDescent="0.25">
      <c r="A5" s="16" t="s">
        <v>39</v>
      </c>
      <c r="B5">
        <v>1189</v>
      </c>
      <c r="C5" s="18">
        <f t="shared" ref="C5:C13" si="0">D5/$E$4</f>
        <v>357.75401080000006</v>
      </c>
      <c r="D5">
        <v>357754010.80000007</v>
      </c>
    </row>
    <row r="6" spans="1:14" x14ac:dyDescent="0.25">
      <c r="A6" s="16" t="s">
        <v>40</v>
      </c>
      <c r="B6">
        <v>960</v>
      </c>
      <c r="C6" s="18">
        <f t="shared" si="0"/>
        <v>1297.4154528974279</v>
      </c>
      <c r="D6">
        <v>1297415452.897428</v>
      </c>
    </row>
    <row r="7" spans="1:14" x14ac:dyDescent="0.25">
      <c r="A7" s="16" t="s">
        <v>41</v>
      </c>
      <c r="B7">
        <v>696</v>
      </c>
      <c r="C7" s="18">
        <f t="shared" si="0"/>
        <v>201.96775997999998</v>
      </c>
      <c r="D7">
        <v>201967759.97999999</v>
      </c>
    </row>
    <row r="8" spans="1:14" x14ac:dyDescent="0.25">
      <c r="A8" s="16" t="s">
        <v>42</v>
      </c>
      <c r="B8">
        <v>359</v>
      </c>
      <c r="C8" s="18">
        <f t="shared" si="0"/>
        <v>183.91172581999999</v>
      </c>
      <c r="D8">
        <v>183911725.81999999</v>
      </c>
    </row>
    <row r="9" spans="1:14" x14ac:dyDescent="0.25">
      <c r="A9" s="16" t="s">
        <v>43</v>
      </c>
      <c r="B9">
        <v>299</v>
      </c>
      <c r="C9" s="18">
        <f t="shared" si="0"/>
        <v>130.02283353999999</v>
      </c>
      <c r="D9">
        <v>130022833.54000001</v>
      </c>
    </row>
    <row r="10" spans="1:14" x14ac:dyDescent="0.25">
      <c r="A10" s="16" t="s">
        <v>44</v>
      </c>
      <c r="B10">
        <v>209</v>
      </c>
      <c r="C10" s="18">
        <f t="shared" si="0"/>
        <v>114.4313023133333</v>
      </c>
      <c r="D10">
        <v>114431302.3133333</v>
      </c>
    </row>
    <row r="11" spans="1:14" x14ac:dyDescent="0.25">
      <c r="A11" s="16" t="s">
        <v>45</v>
      </c>
      <c r="B11">
        <v>169</v>
      </c>
      <c r="C11" s="18">
        <f t="shared" si="0"/>
        <v>92.272201409999994</v>
      </c>
      <c r="D11">
        <v>92272201.409999996</v>
      </c>
    </row>
    <row r="12" spans="1:14" x14ac:dyDescent="0.25">
      <c r="A12" s="16" t="s">
        <v>46</v>
      </c>
      <c r="B12">
        <v>119</v>
      </c>
      <c r="C12" s="18">
        <f t="shared" si="0"/>
        <v>289.47234337999987</v>
      </c>
      <c r="D12">
        <v>289472343.37999988</v>
      </c>
    </row>
    <row r="13" spans="1:14" x14ac:dyDescent="0.25">
      <c r="A13" s="16" t="s">
        <v>47</v>
      </c>
      <c r="B13">
        <v>44</v>
      </c>
      <c r="C13" s="18">
        <f t="shared" si="0"/>
        <v>78.793811050000016</v>
      </c>
      <c r="D13">
        <v>78793811.050000012</v>
      </c>
      <c r="F13" s="19">
        <f>C6/2793</f>
        <v>0.46452397167827708</v>
      </c>
    </row>
    <row r="14" spans="1:14" x14ac:dyDescent="0.25">
      <c r="A14" s="16" t="s">
        <v>48</v>
      </c>
      <c r="B14">
        <f>SUM(B15:B18)</f>
        <v>158</v>
      </c>
      <c r="C14" s="18">
        <f>SUM(C15:C18)</f>
        <v>46.854779860000001</v>
      </c>
    </row>
    <row r="15" spans="1:14" x14ac:dyDescent="0.25">
      <c r="A15" s="16" t="s">
        <v>49</v>
      </c>
      <c r="B15">
        <v>9</v>
      </c>
      <c r="C15" s="18">
        <f>D15/$E$4</f>
        <v>1.558138</v>
      </c>
      <c r="D15">
        <v>1558138</v>
      </c>
    </row>
    <row r="16" spans="1:14" x14ac:dyDescent="0.25">
      <c r="A16" s="16" t="s">
        <v>50</v>
      </c>
      <c r="B16">
        <v>1</v>
      </c>
      <c r="C16" s="18">
        <f>D16/$E$4</f>
        <v>4.7999999999999996E-3</v>
      </c>
      <c r="D16">
        <v>4800</v>
      </c>
    </row>
    <row r="17" spans="1:4" x14ac:dyDescent="0.25">
      <c r="A17" s="16" t="s">
        <v>51</v>
      </c>
      <c r="B17">
        <v>78</v>
      </c>
      <c r="C17" s="18">
        <f>D17/$E$4</f>
        <v>24.437331910000001</v>
      </c>
      <c r="D17">
        <v>24437331.91</v>
      </c>
    </row>
    <row r="18" spans="1:4" x14ac:dyDescent="0.25">
      <c r="A18" s="16" t="s">
        <v>52</v>
      </c>
      <c r="B18">
        <v>70</v>
      </c>
      <c r="C18" s="18">
        <f>D18/$E$4</f>
        <v>20.854509950000001</v>
      </c>
      <c r="D18">
        <v>20854509.949999999</v>
      </c>
    </row>
  </sheetData>
  <hyperlinks>
    <hyperlink ref="N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N1" sqref="N1"/>
    </sheetView>
  </sheetViews>
  <sheetFormatPr baseColWidth="10" defaultRowHeight="15" x14ac:dyDescent="0.25"/>
  <sheetData>
    <row r="1" spans="1:14" x14ac:dyDescent="0.25">
      <c r="A1" t="s">
        <v>54</v>
      </c>
      <c r="N1" s="20" t="s">
        <v>121</v>
      </c>
    </row>
    <row r="2" spans="1:14" x14ac:dyDescent="0.25">
      <c r="A2" s="1" t="s">
        <v>55</v>
      </c>
    </row>
  </sheetData>
  <hyperlinks>
    <hyperlink ref="N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/>
  </sheetViews>
  <sheetFormatPr baseColWidth="10" defaultRowHeight="15" x14ac:dyDescent="0.25"/>
  <sheetData>
    <row r="1" spans="1:14" x14ac:dyDescent="0.25">
      <c r="A1" t="s">
        <v>56</v>
      </c>
      <c r="N1" s="20" t="s">
        <v>121</v>
      </c>
    </row>
    <row r="2" spans="1:14" x14ac:dyDescent="0.25">
      <c r="A2" s="1" t="s">
        <v>55</v>
      </c>
    </row>
  </sheetData>
  <hyperlinks>
    <hyperlink ref="N1" location="Sommaire!A1" display="Retour au sommair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N1" sqref="N1"/>
    </sheetView>
  </sheetViews>
  <sheetFormatPr baseColWidth="10" defaultRowHeight="15" x14ac:dyDescent="0.25"/>
  <sheetData>
    <row r="1" spans="1:14" x14ac:dyDescent="0.25">
      <c r="A1" t="s">
        <v>57</v>
      </c>
      <c r="N1" s="20" t="s">
        <v>121</v>
      </c>
    </row>
    <row r="2" spans="1:14" x14ac:dyDescent="0.25">
      <c r="A2" s="1" t="s">
        <v>55</v>
      </c>
    </row>
    <row r="4" spans="1:14" x14ac:dyDescent="0.25">
      <c r="A4" t="s">
        <v>58</v>
      </c>
    </row>
    <row r="5" spans="1:14" x14ac:dyDescent="0.25">
      <c r="A5" t="s">
        <v>55</v>
      </c>
    </row>
    <row r="6" spans="1:14" x14ac:dyDescent="0.25">
      <c r="A6" t="s">
        <v>59</v>
      </c>
      <c r="B6" t="s">
        <v>36</v>
      </c>
      <c r="C6" t="s">
        <v>60</v>
      </c>
      <c r="D6" t="s">
        <v>38</v>
      </c>
      <c r="E6">
        <v>1000000</v>
      </c>
    </row>
    <row r="7" spans="1:14" x14ac:dyDescent="0.25">
      <c r="A7" t="s">
        <v>61</v>
      </c>
      <c r="B7">
        <v>553</v>
      </c>
      <c r="C7">
        <v>331.01583771999981</v>
      </c>
      <c r="D7">
        <v>331015837.71999979</v>
      </c>
    </row>
    <row r="8" spans="1:14" x14ac:dyDescent="0.25">
      <c r="A8" t="s">
        <v>62</v>
      </c>
      <c r="B8">
        <v>492</v>
      </c>
      <c r="C8">
        <v>270.1117823379999</v>
      </c>
      <c r="D8">
        <v>270111782.33799988</v>
      </c>
    </row>
    <row r="9" spans="1:14" x14ac:dyDescent="0.25">
      <c r="A9" t="s">
        <v>63</v>
      </c>
      <c r="B9">
        <v>478</v>
      </c>
      <c r="C9">
        <v>286.54484409142856</v>
      </c>
      <c r="D9">
        <v>286544844.09142858</v>
      </c>
    </row>
    <row r="10" spans="1:14" x14ac:dyDescent="0.25">
      <c r="A10" t="s">
        <v>64</v>
      </c>
      <c r="B10">
        <v>351</v>
      </c>
      <c r="C10">
        <v>633.05964132999952</v>
      </c>
      <c r="D10">
        <v>633059641.32999957</v>
      </c>
    </row>
    <row r="11" spans="1:14" x14ac:dyDescent="0.25">
      <c r="A11" t="s">
        <v>65</v>
      </c>
      <c r="B11">
        <v>336</v>
      </c>
      <c r="C11">
        <v>220.414358918</v>
      </c>
      <c r="D11">
        <v>220414358.91800001</v>
      </c>
    </row>
    <row r="12" spans="1:14" x14ac:dyDescent="0.25">
      <c r="A12" t="s">
        <v>66</v>
      </c>
      <c r="B12">
        <v>335</v>
      </c>
      <c r="C12">
        <v>238.02277584000001</v>
      </c>
      <c r="D12">
        <v>238022775.84</v>
      </c>
    </row>
    <row r="13" spans="1:14" x14ac:dyDescent="0.25">
      <c r="A13" t="s">
        <v>67</v>
      </c>
      <c r="B13">
        <v>267</v>
      </c>
      <c r="C13">
        <v>109.4036428</v>
      </c>
      <c r="D13">
        <v>109403642.8</v>
      </c>
    </row>
    <row r="14" spans="1:14" x14ac:dyDescent="0.25">
      <c r="A14" t="s">
        <v>68</v>
      </c>
      <c r="B14">
        <v>245</v>
      </c>
      <c r="C14">
        <v>84.695247449999982</v>
      </c>
      <c r="D14">
        <v>84695247.449999988</v>
      </c>
    </row>
    <row r="15" spans="1:14" x14ac:dyDescent="0.25">
      <c r="A15" t="s">
        <v>69</v>
      </c>
      <c r="B15">
        <v>230</v>
      </c>
      <c r="C15">
        <v>122.80734839</v>
      </c>
      <c r="D15">
        <v>122807348.39</v>
      </c>
    </row>
    <row r="16" spans="1:14" x14ac:dyDescent="0.25">
      <c r="A16" t="s">
        <v>70</v>
      </c>
      <c r="B16">
        <v>221</v>
      </c>
      <c r="C16">
        <v>85.510207520000009</v>
      </c>
      <c r="D16">
        <v>85510207.520000011</v>
      </c>
    </row>
    <row r="17" spans="1:4" x14ac:dyDescent="0.25">
      <c r="A17" t="s">
        <v>71</v>
      </c>
      <c r="B17">
        <v>203</v>
      </c>
      <c r="C17">
        <v>77.242909040000001</v>
      </c>
      <c r="D17">
        <v>77242909.040000007</v>
      </c>
    </row>
    <row r="18" spans="1:4" x14ac:dyDescent="0.25">
      <c r="A18" t="s">
        <v>72</v>
      </c>
      <c r="B18">
        <v>200</v>
      </c>
      <c r="C18">
        <v>156.06546037000001</v>
      </c>
      <c r="D18">
        <v>156065460.37</v>
      </c>
    </row>
    <row r="19" spans="1:4" x14ac:dyDescent="0.25">
      <c r="A19" t="s">
        <v>73</v>
      </c>
      <c r="B19">
        <v>54</v>
      </c>
      <c r="C19">
        <v>11.30137818</v>
      </c>
      <c r="D19">
        <v>11301378.18</v>
      </c>
    </row>
    <row r="20" spans="1:4" x14ac:dyDescent="0.25">
      <c r="A20" t="s">
        <v>74</v>
      </c>
      <c r="B20">
        <v>237</v>
      </c>
      <c r="C20">
        <v>166.70078706333328</v>
      </c>
    </row>
    <row r="21" spans="1:4" x14ac:dyDescent="0.25">
      <c r="A21" t="s">
        <v>75</v>
      </c>
      <c r="B21">
        <v>60</v>
      </c>
      <c r="C21">
        <v>36.436282459999994</v>
      </c>
      <c r="D21">
        <v>36436282.459999993</v>
      </c>
    </row>
    <row r="22" spans="1:4" x14ac:dyDescent="0.25">
      <c r="A22" t="s">
        <v>76</v>
      </c>
      <c r="B22">
        <v>53</v>
      </c>
      <c r="C22">
        <v>39.633207549999995</v>
      </c>
      <c r="D22">
        <v>39633207.549999997</v>
      </c>
    </row>
    <row r="23" spans="1:4" x14ac:dyDescent="0.25">
      <c r="A23" t="s">
        <v>77</v>
      </c>
      <c r="B23">
        <v>38</v>
      </c>
      <c r="C23">
        <v>17.092255999999999</v>
      </c>
      <c r="D23">
        <v>17092256</v>
      </c>
    </row>
    <row r="24" spans="1:4" x14ac:dyDescent="0.25">
      <c r="A24" t="s">
        <v>78</v>
      </c>
      <c r="B24">
        <v>28</v>
      </c>
      <c r="C24">
        <v>45.08728764</v>
      </c>
      <c r="D24">
        <v>45087287.640000001</v>
      </c>
    </row>
    <row r="25" spans="1:4" x14ac:dyDescent="0.25">
      <c r="A25" t="s">
        <v>79</v>
      </c>
      <c r="B25">
        <v>23</v>
      </c>
      <c r="C25">
        <v>9.4248160800000012</v>
      </c>
      <c r="D25">
        <v>9424816.0800000019</v>
      </c>
    </row>
    <row r="26" spans="1:4" x14ac:dyDescent="0.25">
      <c r="A26" t="s">
        <v>80</v>
      </c>
      <c r="B26">
        <v>13</v>
      </c>
      <c r="C26">
        <v>5.0704529999999997</v>
      </c>
      <c r="D26">
        <v>5070453</v>
      </c>
    </row>
    <row r="27" spans="1:4" x14ac:dyDescent="0.25">
      <c r="A27" t="s">
        <v>81</v>
      </c>
      <c r="B27">
        <v>12</v>
      </c>
      <c r="C27">
        <v>3.5730633333333328</v>
      </c>
      <c r="D27">
        <v>3573063.333333333</v>
      </c>
    </row>
    <row r="28" spans="1:4" x14ac:dyDescent="0.25">
      <c r="A28" t="s">
        <v>82</v>
      </c>
      <c r="B28">
        <v>8</v>
      </c>
      <c r="C28">
        <v>9.2625480000000007</v>
      </c>
      <c r="D28">
        <v>9262548</v>
      </c>
    </row>
    <row r="29" spans="1:4" x14ac:dyDescent="0.25">
      <c r="A29" t="s">
        <v>83</v>
      </c>
      <c r="B29">
        <v>2</v>
      </c>
      <c r="C29">
        <v>1.120873</v>
      </c>
      <c r="D29">
        <v>1120873</v>
      </c>
    </row>
  </sheetData>
  <hyperlinks>
    <hyperlink ref="N1" location="Sommaire!A1" display="Retour au sommair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F9" sqref="F9"/>
    </sheetView>
  </sheetViews>
  <sheetFormatPr baseColWidth="10" defaultRowHeight="15" x14ac:dyDescent="0.25"/>
  <sheetData>
    <row r="1" spans="1:15" x14ac:dyDescent="0.25">
      <c r="A1" t="s">
        <v>84</v>
      </c>
      <c r="O1" s="20" t="s">
        <v>121</v>
      </c>
    </row>
    <row r="2" spans="1:15" x14ac:dyDescent="0.25">
      <c r="A2" s="1" t="s">
        <v>55</v>
      </c>
    </row>
    <row r="4" spans="1:15" x14ac:dyDescent="0.25">
      <c r="A4" t="s">
        <v>124</v>
      </c>
      <c r="B4" t="s">
        <v>36</v>
      </c>
      <c r="C4" t="s">
        <v>125</v>
      </c>
      <c r="D4" t="s">
        <v>126</v>
      </c>
      <c r="E4">
        <v>1000000</v>
      </c>
    </row>
    <row r="5" spans="1:15" x14ac:dyDescent="0.25">
      <c r="A5">
        <v>0</v>
      </c>
      <c r="B5">
        <v>61</v>
      </c>
      <c r="C5">
        <v>69858740</v>
      </c>
      <c r="D5">
        <v>70</v>
      </c>
    </row>
    <row r="6" spans="1:15" x14ac:dyDescent="0.25">
      <c r="A6" t="s">
        <v>127</v>
      </c>
      <c r="B6">
        <v>523</v>
      </c>
      <c r="C6" s="22">
        <v>187000000</v>
      </c>
      <c r="D6">
        <v>187</v>
      </c>
    </row>
    <row r="7" spans="1:15" x14ac:dyDescent="0.25">
      <c r="A7" t="s">
        <v>128</v>
      </c>
      <c r="B7">
        <v>69</v>
      </c>
      <c r="C7">
        <v>15258481</v>
      </c>
      <c r="D7">
        <v>15</v>
      </c>
    </row>
    <row r="8" spans="1:15" x14ac:dyDescent="0.25">
      <c r="A8" t="s">
        <v>129</v>
      </c>
      <c r="B8">
        <v>51</v>
      </c>
      <c r="C8">
        <v>26183012</v>
      </c>
      <c r="D8">
        <v>26</v>
      </c>
    </row>
    <row r="9" spans="1:15" x14ac:dyDescent="0.25">
      <c r="A9" t="s">
        <v>130</v>
      </c>
      <c r="B9">
        <v>787</v>
      </c>
      <c r="C9" s="22">
        <v>499000000</v>
      </c>
      <c r="D9">
        <v>499</v>
      </c>
    </row>
    <row r="10" spans="1:15" x14ac:dyDescent="0.25">
      <c r="A10" t="s">
        <v>131</v>
      </c>
      <c r="B10">
        <v>125</v>
      </c>
      <c r="C10">
        <v>25218573</v>
      </c>
      <c r="D10">
        <v>25</v>
      </c>
    </row>
    <row r="11" spans="1:15" x14ac:dyDescent="0.25">
      <c r="A11" t="s">
        <v>132</v>
      </c>
      <c r="B11">
        <v>111</v>
      </c>
      <c r="C11">
        <v>24981866</v>
      </c>
      <c r="D11">
        <v>25</v>
      </c>
    </row>
    <row r="12" spans="1:15" x14ac:dyDescent="0.25">
      <c r="A12" t="s">
        <v>133</v>
      </c>
      <c r="B12">
        <v>381</v>
      </c>
      <c r="C12" s="22">
        <v>114000000</v>
      </c>
      <c r="D12">
        <v>114</v>
      </c>
    </row>
    <row r="13" spans="1:15" x14ac:dyDescent="0.25">
      <c r="A13" t="s">
        <v>134</v>
      </c>
      <c r="B13">
        <v>1276</v>
      </c>
      <c r="C13" s="22">
        <v>1020000000</v>
      </c>
      <c r="D13" s="23">
        <v>1022</v>
      </c>
    </row>
    <row r="14" spans="1:15" x14ac:dyDescent="0.25">
      <c r="A14" t="s">
        <v>135</v>
      </c>
      <c r="B14">
        <v>351</v>
      </c>
      <c r="C14" s="22">
        <v>632000000</v>
      </c>
      <c r="D14">
        <v>632</v>
      </c>
    </row>
    <row r="15" spans="1:15" x14ac:dyDescent="0.25">
      <c r="A15" t="s">
        <v>136</v>
      </c>
      <c r="B15">
        <v>237</v>
      </c>
      <c r="C15" s="22">
        <v>112000000</v>
      </c>
      <c r="D15">
        <v>112</v>
      </c>
    </row>
    <row r="16" spans="1:15" x14ac:dyDescent="0.25">
      <c r="A16" t="s">
        <v>137</v>
      </c>
      <c r="B16">
        <v>230</v>
      </c>
      <c r="C16">
        <v>65821509</v>
      </c>
      <c r="D16">
        <v>66</v>
      </c>
    </row>
    <row r="17" spans="1:4" x14ac:dyDescent="0.25">
      <c r="B17">
        <v>4141</v>
      </c>
      <c r="C17" s="22">
        <v>2720000000</v>
      </c>
      <c r="D17">
        <v>2723.03748</v>
      </c>
    </row>
    <row r="18" spans="1:4" x14ac:dyDescent="0.25">
      <c r="A18" t="s">
        <v>124</v>
      </c>
      <c r="B18" t="s">
        <v>36</v>
      </c>
      <c r="C18" t="s">
        <v>125</v>
      </c>
      <c r="D18" t="s">
        <v>126</v>
      </c>
    </row>
    <row r="19" spans="1:4" x14ac:dyDescent="0.25">
      <c r="A19" t="s">
        <v>137</v>
      </c>
      <c r="B19">
        <v>230</v>
      </c>
      <c r="C19">
        <v>65821509</v>
      </c>
      <c r="D19">
        <v>66</v>
      </c>
    </row>
    <row r="20" spans="1:4" x14ac:dyDescent="0.25">
      <c r="A20" t="s">
        <v>136</v>
      </c>
      <c r="B20">
        <v>237</v>
      </c>
      <c r="C20" s="22">
        <v>112000000</v>
      </c>
      <c r="D20">
        <v>112</v>
      </c>
    </row>
    <row r="21" spans="1:4" x14ac:dyDescent="0.25">
      <c r="A21" t="s">
        <v>138</v>
      </c>
      <c r="B21">
        <v>356</v>
      </c>
      <c r="C21">
        <v>91641931</v>
      </c>
      <c r="D21">
        <v>92</v>
      </c>
    </row>
    <row r="22" spans="1:4" x14ac:dyDescent="0.25">
      <c r="A22" t="s">
        <v>139</v>
      </c>
      <c r="B22">
        <v>904</v>
      </c>
      <c r="C22" s="22">
        <v>300000000</v>
      </c>
      <c r="D22">
        <v>300</v>
      </c>
    </row>
    <row r="23" spans="1:4" x14ac:dyDescent="0.25">
      <c r="A23" t="s">
        <v>130</v>
      </c>
      <c r="B23">
        <v>787</v>
      </c>
      <c r="C23" s="22">
        <v>499000000</v>
      </c>
      <c r="D23">
        <v>499</v>
      </c>
    </row>
    <row r="24" spans="1:4" x14ac:dyDescent="0.25">
      <c r="A24" t="s">
        <v>134</v>
      </c>
      <c r="B24">
        <v>1276</v>
      </c>
      <c r="C24" s="22">
        <v>1020000000</v>
      </c>
      <c r="D24" s="23">
        <v>1022</v>
      </c>
    </row>
    <row r="25" spans="1:4" x14ac:dyDescent="0.25">
      <c r="A25" t="s">
        <v>135</v>
      </c>
      <c r="B25">
        <v>351</v>
      </c>
      <c r="C25" s="22">
        <v>632000000</v>
      </c>
      <c r="D25">
        <v>632</v>
      </c>
    </row>
    <row r="26" spans="1:4" x14ac:dyDescent="0.25">
      <c r="B26">
        <v>4141</v>
      </c>
      <c r="C26" s="22">
        <v>2720000000</v>
      </c>
      <c r="D26">
        <v>2723.03748</v>
      </c>
    </row>
  </sheetData>
  <hyperlinks>
    <hyperlink ref="O1" location="Sommaire!A1" display="Retour au sommair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4" zoomScale="115" zoomScaleNormal="115" workbookViewId="0">
      <selection activeCell="A38" sqref="A38"/>
    </sheetView>
  </sheetViews>
  <sheetFormatPr baseColWidth="10" defaultRowHeight="15" x14ac:dyDescent="0.25"/>
  <sheetData>
    <row r="1" spans="1:14" x14ac:dyDescent="0.25">
      <c r="A1" t="s">
        <v>85</v>
      </c>
      <c r="N1" s="20" t="s">
        <v>121</v>
      </c>
    </row>
    <row r="5" spans="1:14" x14ac:dyDescent="0.25">
      <c r="A5" t="s">
        <v>86</v>
      </c>
    </row>
    <row r="6" spans="1:14" x14ac:dyDescent="0.25">
      <c r="A6" t="s">
        <v>55</v>
      </c>
    </row>
    <row r="7" spans="1:14" x14ac:dyDescent="0.25">
      <c r="A7" t="s">
        <v>87</v>
      </c>
      <c r="B7" t="s">
        <v>36</v>
      </c>
      <c r="C7" t="s">
        <v>37</v>
      </c>
      <c r="D7" t="s">
        <v>38</v>
      </c>
      <c r="E7">
        <v>1000000</v>
      </c>
    </row>
    <row r="8" spans="1:14" x14ac:dyDescent="0.25">
      <c r="A8" t="s">
        <v>88</v>
      </c>
      <c r="B8">
        <v>1304</v>
      </c>
      <c r="C8">
        <v>1695.4955147999999</v>
      </c>
      <c r="D8">
        <v>1695495514.8</v>
      </c>
    </row>
    <row r="9" spans="1:14" x14ac:dyDescent="0.25">
      <c r="A9" t="s">
        <v>89</v>
      </c>
      <c r="B9">
        <v>158</v>
      </c>
      <c r="C9">
        <v>302.00634832999998</v>
      </c>
      <c r="D9">
        <v>302006348.32999998</v>
      </c>
    </row>
    <row r="10" spans="1:14" x14ac:dyDescent="0.25">
      <c r="A10" t="s">
        <v>90</v>
      </c>
      <c r="B10">
        <v>40</v>
      </c>
      <c r="C10">
        <v>256.51994415000001</v>
      </c>
      <c r="D10">
        <v>256519944.15000001</v>
      </c>
    </row>
    <row r="11" spans="1:14" x14ac:dyDescent="0.25">
      <c r="A11" t="s">
        <v>91</v>
      </c>
      <c r="B11">
        <v>1046</v>
      </c>
      <c r="C11">
        <v>186.21031843133352</v>
      </c>
      <c r="D11">
        <v>186210318.43133351</v>
      </c>
    </row>
    <row r="12" spans="1:14" x14ac:dyDescent="0.25">
      <c r="A12" t="s">
        <v>92</v>
      </c>
      <c r="B12">
        <v>18</v>
      </c>
      <c r="C12">
        <v>140.09995032</v>
      </c>
      <c r="D12">
        <v>140099950.31999999</v>
      </c>
    </row>
    <row r="13" spans="1:14" x14ac:dyDescent="0.25">
      <c r="A13" t="s">
        <v>93</v>
      </c>
      <c r="B13">
        <v>202</v>
      </c>
      <c r="C13">
        <v>92.924586410000018</v>
      </c>
      <c r="D13">
        <v>92924586.410000011</v>
      </c>
    </row>
    <row r="14" spans="1:14" x14ac:dyDescent="0.25">
      <c r="A14" t="s">
        <v>94</v>
      </c>
      <c r="B14">
        <v>635</v>
      </c>
      <c r="C14">
        <v>50.229960859428559</v>
      </c>
      <c r="D14">
        <v>50229960.859428562</v>
      </c>
    </row>
    <row r="15" spans="1:14" x14ac:dyDescent="0.25">
      <c r="A15" t="s">
        <v>140</v>
      </c>
      <c r="B15">
        <v>48</v>
      </c>
      <c r="C15">
        <v>27.15984147</v>
      </c>
      <c r="D15">
        <v>27159841.469999999</v>
      </c>
    </row>
    <row r="16" spans="1:14" x14ac:dyDescent="0.25">
      <c r="A16" t="s">
        <v>96</v>
      </c>
      <c r="B16">
        <v>174</v>
      </c>
      <c r="C16">
        <v>21.38753505</v>
      </c>
      <c r="D16">
        <v>21387535.050000001</v>
      </c>
    </row>
    <row r="17" spans="1:6" x14ac:dyDescent="0.25">
      <c r="A17" t="s">
        <v>97</v>
      </c>
      <c r="B17">
        <v>485</v>
      </c>
      <c r="C17">
        <v>11.280224580000001</v>
      </c>
      <c r="D17">
        <v>11280224.58</v>
      </c>
    </row>
    <row r="18" spans="1:6" x14ac:dyDescent="0.25">
      <c r="B18">
        <v>4110</v>
      </c>
      <c r="C18">
        <v>2783.3142244007622</v>
      </c>
      <c r="D18">
        <v>2783314224.4007616</v>
      </c>
    </row>
    <row r="19" spans="1:6" x14ac:dyDescent="0.25">
      <c r="C19">
        <v>6.6902370130855038E-2</v>
      </c>
    </row>
    <row r="20" spans="1:6" x14ac:dyDescent="0.25">
      <c r="C20">
        <v>0.60916424740545927</v>
      </c>
    </row>
    <row r="28" spans="1:6" x14ac:dyDescent="0.25">
      <c r="A28" t="s">
        <v>98</v>
      </c>
    </row>
    <row r="29" spans="1:6" x14ac:dyDescent="0.25">
      <c r="A29" t="s">
        <v>55</v>
      </c>
    </row>
    <row r="30" spans="1:6" x14ac:dyDescent="0.25">
      <c r="A30" t="s">
        <v>87</v>
      </c>
      <c r="B30" t="s">
        <v>36</v>
      </c>
      <c r="D30" t="s">
        <v>37</v>
      </c>
      <c r="E30" t="s">
        <v>38</v>
      </c>
      <c r="F30">
        <v>1000000</v>
      </c>
    </row>
    <row r="31" spans="1:6" x14ac:dyDescent="0.25">
      <c r="A31" t="s">
        <v>90</v>
      </c>
      <c r="B31">
        <v>115</v>
      </c>
      <c r="C31">
        <v>2.7980535279805353E-2</v>
      </c>
      <c r="D31">
        <v>601.57949859529049</v>
      </c>
      <c r="E31">
        <v>601579498.59529054</v>
      </c>
    </row>
    <row r="32" spans="1:6" x14ac:dyDescent="0.25">
      <c r="A32" t="s">
        <v>93</v>
      </c>
      <c r="B32">
        <v>1280</v>
      </c>
      <c r="C32">
        <v>0.31143552311435524</v>
      </c>
      <c r="D32">
        <v>583.40784652528225</v>
      </c>
      <c r="E32">
        <v>583407846.52528226</v>
      </c>
    </row>
    <row r="33" spans="1:5" x14ac:dyDescent="0.25">
      <c r="A33" t="s">
        <v>96</v>
      </c>
      <c r="B33">
        <v>1189</v>
      </c>
      <c r="C33">
        <v>0.28929440389294403</v>
      </c>
      <c r="D33">
        <v>365.0933974217287</v>
      </c>
      <c r="E33">
        <v>365093397.42172867</v>
      </c>
    </row>
    <row r="34" spans="1:5" x14ac:dyDescent="0.25">
      <c r="A34" t="s">
        <v>91</v>
      </c>
      <c r="B34">
        <v>1447</v>
      </c>
      <c r="C34">
        <v>0.35206812652068126</v>
      </c>
      <c r="D34">
        <v>321.4339155306684</v>
      </c>
      <c r="E34">
        <v>321433915.53066838</v>
      </c>
    </row>
    <row r="35" spans="1:5" x14ac:dyDescent="0.25">
      <c r="A35" t="s">
        <v>89</v>
      </c>
      <c r="B35">
        <v>178</v>
      </c>
      <c r="C35">
        <v>4.3309002433090021E-2</v>
      </c>
      <c r="D35">
        <v>315.77648835419512</v>
      </c>
      <c r="E35">
        <v>315776488.35419512</v>
      </c>
    </row>
    <row r="36" spans="1:5" x14ac:dyDescent="0.25">
      <c r="A36" t="s">
        <v>92</v>
      </c>
      <c r="B36">
        <v>36</v>
      </c>
      <c r="C36">
        <v>8.7591240875912416E-3</v>
      </c>
      <c r="D36">
        <v>295.50078232710985</v>
      </c>
      <c r="E36">
        <v>295500782.32710987</v>
      </c>
    </row>
    <row r="37" spans="1:5" x14ac:dyDescent="0.25">
      <c r="A37" t="s">
        <v>140</v>
      </c>
      <c r="B37">
        <v>230</v>
      </c>
      <c r="C37">
        <v>5.5961070559610707E-2</v>
      </c>
      <c r="D37">
        <v>146.5949789636521</v>
      </c>
      <c r="E37">
        <v>146594978.9636521</v>
      </c>
    </row>
    <row r="38" spans="1:5" x14ac:dyDescent="0.25">
      <c r="A38" t="s">
        <v>94</v>
      </c>
      <c r="B38">
        <v>944</v>
      </c>
      <c r="C38">
        <v>0.22968369829683699</v>
      </c>
      <c r="D38">
        <v>115.90620397341179</v>
      </c>
      <c r="E38">
        <v>115906203.9734118</v>
      </c>
    </row>
    <row r="39" spans="1:5" x14ac:dyDescent="0.25">
      <c r="A39" t="s">
        <v>99</v>
      </c>
      <c r="B39">
        <v>152</v>
      </c>
      <c r="C39">
        <v>3.6982968369829686E-2</v>
      </c>
      <c r="D39">
        <v>22.198797407273098</v>
      </c>
      <c r="E39">
        <v>22198797.407273099</v>
      </c>
    </row>
    <row r="40" spans="1:5" x14ac:dyDescent="0.25">
      <c r="A40" t="s">
        <v>97</v>
      </c>
      <c r="B40">
        <v>591</v>
      </c>
      <c r="C40">
        <v>0.14379562043795621</v>
      </c>
      <c r="D40">
        <v>14.948968929703129</v>
      </c>
      <c r="E40">
        <v>14948968.929703129</v>
      </c>
    </row>
    <row r="41" spans="1:5" x14ac:dyDescent="0.25">
      <c r="A41" t="s">
        <v>100</v>
      </c>
      <c r="B41">
        <v>32</v>
      </c>
      <c r="C41">
        <v>7.7858880778588812E-3</v>
      </c>
      <c r="D41">
        <v>7.8893062924474124</v>
      </c>
      <c r="E41">
        <v>7889306.2924474124</v>
      </c>
    </row>
    <row r="42" spans="1:5" x14ac:dyDescent="0.25">
      <c r="A42" t="s">
        <v>101</v>
      </c>
      <c r="B42">
        <v>5</v>
      </c>
      <c r="C42">
        <v>1.2165450121654502E-3</v>
      </c>
      <c r="D42">
        <v>2.56603673</v>
      </c>
      <c r="E42">
        <v>2566036.73</v>
      </c>
    </row>
  </sheetData>
  <hyperlinks>
    <hyperlink ref="N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2</vt:i4>
      </vt:variant>
    </vt:vector>
  </HeadingPairs>
  <TitlesOfParts>
    <vt:vector size="17" baseType="lpstr">
      <vt:lpstr>Sommaire</vt:lpstr>
      <vt:lpstr>Graphique 1</vt:lpstr>
      <vt:lpstr>Graphique 2</vt:lpstr>
      <vt:lpstr>Graphique 3</vt:lpstr>
      <vt:lpstr>Graphique 4</vt:lpstr>
      <vt:lpstr>Graphique 5</vt:lpstr>
      <vt:lpstr>Graphique 6</vt:lpstr>
      <vt:lpstr>Graphique 7</vt:lpstr>
      <vt:lpstr>Graphique 8</vt:lpstr>
      <vt:lpstr>Graphique 9</vt:lpstr>
      <vt:lpstr>Graphique 10</vt:lpstr>
      <vt:lpstr>Graphique 11</vt:lpstr>
      <vt:lpstr>Graphique 12</vt:lpstr>
      <vt:lpstr>Tableau 1</vt:lpstr>
      <vt:lpstr>Tableau 2</vt:lpstr>
      <vt:lpstr>'Graphique 2'!_ftn1</vt:lpstr>
      <vt:lpstr>'Graphique 2'!_ftnref1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MONGBO Marielle</dc:creator>
  <cp:lastModifiedBy>de Broca Olivier</cp:lastModifiedBy>
  <dcterms:created xsi:type="dcterms:W3CDTF">2021-10-12T10:04:08Z</dcterms:created>
  <dcterms:modified xsi:type="dcterms:W3CDTF">2021-10-19T16:39:17Z</dcterms:modified>
</cp:coreProperties>
</file>