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8"/>
  </bookViews>
  <sheets>
    <sheet name="Première Page gauche" sheetId="5" r:id="rId1"/>
    <sheet name="Première Page droite" sheetId="4" r:id="rId2"/>
    <sheet name="Figure 1" sheetId="6" r:id="rId3"/>
    <sheet name="figure 3" sheetId="10" r:id="rId4"/>
    <sheet name="figure 4" sheetId="9" r:id="rId5"/>
    <sheet name="Figure 5 et 6" sheetId="12" r:id="rId6"/>
    <sheet name="Tableau 1" sheetId="3" r:id="rId7"/>
    <sheet name="Tableau 2" sheetId="7" r:id="rId8"/>
    <sheet name="Tableau 3" sheetId="11" r:id="rId9"/>
  </sheets>
  <calcPr calcId="145621"/>
</workbook>
</file>

<file path=xl/calcChain.xml><?xml version="1.0" encoding="utf-8"?>
<calcChain xmlns="http://schemas.openxmlformats.org/spreadsheetml/2006/main">
  <c r="F23" i="12" l="1"/>
  <c r="G22" i="12"/>
  <c r="G21" i="12"/>
  <c r="G20" i="12"/>
  <c r="G19" i="12"/>
  <c r="G18" i="12"/>
  <c r="G17" i="12"/>
  <c r="G16" i="12"/>
  <c r="G15" i="12"/>
  <c r="G14" i="12"/>
  <c r="G13" i="12"/>
  <c r="N12" i="12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N43" i="12" s="1"/>
  <c r="N44" i="12" s="1"/>
  <c r="N45" i="12" s="1"/>
  <c r="N46" i="12" s="1"/>
  <c r="N47" i="12" s="1"/>
  <c r="N48" i="12" s="1"/>
  <c r="N49" i="12" s="1"/>
  <c r="N50" i="12" s="1"/>
  <c r="N51" i="12" s="1"/>
  <c r="N52" i="12" s="1"/>
  <c r="N53" i="12" s="1"/>
  <c r="N54" i="12" s="1"/>
  <c r="N55" i="12" s="1"/>
  <c r="N56" i="12" s="1"/>
  <c r="N57" i="12" s="1"/>
  <c r="N58" i="12" s="1"/>
  <c r="N59" i="12" s="1"/>
  <c r="N60" i="12" s="1"/>
  <c r="N61" i="12" s="1"/>
  <c r="N62" i="12" s="1"/>
  <c r="N63" i="12" s="1"/>
  <c r="N64" i="12" s="1"/>
  <c r="N65" i="12" s="1"/>
  <c r="N66" i="12" s="1"/>
  <c r="N67" i="12" s="1"/>
  <c r="N68" i="12" s="1"/>
  <c r="N69" i="12" s="1"/>
  <c r="N70" i="12" s="1"/>
  <c r="N71" i="12" s="1"/>
  <c r="N72" i="12" s="1"/>
  <c r="N73" i="12" s="1"/>
  <c r="N74" i="12" s="1"/>
  <c r="N75" i="12" s="1"/>
  <c r="N76" i="12" s="1"/>
  <c r="N77" i="12" s="1"/>
  <c r="N78" i="12" s="1"/>
  <c r="N79" i="12" s="1"/>
  <c r="N80" i="12" s="1"/>
  <c r="N81" i="12" s="1"/>
  <c r="N82" i="12" s="1"/>
  <c r="N83" i="12" s="1"/>
  <c r="N84" i="12" s="1"/>
  <c r="N85" i="12" s="1"/>
  <c r="N86" i="12" s="1"/>
  <c r="N87" i="12" s="1"/>
  <c r="N88" i="12" s="1"/>
  <c r="N89" i="12" s="1"/>
  <c r="N90" i="12" s="1"/>
  <c r="N91" i="12" s="1"/>
  <c r="N92" i="12" s="1"/>
  <c r="N93" i="12" s="1"/>
  <c r="N94" i="12" s="1"/>
  <c r="N95" i="12" s="1"/>
  <c r="N96" i="12" s="1"/>
  <c r="N97" i="12" s="1"/>
  <c r="N98" i="12" s="1"/>
  <c r="N99" i="12" s="1"/>
  <c r="N100" i="12" s="1"/>
  <c r="N101" i="12" s="1"/>
  <c r="N102" i="12" s="1"/>
  <c r="M12" i="12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L12" i="12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G12" i="12"/>
  <c r="H11" i="12"/>
  <c r="G11" i="12"/>
  <c r="H10" i="12"/>
  <c r="H9" i="12"/>
  <c r="H8" i="12"/>
  <c r="H7" i="12"/>
  <c r="H6" i="12"/>
  <c r="H5" i="12"/>
  <c r="H4" i="12"/>
  <c r="H3" i="12"/>
  <c r="H9" i="4" l="1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H31" i="4"/>
  <c r="I31" i="4"/>
  <c r="J31" i="4"/>
  <c r="E32" i="4"/>
  <c r="F32" i="4"/>
  <c r="G32" i="4"/>
  <c r="H32" i="4" l="1"/>
  <c r="I32" i="4"/>
  <c r="J32" i="4"/>
</calcChain>
</file>

<file path=xl/sharedStrings.xml><?xml version="1.0" encoding="utf-8"?>
<sst xmlns="http://schemas.openxmlformats.org/spreadsheetml/2006/main" count="263" uniqueCount="76">
  <si>
    <t>REPPLUS</t>
  </si>
  <si>
    <t>REP</t>
  </si>
  <si>
    <t>HEP</t>
  </si>
  <si>
    <t>décile</t>
  </si>
  <si>
    <t>&gt;D9</t>
  </si>
  <si>
    <t>D8-D9</t>
  </si>
  <si>
    <t>D7-D8</t>
  </si>
  <si>
    <t>D6-D7</t>
  </si>
  <si>
    <t>D5-D6</t>
  </si>
  <si>
    <t>D4-D5</t>
  </si>
  <si>
    <t>D3-D4</t>
  </si>
  <si>
    <t>D2-D3</t>
  </si>
  <si>
    <t>D1-D2</t>
  </si>
  <si>
    <t>&lt;D1</t>
  </si>
  <si>
    <t>Nb d'élèves</t>
  </si>
  <si>
    <t>part HEP</t>
  </si>
  <si>
    <t>part REP</t>
  </si>
  <si>
    <t>part REPPLUS</t>
  </si>
  <si>
    <t>REP 2016</t>
  </si>
  <si>
    <t>Hors EP 2016</t>
  </si>
  <si>
    <t>écoles urbaines</t>
  </si>
  <si>
    <t>écoles intermédiaires</t>
  </si>
  <si>
    <t>écoles rurales</t>
  </si>
  <si>
    <t>écoles rurales éloignées</t>
  </si>
  <si>
    <t>Réseaux REP</t>
  </si>
  <si>
    <t>Présence d'écoles dans le…</t>
  </si>
  <si>
    <t>Au moins une école dans les deux premiers déciles</t>
  </si>
  <si>
    <t>Défavorisé</t>
  </si>
  <si>
    <t>x</t>
  </si>
  <si>
    <t>oui</t>
  </si>
  <si>
    <t>Hétérogène avec quartier défavorisé</t>
  </si>
  <si>
    <t>non</t>
  </si>
  <si>
    <t>Types de réseau</t>
  </si>
  <si>
    <t>Présence d'écoles dans…</t>
  </si>
  <si>
    <t>le 1er décile</t>
  </si>
  <si>
    <t>le 2e décile</t>
  </si>
  <si>
    <t>les déciles 3 à 5</t>
  </si>
  <si>
    <t>les déciles 6 à 10</t>
  </si>
  <si>
    <t>Au moins une école du premier décile</t>
  </si>
  <si>
    <t>Très défavorisé</t>
  </si>
  <si>
    <t>Hétérogène avec quartier très défavorisé</t>
  </si>
  <si>
    <t>Hétérogène sans quartier très défavorisé</t>
  </si>
  <si>
    <t>Territoire</t>
  </si>
  <si>
    <t>Primaire</t>
  </si>
  <si>
    <t>dont mater-nelles*</t>
  </si>
  <si>
    <t>dont élémen-taires*</t>
  </si>
  <si>
    <t>Ensemble des écoles</t>
  </si>
  <si>
    <t>dont urbaines</t>
  </si>
  <si>
    <t>dont intermédiaires</t>
  </si>
  <si>
    <t>/</t>
  </si>
  <si>
    <t>dont rurales</t>
  </si>
  <si>
    <t>dont rurales autres</t>
  </si>
  <si>
    <t>dont rurales éloignées</t>
  </si>
  <si>
    <t>écoles rurales autres</t>
  </si>
  <si>
    <t>Ensemble</t>
  </si>
  <si>
    <t>REPPLUS (ECLAIR) 2013</t>
  </si>
  <si>
    <t>REP (RRS) 2013</t>
  </si>
  <si>
    <t>HEP 2013</t>
  </si>
  <si>
    <t>REPPLUS 2016</t>
  </si>
  <si>
    <t>HEP 2016</t>
  </si>
  <si>
    <t>Déciles</t>
  </si>
  <si>
    <t>maternelles</t>
  </si>
  <si>
    <t>élémentaires</t>
  </si>
  <si>
    <t>dont HEP 20% défavorisés</t>
  </si>
  <si>
    <t>dont HEP 20% favorisés</t>
  </si>
  <si>
    <t>D1</t>
  </si>
  <si>
    <t>P25</t>
  </si>
  <si>
    <t>Médiane</t>
  </si>
  <si>
    <t>P75</t>
  </si>
  <si>
    <t>D9</t>
  </si>
  <si>
    <t>Scénario 1</t>
  </si>
  <si>
    <t>Réseaux REP+</t>
  </si>
  <si>
    <t>Part dans le total des élèves en REP+</t>
  </si>
  <si>
    <t>REP+</t>
  </si>
  <si>
    <t>Part dans le total des élèves en REP</t>
  </si>
  <si>
    <t>Sans quartier défavorisé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</si>
</sst>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2">
    <xf numFmtId="0" fontId="0" fillId="0" borderId="0" xfId="0"/>
    <xf numFmtId="9" fontId="0" fillId="0" borderId="0" xfId="1" applyFont="1"/>
    <xf numFmtId="4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9" fontId="0" fillId="0" borderId="27" xfId="1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9" fontId="0" fillId="0" borderId="20" xfId="1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9" fontId="0" fillId="0" borderId="30" xfId="1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9" fontId="0" fillId="0" borderId="34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9" fontId="0" fillId="0" borderId="36" xfId="0" applyNumberFormat="1" applyFill="1" applyBorder="1" applyAlignment="1">
      <alignment vertical="center"/>
    </xf>
    <xf numFmtId="9" fontId="0" fillId="0" borderId="30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9" fontId="0" fillId="0" borderId="23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9" fontId="0" fillId="0" borderId="12" xfId="1" applyFont="1" applyFill="1" applyBorder="1" applyAlignment="1">
      <alignment wrapText="1"/>
    </xf>
    <xf numFmtId="9" fontId="0" fillId="0" borderId="13" xfId="1" applyFont="1" applyFill="1" applyBorder="1" applyAlignment="1">
      <alignment wrapText="1"/>
    </xf>
    <xf numFmtId="9" fontId="0" fillId="0" borderId="14" xfId="1" applyFont="1" applyFill="1" applyBorder="1" applyAlignment="1">
      <alignment wrapText="1"/>
    </xf>
    <xf numFmtId="9" fontId="0" fillId="0" borderId="15" xfId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9" fontId="0" fillId="0" borderId="41" xfId="1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'Première Page gauche'!$B$2:$B$3</c:f>
              <c:strCache>
                <c:ptCount val="1"/>
                <c:pt idx="0">
                  <c:v>2016 Hors EP 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'Première Page gauche'!$A$4:$A$13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'Première Page gauche'!$B$4:$B$13</c:f>
              <c:numCache>
                <c:formatCode>General</c:formatCode>
                <c:ptCount val="10"/>
                <c:pt idx="0">
                  <c:v>90297</c:v>
                </c:pt>
                <c:pt idx="1">
                  <c:v>261436</c:v>
                </c:pt>
                <c:pt idx="2">
                  <c:v>397477</c:v>
                </c:pt>
                <c:pt idx="3">
                  <c:v>446262</c:v>
                </c:pt>
                <c:pt idx="4">
                  <c:v>473983</c:v>
                </c:pt>
                <c:pt idx="5">
                  <c:v>487159</c:v>
                </c:pt>
                <c:pt idx="6">
                  <c:v>496132</c:v>
                </c:pt>
                <c:pt idx="7">
                  <c:v>499083</c:v>
                </c:pt>
                <c:pt idx="8">
                  <c:v>502601</c:v>
                </c:pt>
                <c:pt idx="9">
                  <c:v>503115</c:v>
                </c:pt>
              </c:numCache>
            </c:numRef>
          </c:val>
        </c:ser>
        <c:ser>
          <c:idx val="1"/>
          <c:order val="1"/>
          <c:tx>
            <c:strRef>
              <c:f>'Première Page gauche'!$C$2:$C$3</c:f>
              <c:strCache>
                <c:ptCount val="1"/>
                <c:pt idx="0">
                  <c:v>2016 REP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'Première Page gauche'!$A$4:$A$13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'Première Page gauche'!$C$4:$C$13</c:f>
              <c:numCache>
                <c:formatCode>General</c:formatCode>
                <c:ptCount val="10"/>
                <c:pt idx="0">
                  <c:v>180592</c:v>
                </c:pt>
                <c:pt idx="1">
                  <c:v>187448</c:v>
                </c:pt>
                <c:pt idx="2">
                  <c:v>93318</c:v>
                </c:pt>
                <c:pt idx="3">
                  <c:v>52923</c:v>
                </c:pt>
                <c:pt idx="4">
                  <c:v>29459</c:v>
                </c:pt>
                <c:pt idx="5">
                  <c:v>18840</c:v>
                </c:pt>
                <c:pt idx="6">
                  <c:v>12025</c:v>
                </c:pt>
                <c:pt idx="7">
                  <c:v>7916</c:v>
                </c:pt>
                <c:pt idx="8">
                  <c:v>7392</c:v>
                </c:pt>
                <c:pt idx="9">
                  <c:v>6497</c:v>
                </c:pt>
              </c:numCache>
            </c:numRef>
          </c:val>
        </c:ser>
        <c:ser>
          <c:idx val="2"/>
          <c:order val="2"/>
          <c:tx>
            <c:strRef>
              <c:f>'Première Page gauche'!$D$2:$D$3</c:f>
              <c:strCache>
                <c:ptCount val="1"/>
                <c:pt idx="0">
                  <c:v>2016 REPPLUS</c:v>
                </c:pt>
              </c:strCache>
            </c:strRef>
          </c:tx>
          <c:invertIfNegative val="0"/>
          <c:cat>
            <c:strRef>
              <c:f>'Première Page gauche'!$A$4:$A$13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'Première Page gauche'!$D$4:$D$13</c:f>
              <c:numCache>
                <c:formatCode>General</c:formatCode>
                <c:ptCount val="10"/>
                <c:pt idx="0">
                  <c:v>238370</c:v>
                </c:pt>
                <c:pt idx="1">
                  <c:v>62193</c:v>
                </c:pt>
                <c:pt idx="2">
                  <c:v>19346</c:v>
                </c:pt>
                <c:pt idx="3">
                  <c:v>10984</c:v>
                </c:pt>
                <c:pt idx="4">
                  <c:v>6794</c:v>
                </c:pt>
                <c:pt idx="5">
                  <c:v>4286</c:v>
                </c:pt>
                <c:pt idx="6">
                  <c:v>2051</c:v>
                </c:pt>
                <c:pt idx="7">
                  <c:v>3072</c:v>
                </c:pt>
                <c:pt idx="8">
                  <c:v>274</c:v>
                </c:pt>
                <c:pt idx="9">
                  <c:v>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720000"/>
        <c:axId val="96721536"/>
      </c:barChart>
      <c:catAx>
        <c:axId val="96720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96721536"/>
        <c:crosses val="autoZero"/>
        <c:auto val="1"/>
        <c:lblAlgn val="ctr"/>
        <c:lblOffset val="100"/>
        <c:noMultiLvlLbl val="0"/>
      </c:catAx>
      <c:valAx>
        <c:axId val="96721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720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6562070560043E-2"/>
          <c:y val="2.7643981931679162E-2"/>
          <c:w val="0.91871658102290565"/>
          <c:h val="0.7827721619247779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'Première Page droite'!$D$8:$D$18</c:f>
              <c:strCache>
                <c:ptCount val="11"/>
                <c:pt idx="1">
                  <c:v>&lt;D1</c:v>
                </c:pt>
                <c:pt idx="2">
                  <c:v>D1-D2</c:v>
                </c:pt>
                <c:pt idx="3">
                  <c:v>D2-D3</c:v>
                </c:pt>
                <c:pt idx="4">
                  <c:v>D3-D4</c:v>
                </c:pt>
                <c:pt idx="5">
                  <c:v>D4-D5</c:v>
                </c:pt>
                <c:pt idx="6">
                  <c:v>D5-D6</c:v>
                </c:pt>
                <c:pt idx="7">
                  <c:v>D6-D7</c:v>
                </c:pt>
                <c:pt idx="8">
                  <c:v>D7-D8</c:v>
                </c:pt>
                <c:pt idx="9">
                  <c:v>D8-D9</c:v>
                </c:pt>
                <c:pt idx="10">
                  <c:v>&gt;D9</c:v>
                </c:pt>
              </c:strCache>
            </c:strRef>
          </c:cat>
          <c:val>
            <c:numRef>
              <c:f>'Première Page droite'!$H$8:$H$19</c:f>
              <c:numCache>
                <c:formatCode>General</c:formatCode>
                <c:ptCount val="12"/>
                <c:pt idx="1">
                  <c:v>0.17731056299446843</c:v>
                </c:pt>
                <c:pt idx="2">
                  <c:v>0.51153935708317921</c:v>
                </c:pt>
                <c:pt idx="3">
                  <c:v>0.77915125426107679</c:v>
                </c:pt>
                <c:pt idx="4">
                  <c:v>0.87473366668692143</c:v>
                </c:pt>
                <c:pt idx="5">
                  <c:v>0.928948564977775</c:v>
                </c:pt>
                <c:pt idx="6">
                  <c:v>0.95468022771588423</c:v>
                </c:pt>
                <c:pt idx="7">
                  <c:v>0.9724112518815855</c:v>
                </c:pt>
                <c:pt idx="8">
                  <c:v>0.97845790095888607</c:v>
                </c:pt>
                <c:pt idx="9">
                  <c:v>0.9849764926989204</c:v>
                </c:pt>
                <c:pt idx="10">
                  <c:v>0.98600119939324815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1704176076827606"/>
                  <c:y val="-0.18208439879135302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2"/>
                        </a:solidFill>
                      </a:defRPr>
                    </a:pPr>
                    <a:r>
                      <a:rPr lang="en-US" sz="1400" b="1">
                        <a:solidFill>
                          <a:schemeClr val="accent2"/>
                        </a:solidFill>
                      </a:rPr>
                      <a:t>Hors EP 2016</a:t>
                    </a:r>
                    <a:endParaRPr lang="en-US" sz="1050" b="1">
                      <a:solidFill>
                        <a:schemeClr val="accent2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274379164142943E-2"/>
                  <c:y val="-6.491396905678878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0">
                        <a:solidFill>
                          <a:schemeClr val="accent2"/>
                        </a:solidFill>
                      </a:rPr>
                      <a:t>Hors EP 2013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'Première Page droite'!$D$8:$D$18</c:f>
              <c:strCache>
                <c:ptCount val="11"/>
                <c:pt idx="1">
                  <c:v>&lt;D1</c:v>
                </c:pt>
                <c:pt idx="2">
                  <c:v>D1-D2</c:v>
                </c:pt>
                <c:pt idx="3">
                  <c:v>D2-D3</c:v>
                </c:pt>
                <c:pt idx="4">
                  <c:v>D3-D4</c:v>
                </c:pt>
                <c:pt idx="5">
                  <c:v>D4-D5</c:v>
                </c:pt>
                <c:pt idx="6">
                  <c:v>D5-D6</c:v>
                </c:pt>
                <c:pt idx="7">
                  <c:v>D6-D7</c:v>
                </c:pt>
                <c:pt idx="8">
                  <c:v>D7-D8</c:v>
                </c:pt>
                <c:pt idx="9">
                  <c:v>D8-D9</c:v>
                </c:pt>
                <c:pt idx="10">
                  <c:v>&gt;D9</c:v>
                </c:pt>
              </c:strCache>
            </c:strRef>
          </c:cat>
          <c:val>
            <c:numRef>
              <c:f>'Première Page droite'!$H$21:$H$31</c:f>
              <c:numCache>
                <c:formatCode>General</c:formatCode>
                <c:ptCount val="11"/>
                <c:pt idx="1">
                  <c:v>0.24122523053753245</c:v>
                </c:pt>
                <c:pt idx="2">
                  <c:v>0.60348484939021108</c:v>
                </c:pt>
                <c:pt idx="3">
                  <c:v>0.8218216942333928</c:v>
                </c:pt>
                <c:pt idx="4">
                  <c:v>0.87374021996491236</c:v>
                </c:pt>
                <c:pt idx="5">
                  <c:v>0.91504509725433503</c:v>
                </c:pt>
                <c:pt idx="6">
                  <c:v>0.95234994224718206</c:v>
                </c:pt>
                <c:pt idx="7">
                  <c:v>0.96125939827155471</c:v>
                </c:pt>
                <c:pt idx="8">
                  <c:v>0.96787538772113546</c:v>
                </c:pt>
                <c:pt idx="9">
                  <c:v>0.97091468187186447</c:v>
                </c:pt>
                <c:pt idx="10">
                  <c:v>0.97198225217367062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dLbls>
            <c:dLbl>
              <c:idx val="3"/>
              <c:layout>
                <c:manualLayout>
                  <c:x val="-0.26913776596783962"/>
                  <c:y val="-0.4043575980727400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sz="1400" b="1">
                        <a:solidFill>
                          <a:schemeClr val="accent3"/>
                        </a:solidFill>
                      </a:rPr>
                      <a:t>REPPLUS 2016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'Première Page droite'!$D$8:$D$18</c:f>
              <c:strCache>
                <c:ptCount val="11"/>
                <c:pt idx="1">
                  <c:v>&lt;D1</c:v>
                </c:pt>
                <c:pt idx="2">
                  <c:v>D1-D2</c:v>
                </c:pt>
                <c:pt idx="3">
                  <c:v>D2-D3</c:v>
                </c:pt>
                <c:pt idx="4">
                  <c:v>D3-D4</c:v>
                </c:pt>
                <c:pt idx="5">
                  <c:v>D4-D5</c:v>
                </c:pt>
                <c:pt idx="6">
                  <c:v>D5-D6</c:v>
                </c:pt>
                <c:pt idx="7">
                  <c:v>D6-D7</c:v>
                </c:pt>
                <c:pt idx="8">
                  <c:v>D7-D8</c:v>
                </c:pt>
                <c:pt idx="9">
                  <c:v>D8-D9</c:v>
                </c:pt>
                <c:pt idx="10">
                  <c:v>&gt;D9</c:v>
                </c:pt>
              </c:strCache>
            </c:strRef>
          </c:cat>
          <c:val>
            <c:numRef>
              <c:f>'Première Page droite'!$J$8:$J$18</c:f>
              <c:numCache>
                <c:formatCode>General</c:formatCode>
                <c:ptCount val="11"/>
                <c:pt idx="1">
                  <c:v>0.46807223829132133</c:v>
                </c:pt>
                <c:pt idx="2">
                  <c:v>0.12169007801172817</c:v>
                </c:pt>
                <c:pt idx="3">
                  <c:v>3.7922848781023283E-2</c:v>
                </c:pt>
                <c:pt idx="4">
                  <c:v>2.1530120411079465E-2</c:v>
                </c:pt>
                <c:pt idx="5">
                  <c:v>1.3315406988138823E-2</c:v>
                </c:pt>
                <c:pt idx="6">
                  <c:v>8.3992278824578416E-3</c:v>
                </c:pt>
                <c:pt idx="7">
                  <c:v>4.0199291269443051E-3</c:v>
                </c:pt>
                <c:pt idx="8">
                  <c:v>6.0226909587096696E-3</c:v>
                </c:pt>
                <c:pt idx="9">
                  <c:v>5.3697378039340186E-4</c:v>
                </c:pt>
                <c:pt idx="10">
                  <c:v>1.2660262063505128E-3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8.0103359173126609E-2"/>
                  <c:y val="0.2986042576612283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accent3"/>
                        </a:solidFill>
                      </a:rPr>
                      <a:t>REPPLUS</a:t>
                    </a:r>
                    <a:r>
                      <a:rPr lang="en-US" sz="1200" b="1" baseline="0">
                        <a:solidFill>
                          <a:schemeClr val="accent3"/>
                        </a:solidFill>
                      </a:rPr>
                      <a:t> 2013</a:t>
                    </a:r>
                    <a:endParaRPr lang="en-US" sz="1200" b="1">
                      <a:solidFill>
                        <a:schemeClr val="accent3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862325211829911"/>
                  <c:y val="2.5965587622715515E-3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3"/>
                        </a:solidFill>
                      </a:defRPr>
                    </a:pPr>
                    <a:r>
                      <a:rPr lang="en-US" sz="1200">
                        <a:solidFill>
                          <a:schemeClr val="accent3"/>
                        </a:solidFill>
                      </a:rPr>
                      <a:t>REPPLUS </a:t>
                    </a:r>
                  </a:p>
                  <a:p>
                    <a:pPr>
                      <a:defRPr sz="1200">
                        <a:solidFill>
                          <a:schemeClr val="accent3"/>
                        </a:solidFill>
                      </a:defRPr>
                    </a:pPr>
                    <a:r>
                      <a:rPr lang="en-US" sz="1200">
                        <a:solidFill>
                          <a:schemeClr val="accent3"/>
                        </a:solidFill>
                      </a:rPr>
                      <a:t>(ECLAIR) </a:t>
                    </a:r>
                  </a:p>
                  <a:p>
                    <a:pPr>
                      <a:defRPr sz="1200">
                        <a:solidFill>
                          <a:schemeClr val="accent3"/>
                        </a:solidFill>
                      </a:defRPr>
                    </a:pPr>
                    <a:r>
                      <a:rPr lang="en-US" sz="1200">
                        <a:solidFill>
                          <a:schemeClr val="accent3"/>
                        </a:solidFill>
                      </a:rPr>
                      <a:t>2013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'Première Page droite'!$D$8:$D$18</c:f>
              <c:strCache>
                <c:ptCount val="11"/>
                <c:pt idx="1">
                  <c:v>&lt;D1</c:v>
                </c:pt>
                <c:pt idx="2">
                  <c:v>D1-D2</c:v>
                </c:pt>
                <c:pt idx="3">
                  <c:v>D2-D3</c:v>
                </c:pt>
                <c:pt idx="4">
                  <c:v>D3-D4</c:v>
                </c:pt>
                <c:pt idx="5">
                  <c:v>D4-D5</c:v>
                </c:pt>
                <c:pt idx="6">
                  <c:v>D5-D6</c:v>
                </c:pt>
                <c:pt idx="7">
                  <c:v>D6-D7</c:v>
                </c:pt>
                <c:pt idx="8">
                  <c:v>D7-D8</c:v>
                </c:pt>
                <c:pt idx="9">
                  <c:v>D8-D9</c:v>
                </c:pt>
                <c:pt idx="10">
                  <c:v>&gt;D9</c:v>
                </c:pt>
              </c:strCache>
            </c:strRef>
          </c:cat>
          <c:val>
            <c:numRef>
              <c:f>'Première Page droite'!$J$21:$J$31</c:f>
              <c:numCache>
                <c:formatCode>General</c:formatCode>
                <c:ptCount val="11"/>
                <c:pt idx="1">
                  <c:v>0.37346980650584982</c:v>
                </c:pt>
                <c:pt idx="2">
                  <c:v>0.11140124965392513</c:v>
                </c:pt>
                <c:pt idx="3">
                  <c:v>3.9712018163169792E-2</c:v>
                </c:pt>
                <c:pt idx="4">
                  <c:v>2.4909841468344449E-2</c:v>
                </c:pt>
                <c:pt idx="5">
                  <c:v>1.7282136150094496E-2</c:v>
                </c:pt>
                <c:pt idx="6">
                  <c:v>8.3283546421316756E-3</c:v>
                </c:pt>
                <c:pt idx="7">
                  <c:v>6.1937946505058235E-3</c:v>
                </c:pt>
                <c:pt idx="8">
                  <c:v>9.7831150680677062E-3</c:v>
                </c:pt>
                <c:pt idx="9">
                  <c:v>3.4813158099137836E-3</c:v>
                </c:pt>
                <c:pt idx="10">
                  <c:v>4.0565891194991096E-3</c:v>
                </c:pt>
              </c:numCache>
            </c:numRef>
          </c:val>
          <c:smooth val="0"/>
        </c:ser>
        <c:ser>
          <c:idx val="4"/>
          <c:order val="4"/>
          <c:dLbls>
            <c:dLbl>
              <c:idx val="3"/>
              <c:layout>
                <c:manualLayout>
                  <c:x val="-1.4394664686765271E-2"/>
                  <c:y val="-5.1931379698876873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 b="1">
                        <a:solidFill>
                          <a:schemeClr val="accent5"/>
                        </a:solidFill>
                      </a:rPr>
                      <a:t>REP 2016</a:t>
                    </a:r>
                    <a:endParaRPr lang="en-US" sz="1100" b="1">
                      <a:solidFill>
                        <a:schemeClr val="accent5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'Première Page droite'!$D$8:$D$18</c:f>
              <c:strCache>
                <c:ptCount val="11"/>
                <c:pt idx="1">
                  <c:v>&lt;D1</c:v>
                </c:pt>
                <c:pt idx="2">
                  <c:v>D1-D2</c:v>
                </c:pt>
                <c:pt idx="3">
                  <c:v>D2-D3</c:v>
                </c:pt>
                <c:pt idx="4">
                  <c:v>D3-D4</c:v>
                </c:pt>
                <c:pt idx="5">
                  <c:v>D4-D5</c:v>
                </c:pt>
                <c:pt idx="6">
                  <c:v>D5-D6</c:v>
                </c:pt>
                <c:pt idx="7">
                  <c:v>D6-D7</c:v>
                </c:pt>
                <c:pt idx="8">
                  <c:v>D7-D8</c:v>
                </c:pt>
                <c:pt idx="9">
                  <c:v>D8-D9</c:v>
                </c:pt>
                <c:pt idx="10">
                  <c:v>&gt;D9</c:v>
                </c:pt>
              </c:strCache>
            </c:strRef>
          </c:cat>
          <c:val>
            <c:numRef>
              <c:f>'Première Page droite'!$I$8:$I$18</c:f>
              <c:numCache>
                <c:formatCode>General</c:formatCode>
                <c:ptCount val="11"/>
                <c:pt idx="1">
                  <c:v>0.35461719871421027</c:v>
                </c:pt>
                <c:pt idx="2">
                  <c:v>0.36677056490509258</c:v>
                </c:pt>
                <c:pt idx="3">
                  <c:v>0.18292589695789988</c:v>
                </c:pt>
                <c:pt idx="4">
                  <c:v>0.10373621290199914</c:v>
                </c:pt>
                <c:pt idx="5">
                  <c:v>5.7736028034086187E-2</c:v>
                </c:pt>
                <c:pt idx="6">
                  <c:v>3.6920544401657894E-2</c:v>
                </c:pt>
                <c:pt idx="7">
                  <c:v>2.3568818991470144E-2</c:v>
                </c:pt>
                <c:pt idx="8">
                  <c:v>1.5519408082404214E-2</c:v>
                </c:pt>
                <c:pt idx="9">
                  <c:v>1.448653352068623E-2</c:v>
                </c:pt>
                <c:pt idx="10">
                  <c:v>1.2732774400401365E-2</c:v>
                </c:pt>
              </c:numCache>
            </c:numRef>
          </c:val>
          <c:smooth val="0"/>
        </c:ser>
        <c:ser>
          <c:idx val="5"/>
          <c:order val="5"/>
          <c:spPr>
            <a:ln>
              <a:solidFill>
                <a:schemeClr val="accent5"/>
              </a:solidFill>
              <a:prstDash val="sysDot"/>
            </a:ln>
          </c:spPr>
          <c:marker>
            <c:symbol val="none"/>
          </c:marker>
          <c:dPt>
            <c:idx val="4"/>
            <c:bubble3D val="0"/>
          </c:dPt>
          <c:dLbls>
            <c:dLbl>
              <c:idx val="3"/>
              <c:layout>
                <c:manualLayout>
                  <c:x val="-2.5564043948600717E-2"/>
                  <c:y val="5.7124088316528279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>
                        <a:solidFill>
                          <a:schemeClr val="accent5"/>
                        </a:solidFill>
                      </a:rPr>
                      <a:t>REP (RRS) 2013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'Première Page droite'!$D$8:$D$18</c:f>
              <c:strCache>
                <c:ptCount val="11"/>
                <c:pt idx="1">
                  <c:v>&lt;D1</c:v>
                </c:pt>
                <c:pt idx="2">
                  <c:v>D1-D2</c:v>
                </c:pt>
                <c:pt idx="3">
                  <c:v>D2-D3</c:v>
                </c:pt>
                <c:pt idx="4">
                  <c:v>D3-D4</c:v>
                </c:pt>
                <c:pt idx="5">
                  <c:v>D4-D5</c:v>
                </c:pt>
                <c:pt idx="6">
                  <c:v>D5-D6</c:v>
                </c:pt>
                <c:pt idx="7">
                  <c:v>D6-D7</c:v>
                </c:pt>
                <c:pt idx="8">
                  <c:v>D7-D8</c:v>
                </c:pt>
                <c:pt idx="9">
                  <c:v>D8-D9</c:v>
                </c:pt>
                <c:pt idx="10">
                  <c:v>&gt;D9</c:v>
                </c:pt>
              </c:strCache>
            </c:strRef>
          </c:cat>
          <c:val>
            <c:numRef>
              <c:f>'Première Page droite'!$I$21:$I$31</c:f>
              <c:numCache>
                <c:formatCode>General</c:formatCode>
                <c:ptCount val="11"/>
                <c:pt idx="1">
                  <c:v>0.3853049629566177</c:v>
                </c:pt>
                <c:pt idx="2">
                  <c:v>0.28511390095586375</c:v>
                </c:pt>
                <c:pt idx="3">
                  <c:v>0.13846628760343746</c:v>
                </c:pt>
                <c:pt idx="4">
                  <c:v>0.10134993856674319</c:v>
                </c:pt>
                <c:pt idx="5">
                  <c:v>6.7672766595570533E-2</c:v>
                </c:pt>
                <c:pt idx="6">
                  <c:v>3.9321703110686265E-2</c:v>
                </c:pt>
                <c:pt idx="7">
                  <c:v>3.2546807077939416E-2</c:v>
                </c:pt>
                <c:pt idx="8">
                  <c:v>2.2341497210796864E-2</c:v>
                </c:pt>
                <c:pt idx="9">
                  <c:v>2.5604002318221741E-2</c:v>
                </c:pt>
                <c:pt idx="10">
                  <c:v>2.3961158706830285E-2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1040"/>
        <c:axId val="97752960"/>
      </c:lineChart>
      <c:catAx>
        <c:axId val="9775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N</a:t>
                </a:r>
                <a:r>
                  <a:rPr lang="fr-FR" sz="1400" baseline="0"/>
                  <a:t>iveau de vie médian des ménages environnant l'école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0.27293696228418096"/>
              <c:y val="0.937448899416878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7752960"/>
        <c:crosses val="autoZero"/>
        <c:auto val="1"/>
        <c:lblAlgn val="ctr"/>
        <c:lblOffset val="100"/>
        <c:noMultiLvlLbl val="0"/>
      </c:catAx>
      <c:valAx>
        <c:axId val="9775296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77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écoles urbaines</c:v>
          </c:tx>
          <c:cat>
            <c:strRef>
              <c:f>'Figure 1'!$B$3:$B$12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'Figure 1'!$D$3:$D$12</c:f>
              <c:numCache>
                <c:formatCode>General</c:formatCode>
                <c:ptCount val="10"/>
                <c:pt idx="0">
                  <c:v>0.97192582823802098</c:v>
                </c:pt>
                <c:pt idx="1">
                  <c:v>0.72512092538374584</c:v>
                </c:pt>
                <c:pt idx="2">
                  <c:v>0.4427628870923267</c:v>
                </c:pt>
                <c:pt idx="3">
                  <c:v>0.40630704399752354</c:v>
                </c:pt>
                <c:pt idx="4">
                  <c:v>0.3974461420443649</c:v>
                </c:pt>
                <c:pt idx="5">
                  <c:v>0.41490101006873581</c:v>
                </c:pt>
                <c:pt idx="6">
                  <c:v>0.46643031198817558</c:v>
                </c:pt>
                <c:pt idx="7">
                  <c:v>0.50540285155493048</c:v>
                </c:pt>
                <c:pt idx="8">
                  <c:v>0.60882343538964412</c:v>
                </c:pt>
                <c:pt idx="9">
                  <c:v>0.80720668181872646</c:v>
                </c:pt>
              </c:numCache>
            </c:numRef>
          </c:val>
          <c:smooth val="0"/>
        </c:ser>
        <c:ser>
          <c:idx val="0"/>
          <c:order val="1"/>
          <c:tx>
            <c:v>écoles intermédiaires</c:v>
          </c:tx>
          <c:cat>
            <c:strRef>
              <c:f>'Figure 1'!$B$3:$B$12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'Figure 1'!$C$3:$C$12</c:f>
              <c:numCache>
                <c:formatCode>General</c:formatCode>
                <c:ptCount val="10"/>
                <c:pt idx="0">
                  <c:v>2.0043559924869121E-2</c:v>
                </c:pt>
                <c:pt idx="1">
                  <c:v>0.15917015829142717</c:v>
                </c:pt>
                <c:pt idx="2">
                  <c:v>0.31735076789046923</c:v>
                </c:pt>
                <c:pt idx="3">
                  <c:v>0.38426035030257033</c:v>
                </c:pt>
                <c:pt idx="4">
                  <c:v>0.44067034775938119</c:v>
                </c:pt>
                <c:pt idx="5">
                  <c:v>0.49159673934315579</c:v>
                </c:pt>
                <c:pt idx="6">
                  <c:v>0.47613949586545762</c:v>
                </c:pt>
                <c:pt idx="7">
                  <c:v>0.46143488709848191</c:v>
                </c:pt>
                <c:pt idx="8">
                  <c:v>0.37023184444604285</c:v>
                </c:pt>
                <c:pt idx="9">
                  <c:v>0.18199248255449349</c:v>
                </c:pt>
              </c:numCache>
            </c:numRef>
          </c:val>
          <c:smooth val="0"/>
        </c:ser>
        <c:ser>
          <c:idx val="2"/>
          <c:order val="2"/>
          <c:tx>
            <c:v>écoles rurales</c:v>
          </c:tx>
          <c:cat>
            <c:strRef>
              <c:f>'Figure 1'!$B$3:$B$12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'Figure 1'!$E$3:$E$12</c:f>
              <c:numCache>
                <c:formatCode>General</c:formatCode>
                <c:ptCount val="10"/>
                <c:pt idx="0">
                  <c:v>3.0831634895895775E-3</c:v>
                </c:pt>
                <c:pt idx="1">
                  <c:v>8.4402123333905843E-2</c:v>
                </c:pt>
                <c:pt idx="2">
                  <c:v>0.20015705488128968</c:v>
                </c:pt>
                <c:pt idx="3">
                  <c:v>0.18075932176309639</c:v>
                </c:pt>
                <c:pt idx="4">
                  <c:v>0.1411354120053698</c:v>
                </c:pt>
                <c:pt idx="5">
                  <c:v>8.1350672380670896E-2</c:v>
                </c:pt>
                <c:pt idx="6">
                  <c:v>4.9662445571845161E-2</c:v>
                </c:pt>
                <c:pt idx="7">
                  <c:v>2.8899112809622648E-2</c:v>
                </c:pt>
                <c:pt idx="8">
                  <c:v>1.8834863778401146E-2</c:v>
                </c:pt>
                <c:pt idx="9">
                  <c:v>1.0209665629456244E-2</c:v>
                </c:pt>
              </c:numCache>
            </c:numRef>
          </c:val>
          <c:smooth val="0"/>
        </c:ser>
        <c:ser>
          <c:idx val="3"/>
          <c:order val="3"/>
          <c:tx>
            <c:v>écoles rurales "éloignées"</c:v>
          </c:tx>
          <c:cat>
            <c:strRef>
              <c:f>'Figure 1'!$B$3:$B$12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'Figure 1'!$F$3:$F$12</c:f>
              <c:numCache>
                <c:formatCode>General</c:formatCode>
                <c:ptCount val="10"/>
                <c:pt idx="0">
                  <c:v>4.9474483475202818E-3</c:v>
                </c:pt>
                <c:pt idx="1">
                  <c:v>3.1306792990921109E-2</c:v>
                </c:pt>
                <c:pt idx="2">
                  <c:v>3.9729290135914412E-2</c:v>
                </c:pt>
                <c:pt idx="3">
                  <c:v>2.8673283936809731E-2</c:v>
                </c:pt>
                <c:pt idx="4">
                  <c:v>2.0748098190884103E-2</c:v>
                </c:pt>
                <c:pt idx="5">
                  <c:v>1.2151578207437525E-2</c:v>
                </c:pt>
                <c:pt idx="6">
                  <c:v>7.7677465745216315E-3</c:v>
                </c:pt>
                <c:pt idx="7">
                  <c:v>4.2631485369649339E-3</c:v>
                </c:pt>
                <c:pt idx="8">
                  <c:v>2.1098563859119133E-3</c:v>
                </c:pt>
                <c:pt idx="9">
                  <c:v>5.9116999732375744E-4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2256"/>
        <c:axId val="99153792"/>
      </c:lineChart>
      <c:catAx>
        <c:axId val="9915225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99153792"/>
        <c:crosses val="autoZero"/>
        <c:auto val="1"/>
        <c:lblAlgn val="ctr"/>
        <c:lblOffset val="100"/>
        <c:noMultiLvlLbl val="0"/>
      </c:catAx>
      <c:valAx>
        <c:axId val="991537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915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Ensemble</c:v>
                </c:pt>
              </c:strCache>
            </c:strRef>
          </c:tx>
          <c:val>
            <c:numRef>
              <c:f>'figure 3'!$B$3:$B$12</c:f>
              <c:numCache>
                <c:formatCode>General</c:formatCode>
                <c:ptCount val="10"/>
                <c:pt idx="0">
                  <c:v>0.69</c:v>
                </c:pt>
                <c:pt idx="1">
                  <c:v>0.47</c:v>
                </c:pt>
                <c:pt idx="2">
                  <c:v>0.41</c:v>
                </c:pt>
                <c:pt idx="3">
                  <c:v>0.33</c:v>
                </c:pt>
                <c:pt idx="4">
                  <c:v>0.26</c:v>
                </c:pt>
                <c:pt idx="5">
                  <c:v>0.18</c:v>
                </c:pt>
                <c:pt idx="6">
                  <c:v>0.1</c:v>
                </c:pt>
                <c:pt idx="7">
                  <c:v>7.0000000000000007E-2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écoles urbaines</c:v>
                </c:pt>
              </c:strCache>
            </c:strRef>
          </c:tx>
          <c:val>
            <c:numRef>
              <c:f>'figure 3'!$C$3:$C$12</c:f>
              <c:numCache>
                <c:formatCode>General</c:formatCode>
                <c:ptCount val="10"/>
                <c:pt idx="0">
                  <c:v>0.626</c:v>
                </c:pt>
                <c:pt idx="1">
                  <c:v>0.42599999999999999</c:v>
                </c:pt>
                <c:pt idx="2">
                  <c:v>0.29699999999999999</c:v>
                </c:pt>
                <c:pt idx="3">
                  <c:v>0.27800000000000002</c:v>
                </c:pt>
                <c:pt idx="4">
                  <c:v>0.27400000000000002</c:v>
                </c:pt>
                <c:pt idx="5">
                  <c:v>0.23300000000000001</c:v>
                </c:pt>
                <c:pt idx="6">
                  <c:v>0.14499999999999999</c:v>
                </c:pt>
                <c:pt idx="7">
                  <c:v>0.11</c:v>
                </c:pt>
                <c:pt idx="8">
                  <c:v>1.67E-2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3'!$D$2</c:f>
              <c:strCache>
                <c:ptCount val="1"/>
                <c:pt idx="0">
                  <c:v>écoles intermédiaires</c:v>
                </c:pt>
              </c:strCache>
            </c:strRef>
          </c:tx>
          <c:val>
            <c:numRef>
              <c:f>'figure 3'!$D$3:$D$12</c:f>
              <c:numCache>
                <c:formatCode>General</c:formatCode>
                <c:ptCount val="10"/>
                <c:pt idx="0">
                  <c:v>0.75</c:v>
                </c:pt>
                <c:pt idx="1">
                  <c:v>0.54800000000000004</c:v>
                </c:pt>
                <c:pt idx="2">
                  <c:v>0.48599999999999999</c:v>
                </c:pt>
                <c:pt idx="3">
                  <c:v>0.32300000000000001</c:v>
                </c:pt>
                <c:pt idx="4">
                  <c:v>0.23</c:v>
                </c:pt>
                <c:pt idx="5">
                  <c:v>0.11</c:v>
                </c:pt>
                <c:pt idx="6">
                  <c:v>0.03</c:v>
                </c:pt>
                <c:pt idx="7">
                  <c:v>-0.02</c:v>
                </c:pt>
                <c:pt idx="8">
                  <c:v>0.01</c:v>
                </c:pt>
                <c:pt idx="9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3'!$E$2</c:f>
              <c:strCache>
                <c:ptCount val="1"/>
                <c:pt idx="0">
                  <c:v>écoles rurales autres</c:v>
                </c:pt>
              </c:strCache>
            </c:strRef>
          </c:tx>
          <c:val>
            <c:numRef>
              <c:f>'figure 3'!$E$3:$E$12</c:f>
              <c:numCache>
                <c:formatCode>General</c:formatCode>
                <c:ptCount val="10"/>
                <c:pt idx="1">
                  <c:v>0.55300000000000005</c:v>
                </c:pt>
                <c:pt idx="2">
                  <c:v>0.49</c:v>
                </c:pt>
                <c:pt idx="3">
                  <c:v>0.38100000000000001</c:v>
                </c:pt>
                <c:pt idx="4">
                  <c:v>0.22</c:v>
                </c:pt>
                <c:pt idx="5">
                  <c:v>0.187</c:v>
                </c:pt>
                <c:pt idx="6">
                  <c:v>0.08</c:v>
                </c:pt>
                <c:pt idx="7">
                  <c:v>0.25900000000000001</c:v>
                </c:pt>
                <c:pt idx="8">
                  <c:v>0.27100000000000002</c:v>
                </c:pt>
                <c:pt idx="9">
                  <c:v>0.18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3'!$F$2</c:f>
              <c:strCache>
                <c:ptCount val="1"/>
                <c:pt idx="0">
                  <c:v>écoles rurales éloignées</c:v>
                </c:pt>
              </c:strCache>
            </c:strRef>
          </c:tx>
          <c:val>
            <c:numRef>
              <c:f>'figure 3'!$F$3:$F$12</c:f>
              <c:numCache>
                <c:formatCode>General</c:formatCode>
                <c:ptCount val="10"/>
                <c:pt idx="0">
                  <c:v>1.28</c:v>
                </c:pt>
                <c:pt idx="1">
                  <c:v>0.57999999999999996</c:v>
                </c:pt>
                <c:pt idx="2">
                  <c:v>0.48599999999999999</c:v>
                </c:pt>
                <c:pt idx="3">
                  <c:v>0.39500000000000002</c:v>
                </c:pt>
                <c:pt idx="4">
                  <c:v>0.377</c:v>
                </c:pt>
                <c:pt idx="5">
                  <c:v>0.161</c:v>
                </c:pt>
                <c:pt idx="6">
                  <c:v>0.27200000000000002</c:v>
                </c:pt>
                <c:pt idx="7">
                  <c:v>0.13700000000000001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7936"/>
        <c:axId val="99449472"/>
      </c:lineChart>
      <c:catAx>
        <c:axId val="9944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449472"/>
        <c:crosses val="autoZero"/>
        <c:auto val="1"/>
        <c:lblAlgn val="ctr"/>
        <c:lblOffset val="100"/>
        <c:noMultiLvlLbl val="0"/>
      </c:catAx>
      <c:valAx>
        <c:axId val="9944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4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'figure 4'!$D$2</c:f>
              <c:strCache>
                <c:ptCount val="1"/>
                <c:pt idx="0">
                  <c:v>REPPLUS 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val>
            <c:numRef>
              <c:f>'figure 4'!$D$3:$D$12</c:f>
              <c:numCache>
                <c:formatCode>General</c:formatCode>
                <c:ptCount val="10"/>
                <c:pt idx="0">
                  <c:v>1.1399999999999999</c:v>
                </c:pt>
                <c:pt idx="1">
                  <c:v>1.2</c:v>
                </c:pt>
                <c:pt idx="2">
                  <c:v>1.02</c:v>
                </c:pt>
                <c:pt idx="3">
                  <c:v>1.01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4'!$G$2</c:f>
              <c:strCache>
                <c:ptCount val="1"/>
                <c:pt idx="0">
                  <c:v>REPPLUS (ECLAIR) 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val>
            <c:numRef>
              <c:f>'figure 4'!$G$3:$G$12</c:f>
              <c:numCache>
                <c:formatCode>General</c:formatCode>
                <c:ptCount val="10"/>
                <c:pt idx="0">
                  <c:v>1.06</c:v>
                </c:pt>
                <c:pt idx="1">
                  <c:v>0.96</c:v>
                </c:pt>
                <c:pt idx="2">
                  <c:v>0.89</c:v>
                </c:pt>
                <c:pt idx="3">
                  <c:v>0.89</c:v>
                </c:pt>
                <c:pt idx="4">
                  <c:v>0.65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4'!$C$2</c:f>
              <c:strCache>
                <c:ptCount val="1"/>
                <c:pt idx="0">
                  <c:v>REP 2016</c:v>
                </c:pt>
              </c:strCache>
            </c:strRef>
          </c:tx>
          <c:val>
            <c:numRef>
              <c:f>'figure 4'!$C$3:$C$12</c:f>
              <c:numCache>
                <c:formatCode>General</c:formatCode>
                <c:ptCount val="10"/>
                <c:pt idx="0">
                  <c:v>0.92</c:v>
                </c:pt>
                <c:pt idx="1">
                  <c:v>0.86</c:v>
                </c:pt>
                <c:pt idx="2">
                  <c:v>0.86</c:v>
                </c:pt>
                <c:pt idx="3">
                  <c:v>0.66</c:v>
                </c:pt>
                <c:pt idx="4">
                  <c:v>0.69</c:v>
                </c:pt>
                <c:pt idx="5">
                  <c:v>0.68</c:v>
                </c:pt>
                <c:pt idx="6">
                  <c:v>0.79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4'!$F$2</c:f>
              <c:strCache>
                <c:ptCount val="1"/>
                <c:pt idx="0">
                  <c:v>REP (RRS) 2013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pPr>
              <a:ln>
                <a:noFill/>
              </a:ln>
            </c:spPr>
          </c:marker>
          <c:val>
            <c:numRef>
              <c:f>'figure 4'!$F$3:$F$12</c:f>
              <c:numCache>
                <c:formatCode>General</c:formatCode>
                <c:ptCount val="10"/>
                <c:pt idx="0">
                  <c:v>1.04</c:v>
                </c:pt>
                <c:pt idx="1">
                  <c:v>0.94</c:v>
                </c:pt>
                <c:pt idx="2">
                  <c:v>0.76</c:v>
                </c:pt>
                <c:pt idx="3">
                  <c:v>0.73</c:v>
                </c:pt>
                <c:pt idx="4">
                  <c:v>0.75</c:v>
                </c:pt>
                <c:pt idx="5">
                  <c:v>0.6</c:v>
                </c:pt>
                <c:pt idx="6">
                  <c:v>0.74</c:v>
                </c:pt>
                <c:pt idx="7">
                  <c:v>0.67</c:v>
                </c:pt>
                <c:pt idx="8">
                  <c:v>0.68</c:v>
                </c:pt>
                <c:pt idx="9">
                  <c:v>0.83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4'!$B$2</c:f>
              <c:strCache>
                <c:ptCount val="1"/>
                <c:pt idx="0">
                  <c:v>HEP 2016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</c:spPr>
          </c:marker>
          <c:val>
            <c:numRef>
              <c:f>'figure 4'!$B$3:$B$12</c:f>
              <c:numCache>
                <c:formatCode>General</c:formatCode>
                <c:ptCount val="10"/>
                <c:pt idx="0">
                  <c:v>0.69</c:v>
                </c:pt>
                <c:pt idx="1">
                  <c:v>0.47</c:v>
                </c:pt>
                <c:pt idx="2">
                  <c:v>0.41</c:v>
                </c:pt>
                <c:pt idx="3">
                  <c:v>0.33</c:v>
                </c:pt>
                <c:pt idx="4">
                  <c:v>0.26</c:v>
                </c:pt>
                <c:pt idx="5">
                  <c:v>0.18</c:v>
                </c:pt>
                <c:pt idx="6">
                  <c:v>0.1</c:v>
                </c:pt>
                <c:pt idx="7">
                  <c:v>7.0000000000000007E-2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4'!$E$2</c:f>
              <c:strCache>
                <c:ptCount val="1"/>
                <c:pt idx="0">
                  <c:v>HEP 2013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>
                <a:noFill/>
              </a:ln>
            </c:spPr>
          </c:marker>
          <c:val>
            <c:numRef>
              <c:f>'figure 4'!$E$3:$E$12</c:f>
              <c:numCache>
                <c:formatCode>General</c:formatCode>
                <c:ptCount val="10"/>
                <c:pt idx="0">
                  <c:v>0.62</c:v>
                </c:pt>
                <c:pt idx="1">
                  <c:v>0.4</c:v>
                </c:pt>
                <c:pt idx="2">
                  <c:v>0.39</c:v>
                </c:pt>
                <c:pt idx="3">
                  <c:v>0.32</c:v>
                </c:pt>
                <c:pt idx="4">
                  <c:v>0.23</c:v>
                </c:pt>
                <c:pt idx="5">
                  <c:v>0.22</c:v>
                </c:pt>
                <c:pt idx="6">
                  <c:v>0.14000000000000001</c:v>
                </c:pt>
                <c:pt idx="7">
                  <c:v>0.13</c:v>
                </c:pt>
                <c:pt idx="8">
                  <c:v>0.06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7392"/>
        <c:axId val="99557760"/>
      </c:lineChart>
      <c:catAx>
        <c:axId val="9954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9557760"/>
        <c:crosses val="autoZero"/>
        <c:auto val="1"/>
        <c:lblAlgn val="ctr"/>
        <c:lblOffset val="100"/>
        <c:noMultiLvlLbl val="0"/>
      </c:catAx>
      <c:valAx>
        <c:axId val="9955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4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3562261533125E-2"/>
          <c:y val="2.6004728132387706E-2"/>
          <c:w val="0.92911550468262227"/>
          <c:h val="0.8187943262411348"/>
        </c:manualLayout>
      </c:layout>
      <c:scatterChart>
        <c:scatterStyle val="lineMarker"/>
        <c:varyColors val="0"/>
        <c:ser>
          <c:idx val="3"/>
          <c:order val="0"/>
          <c:spPr>
            <a:ln w="4762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6'!$G$3:$G$102</c:f>
              <c:numCache>
                <c:formatCode>General</c:formatCode>
                <c:ptCount val="100"/>
                <c:pt idx="8">
                  <c:v>1.02</c:v>
                </c:pt>
                <c:pt idx="9">
                  <c:v>1.01</c:v>
                </c:pt>
                <c:pt idx="10">
                  <c:v>1</c:v>
                </c:pt>
                <c:pt idx="11">
                  <c:v>0.99</c:v>
                </c:pt>
                <c:pt idx="12">
                  <c:v>0.98</c:v>
                </c:pt>
                <c:pt idx="13">
                  <c:v>0.97</c:v>
                </c:pt>
                <c:pt idx="14">
                  <c:v>0.96</c:v>
                </c:pt>
                <c:pt idx="15">
                  <c:v>0.95</c:v>
                </c:pt>
                <c:pt idx="16">
                  <c:v>0.94</c:v>
                </c:pt>
                <c:pt idx="17">
                  <c:v>0.92999999999999994</c:v>
                </c:pt>
                <c:pt idx="18">
                  <c:v>0.91999999999999993</c:v>
                </c:pt>
                <c:pt idx="19">
                  <c:v>0.91</c:v>
                </c:pt>
                <c:pt idx="20">
                  <c:v>0.82499999999999996</c:v>
                </c:pt>
              </c:numCache>
            </c:numRef>
          </c:yVal>
          <c:smooth val="0"/>
        </c:ser>
        <c:ser>
          <c:idx val="4"/>
          <c:order val="1"/>
          <c:spPr>
            <a:ln w="4762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6'!$H$3:$H$102</c:f>
              <c:numCache>
                <c:formatCode>General</c:formatCode>
                <c:ptCount val="100"/>
                <c:pt idx="0">
                  <c:v>1.1000000000000001</c:v>
                </c:pt>
                <c:pt idx="1">
                  <c:v>1.0900000000000001</c:v>
                </c:pt>
                <c:pt idx="2">
                  <c:v>1.08</c:v>
                </c:pt>
                <c:pt idx="3">
                  <c:v>1.07</c:v>
                </c:pt>
                <c:pt idx="4">
                  <c:v>1.06</c:v>
                </c:pt>
                <c:pt idx="5">
                  <c:v>1.05</c:v>
                </c:pt>
                <c:pt idx="6">
                  <c:v>1.04</c:v>
                </c:pt>
                <c:pt idx="7">
                  <c:v>1.03</c:v>
                </c:pt>
                <c:pt idx="8">
                  <c:v>1.02</c:v>
                </c:pt>
              </c:numCache>
            </c:numRef>
          </c:yVal>
          <c:smooth val="0"/>
        </c:ser>
        <c:ser>
          <c:idx val="5"/>
          <c:order val="2"/>
          <c:spPr>
            <a:ln w="476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8.7408949011446455E-2"/>
                  <c:y val="2.3640661938533845E-3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Variante 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6'!$F$3:$F$102</c:f>
              <c:numCache>
                <c:formatCode>General</c:formatCode>
                <c:ptCount val="100"/>
                <c:pt idx="20">
                  <c:v>0.82500000000000007</c:v>
                </c:pt>
                <c:pt idx="21">
                  <c:v>0.79</c:v>
                </c:pt>
                <c:pt idx="22">
                  <c:v>0.78</c:v>
                </c:pt>
                <c:pt idx="23">
                  <c:v>0.77</c:v>
                </c:pt>
                <c:pt idx="24">
                  <c:v>0.76</c:v>
                </c:pt>
                <c:pt idx="25">
                  <c:v>0.75</c:v>
                </c:pt>
                <c:pt idx="26">
                  <c:v>0.74</c:v>
                </c:pt>
                <c:pt idx="27">
                  <c:v>0.73</c:v>
                </c:pt>
                <c:pt idx="28">
                  <c:v>0.72</c:v>
                </c:pt>
                <c:pt idx="29">
                  <c:v>0.71</c:v>
                </c:pt>
                <c:pt idx="30">
                  <c:v>0.7</c:v>
                </c:pt>
                <c:pt idx="31">
                  <c:v>0.69</c:v>
                </c:pt>
                <c:pt idx="32">
                  <c:v>0.68</c:v>
                </c:pt>
                <c:pt idx="33">
                  <c:v>0.67</c:v>
                </c:pt>
                <c:pt idx="34">
                  <c:v>0.66</c:v>
                </c:pt>
                <c:pt idx="35">
                  <c:v>0.65</c:v>
                </c:pt>
                <c:pt idx="36">
                  <c:v>0.64</c:v>
                </c:pt>
                <c:pt idx="37">
                  <c:v>0.63</c:v>
                </c:pt>
                <c:pt idx="38">
                  <c:v>0.62</c:v>
                </c:pt>
                <c:pt idx="39">
                  <c:v>0.61</c:v>
                </c:pt>
                <c:pt idx="40">
                  <c:v>0.6</c:v>
                </c:pt>
                <c:pt idx="41">
                  <c:v>0.59</c:v>
                </c:pt>
                <c:pt idx="42">
                  <c:v>0.57999999999999996</c:v>
                </c:pt>
                <c:pt idx="43">
                  <c:v>0.56999999999999995</c:v>
                </c:pt>
                <c:pt idx="44">
                  <c:v>0.56000000000000005</c:v>
                </c:pt>
                <c:pt idx="45">
                  <c:v>0.55000000000000004</c:v>
                </c:pt>
                <c:pt idx="46">
                  <c:v>0.54</c:v>
                </c:pt>
                <c:pt idx="47">
                  <c:v>0.53</c:v>
                </c:pt>
                <c:pt idx="48">
                  <c:v>0.52</c:v>
                </c:pt>
                <c:pt idx="49">
                  <c:v>0.51</c:v>
                </c:pt>
                <c:pt idx="50">
                  <c:v>0.5</c:v>
                </c:pt>
                <c:pt idx="51">
                  <c:v>0.49</c:v>
                </c:pt>
                <c:pt idx="52">
                  <c:v>0.48</c:v>
                </c:pt>
                <c:pt idx="53">
                  <c:v>0.47</c:v>
                </c:pt>
                <c:pt idx="54">
                  <c:v>0.46</c:v>
                </c:pt>
                <c:pt idx="55">
                  <c:v>0.45</c:v>
                </c:pt>
                <c:pt idx="56">
                  <c:v>0.44</c:v>
                </c:pt>
                <c:pt idx="57">
                  <c:v>0.43</c:v>
                </c:pt>
                <c:pt idx="58">
                  <c:v>0.42</c:v>
                </c:pt>
                <c:pt idx="59">
                  <c:v>0.41</c:v>
                </c:pt>
                <c:pt idx="60">
                  <c:v>0.4</c:v>
                </c:pt>
                <c:pt idx="61">
                  <c:v>0.39</c:v>
                </c:pt>
                <c:pt idx="62">
                  <c:v>0.38</c:v>
                </c:pt>
                <c:pt idx="63">
                  <c:v>0.37</c:v>
                </c:pt>
                <c:pt idx="64">
                  <c:v>0.36</c:v>
                </c:pt>
                <c:pt idx="65">
                  <c:v>0.35</c:v>
                </c:pt>
                <c:pt idx="66">
                  <c:v>0.34</c:v>
                </c:pt>
                <c:pt idx="67">
                  <c:v>0.33</c:v>
                </c:pt>
                <c:pt idx="68">
                  <c:v>0.32</c:v>
                </c:pt>
                <c:pt idx="69">
                  <c:v>0.31</c:v>
                </c:pt>
                <c:pt idx="70">
                  <c:v>0.3</c:v>
                </c:pt>
                <c:pt idx="71">
                  <c:v>0.28999999999999998</c:v>
                </c:pt>
                <c:pt idx="72">
                  <c:v>0.28000000000000003</c:v>
                </c:pt>
                <c:pt idx="73">
                  <c:v>0.27</c:v>
                </c:pt>
                <c:pt idx="74">
                  <c:v>0.26</c:v>
                </c:pt>
                <c:pt idx="75">
                  <c:v>0.25</c:v>
                </c:pt>
                <c:pt idx="76">
                  <c:v>0.24</c:v>
                </c:pt>
                <c:pt idx="77">
                  <c:v>0.23</c:v>
                </c:pt>
                <c:pt idx="78">
                  <c:v>0.219999999999999</c:v>
                </c:pt>
                <c:pt idx="79">
                  <c:v>0.20999999999999899</c:v>
                </c:pt>
                <c:pt idx="80">
                  <c:v>0.19999999999999901</c:v>
                </c:pt>
                <c:pt idx="81">
                  <c:v>0.189999999999999</c:v>
                </c:pt>
                <c:pt idx="82">
                  <c:v>0.17999999999999899</c:v>
                </c:pt>
                <c:pt idx="83">
                  <c:v>0.16999999999999901</c:v>
                </c:pt>
                <c:pt idx="84">
                  <c:v>0.159999999999999</c:v>
                </c:pt>
                <c:pt idx="85">
                  <c:v>0.149999999999999</c:v>
                </c:pt>
                <c:pt idx="86">
                  <c:v>0.13999999999999899</c:v>
                </c:pt>
                <c:pt idx="87">
                  <c:v>0.12999999999999901</c:v>
                </c:pt>
                <c:pt idx="88">
                  <c:v>0.119999999999999</c:v>
                </c:pt>
                <c:pt idx="89">
                  <c:v>0.109999999999999</c:v>
                </c:pt>
                <c:pt idx="90">
                  <c:v>9.9999999999999103E-2</c:v>
                </c:pt>
                <c:pt idx="91">
                  <c:v>8.9999999999999095E-2</c:v>
                </c:pt>
                <c:pt idx="92">
                  <c:v>7.99999999999991E-2</c:v>
                </c:pt>
                <c:pt idx="93">
                  <c:v>6.9999999999999105E-2</c:v>
                </c:pt>
                <c:pt idx="94">
                  <c:v>5.9999999999999103E-2</c:v>
                </c:pt>
                <c:pt idx="95">
                  <c:v>4.9999999999998997E-2</c:v>
                </c:pt>
                <c:pt idx="96">
                  <c:v>3.9999999999999002E-2</c:v>
                </c:pt>
                <c:pt idx="97">
                  <c:v>2.9999999999999E-2</c:v>
                </c:pt>
                <c:pt idx="98">
                  <c:v>1.9999999999999001E-2</c:v>
                </c:pt>
                <c:pt idx="99">
                  <c:v>9.9999999999990097E-3</c:v>
                </c:pt>
              </c:numCache>
            </c:numRef>
          </c:yVal>
          <c:smooth val="0"/>
        </c:ser>
        <c:ser>
          <c:idx val="0"/>
          <c:order val="3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6'!$I$3:$I$102</c:f>
              <c:numCache>
                <c:formatCode>General</c:formatCode>
                <c:ptCount val="100"/>
                <c:pt idx="14">
                  <c:v>0.76400000000000001</c:v>
                </c:pt>
                <c:pt idx="15">
                  <c:v>0.755</c:v>
                </c:pt>
                <c:pt idx="16">
                  <c:v>0.746</c:v>
                </c:pt>
                <c:pt idx="17">
                  <c:v>0.73699999999999999</c:v>
                </c:pt>
                <c:pt idx="18">
                  <c:v>0.72799999999999998</c:v>
                </c:pt>
                <c:pt idx="19">
                  <c:v>0.71899999999999997</c:v>
                </c:pt>
                <c:pt idx="20">
                  <c:v>0.71</c:v>
                </c:pt>
                <c:pt idx="21">
                  <c:v>0.70099999999999996</c:v>
                </c:pt>
                <c:pt idx="22">
                  <c:v>0.69199999999999995</c:v>
                </c:pt>
                <c:pt idx="23">
                  <c:v>0.68300000000000005</c:v>
                </c:pt>
                <c:pt idx="24">
                  <c:v>0.67400000000000004</c:v>
                </c:pt>
                <c:pt idx="25">
                  <c:v>0.66500000000000004</c:v>
                </c:pt>
                <c:pt idx="26">
                  <c:v>0.65600000000000003</c:v>
                </c:pt>
                <c:pt idx="27">
                  <c:v>0.64700000000000002</c:v>
                </c:pt>
                <c:pt idx="28">
                  <c:v>0.63800000000000001</c:v>
                </c:pt>
                <c:pt idx="29">
                  <c:v>0.629</c:v>
                </c:pt>
                <c:pt idx="30">
                  <c:v>0.62</c:v>
                </c:pt>
                <c:pt idx="31">
                  <c:v>0.61099999999999999</c:v>
                </c:pt>
                <c:pt idx="32">
                  <c:v>0.60199999999999998</c:v>
                </c:pt>
                <c:pt idx="33">
                  <c:v>0.59299999999999997</c:v>
                </c:pt>
                <c:pt idx="34">
                  <c:v>0.58399999999999996</c:v>
                </c:pt>
                <c:pt idx="35">
                  <c:v>0.57499999999999996</c:v>
                </c:pt>
                <c:pt idx="36">
                  <c:v>0.56599999999999995</c:v>
                </c:pt>
                <c:pt idx="37">
                  <c:v>0.55700000000000005</c:v>
                </c:pt>
                <c:pt idx="38">
                  <c:v>0.54800000000000004</c:v>
                </c:pt>
                <c:pt idx="39">
                  <c:v>0.53900000000000003</c:v>
                </c:pt>
                <c:pt idx="40">
                  <c:v>0.53</c:v>
                </c:pt>
                <c:pt idx="41">
                  <c:v>0.52100000000000002</c:v>
                </c:pt>
                <c:pt idx="42">
                  <c:v>0.51200000000000001</c:v>
                </c:pt>
                <c:pt idx="43">
                  <c:v>0.503</c:v>
                </c:pt>
                <c:pt idx="44">
                  <c:v>0.49399999999999999</c:v>
                </c:pt>
                <c:pt idx="45">
                  <c:v>0.48499999999999999</c:v>
                </c:pt>
                <c:pt idx="46">
                  <c:v>0.47599999999999998</c:v>
                </c:pt>
                <c:pt idx="47">
                  <c:v>0.46700000000000003</c:v>
                </c:pt>
                <c:pt idx="48">
                  <c:v>0.45800000000000002</c:v>
                </c:pt>
                <c:pt idx="49">
                  <c:v>0.44900000000000001</c:v>
                </c:pt>
                <c:pt idx="50">
                  <c:v>0.44</c:v>
                </c:pt>
                <c:pt idx="51">
                  <c:v>0.43099999999999999</c:v>
                </c:pt>
                <c:pt idx="52">
                  <c:v>0.42199999999999999</c:v>
                </c:pt>
                <c:pt idx="53">
                  <c:v>0.41299999999999998</c:v>
                </c:pt>
                <c:pt idx="54">
                  <c:v>0.40400000000000003</c:v>
                </c:pt>
                <c:pt idx="55">
                  <c:v>0.39500000000000002</c:v>
                </c:pt>
                <c:pt idx="56">
                  <c:v>0.38600000000000001</c:v>
                </c:pt>
                <c:pt idx="57">
                  <c:v>0.377</c:v>
                </c:pt>
                <c:pt idx="58">
                  <c:v>0.36799999999999999</c:v>
                </c:pt>
                <c:pt idx="59">
                  <c:v>0.35899999999999999</c:v>
                </c:pt>
                <c:pt idx="60">
                  <c:v>0.35</c:v>
                </c:pt>
                <c:pt idx="61">
                  <c:v>0.34100000000000003</c:v>
                </c:pt>
                <c:pt idx="62">
                  <c:v>0.33200000000000002</c:v>
                </c:pt>
                <c:pt idx="63">
                  <c:v>0.32300000000000001</c:v>
                </c:pt>
                <c:pt idx="64">
                  <c:v>0.314</c:v>
                </c:pt>
                <c:pt idx="65">
                  <c:v>0.30499999999999999</c:v>
                </c:pt>
                <c:pt idx="66">
                  <c:v>0.29599999999999999</c:v>
                </c:pt>
                <c:pt idx="67">
                  <c:v>0.28699999999999998</c:v>
                </c:pt>
                <c:pt idx="68">
                  <c:v>0.27800000000000002</c:v>
                </c:pt>
                <c:pt idx="69">
                  <c:v>0.26900000000000002</c:v>
                </c:pt>
                <c:pt idx="70">
                  <c:v>0.26</c:v>
                </c:pt>
                <c:pt idx="71">
                  <c:v>0.251</c:v>
                </c:pt>
                <c:pt idx="72">
                  <c:v>0.24199999999999999</c:v>
                </c:pt>
                <c:pt idx="73">
                  <c:v>0.23299999999999901</c:v>
                </c:pt>
                <c:pt idx="74">
                  <c:v>0.22399999999999901</c:v>
                </c:pt>
                <c:pt idx="75">
                  <c:v>0.214999999999999</c:v>
                </c:pt>
                <c:pt idx="76">
                  <c:v>0.20599999999999899</c:v>
                </c:pt>
                <c:pt idx="77">
                  <c:v>0.19699999999999901</c:v>
                </c:pt>
                <c:pt idx="78">
                  <c:v>0.187999999999999</c:v>
                </c:pt>
                <c:pt idx="79">
                  <c:v>0.17899999999999899</c:v>
                </c:pt>
                <c:pt idx="80">
                  <c:v>0.16999999999999901</c:v>
                </c:pt>
                <c:pt idx="81">
                  <c:v>0.16099999999999901</c:v>
                </c:pt>
                <c:pt idx="82">
                  <c:v>0.151999999999999</c:v>
                </c:pt>
                <c:pt idx="83">
                  <c:v>0.14299999999999899</c:v>
                </c:pt>
                <c:pt idx="84">
                  <c:v>0.13399999999999901</c:v>
                </c:pt>
                <c:pt idx="85">
                  <c:v>0.124999999999999</c:v>
                </c:pt>
                <c:pt idx="86">
                  <c:v>0.11599999999999901</c:v>
                </c:pt>
                <c:pt idx="87">
                  <c:v>0.106999999999999</c:v>
                </c:pt>
                <c:pt idx="88">
                  <c:v>9.7999999999999102E-2</c:v>
                </c:pt>
                <c:pt idx="89">
                  <c:v>8.8999999999999094E-2</c:v>
                </c:pt>
                <c:pt idx="90">
                  <c:v>7.99999999999991E-2</c:v>
                </c:pt>
                <c:pt idx="91">
                  <c:v>7.0999999999999105E-2</c:v>
                </c:pt>
                <c:pt idx="92">
                  <c:v>6.1999999999999097E-2</c:v>
                </c:pt>
                <c:pt idx="93">
                  <c:v>5.2999999999998999E-2</c:v>
                </c:pt>
                <c:pt idx="94">
                  <c:v>4.3999999999998998E-2</c:v>
                </c:pt>
                <c:pt idx="95">
                  <c:v>3.4999999999998997E-2</c:v>
                </c:pt>
                <c:pt idx="96">
                  <c:v>2.5999999999999E-2</c:v>
                </c:pt>
                <c:pt idx="97">
                  <c:v>1.6999999999998999E-2</c:v>
                </c:pt>
                <c:pt idx="98">
                  <c:v>7.9999999999990096E-3</c:v>
                </c:pt>
                <c:pt idx="99">
                  <c:v>-1.0000000000010001E-3</c:v>
                </c:pt>
              </c:numCache>
            </c:numRef>
          </c:yVal>
          <c:smooth val="0"/>
        </c:ser>
        <c:ser>
          <c:idx val="1"/>
          <c:order val="4"/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0"/>
                  <c:y val="-2.8368794326241134E-2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Variante 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6'!$J$3:$J$102</c:f>
              <c:numCache>
                <c:formatCode>General</c:formatCode>
                <c:ptCount val="100"/>
                <c:pt idx="0">
                  <c:v>1.3</c:v>
                </c:pt>
                <c:pt idx="1">
                  <c:v>1.29</c:v>
                </c:pt>
                <c:pt idx="2">
                  <c:v>1.28</c:v>
                </c:pt>
                <c:pt idx="3">
                  <c:v>1.27</c:v>
                </c:pt>
                <c:pt idx="4">
                  <c:v>1.26</c:v>
                </c:pt>
                <c:pt idx="5">
                  <c:v>1.25</c:v>
                </c:pt>
                <c:pt idx="6">
                  <c:v>1.24</c:v>
                </c:pt>
                <c:pt idx="7">
                  <c:v>1.23</c:v>
                </c:pt>
                <c:pt idx="8">
                  <c:v>1.22</c:v>
                </c:pt>
                <c:pt idx="9">
                  <c:v>1.21</c:v>
                </c:pt>
                <c:pt idx="10">
                  <c:v>1.2</c:v>
                </c:pt>
                <c:pt idx="11">
                  <c:v>1.19</c:v>
                </c:pt>
                <c:pt idx="12">
                  <c:v>1.18</c:v>
                </c:pt>
                <c:pt idx="13">
                  <c:v>1</c:v>
                </c:pt>
                <c:pt idx="14">
                  <c:v>0.76400000000000001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22272"/>
        <c:axId val="99223808"/>
      </c:scatterChart>
      <c:valAx>
        <c:axId val="99222272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one"/>
        <c:crossAx val="99223808"/>
        <c:crosses val="autoZero"/>
        <c:crossBetween val="midCat"/>
      </c:valAx>
      <c:valAx>
        <c:axId val="9922380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400"/>
                </a:pPr>
                <a:r>
                  <a:rPr lang="fr-FR" sz="1400"/>
                  <a:t>moyens</a:t>
                </a:r>
                <a:r>
                  <a:rPr lang="fr-FR" sz="1400" baseline="0"/>
                  <a:t> par élève</a:t>
                </a:r>
                <a:endParaRPr lang="fr-FR" sz="14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crossAx val="99222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3562261533125E-2"/>
          <c:y val="2.6004728132387706E-2"/>
          <c:w val="0.92911550468262227"/>
          <c:h val="0.8187943262411348"/>
        </c:manualLayout>
      </c:layout>
      <c:scatterChart>
        <c:scatterStyle val="lineMarker"/>
        <c:varyColors val="0"/>
        <c:ser>
          <c:idx val="3"/>
          <c:order val="0"/>
          <c:spPr>
            <a:ln w="47625"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0.38122721424527817"/>
                  <c:y val="0.1256869238232375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accent1"/>
                        </a:solidFill>
                      </a:rPr>
                      <a:t>Education prioritaire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6'!$R$3:$R$102</c:f>
              <c:numCache>
                <c:formatCode>General</c:formatCode>
                <c:ptCount val="100"/>
                <c:pt idx="0">
                  <c:v>3.25</c:v>
                </c:pt>
                <c:pt idx="1">
                  <c:v>3.23</c:v>
                </c:pt>
                <c:pt idx="2">
                  <c:v>3.21</c:v>
                </c:pt>
                <c:pt idx="3">
                  <c:v>3.19</c:v>
                </c:pt>
                <c:pt idx="4">
                  <c:v>3.17</c:v>
                </c:pt>
                <c:pt idx="5">
                  <c:v>3.15</c:v>
                </c:pt>
                <c:pt idx="6">
                  <c:v>3.13</c:v>
                </c:pt>
                <c:pt idx="7">
                  <c:v>3.11</c:v>
                </c:pt>
                <c:pt idx="8">
                  <c:v>3.09</c:v>
                </c:pt>
                <c:pt idx="9">
                  <c:v>3.07</c:v>
                </c:pt>
                <c:pt idx="10">
                  <c:v>3.05</c:v>
                </c:pt>
                <c:pt idx="11">
                  <c:v>3.03</c:v>
                </c:pt>
                <c:pt idx="12">
                  <c:v>3.01</c:v>
                </c:pt>
                <c:pt idx="13">
                  <c:v>2.99</c:v>
                </c:pt>
                <c:pt idx="14">
                  <c:v>2.97</c:v>
                </c:pt>
                <c:pt idx="15">
                  <c:v>2.95</c:v>
                </c:pt>
                <c:pt idx="16">
                  <c:v>2.93</c:v>
                </c:pt>
                <c:pt idx="17">
                  <c:v>2.91</c:v>
                </c:pt>
                <c:pt idx="18">
                  <c:v>2.89</c:v>
                </c:pt>
                <c:pt idx="19">
                  <c:v>2.87</c:v>
                </c:pt>
                <c:pt idx="20">
                  <c:v>2.85</c:v>
                </c:pt>
                <c:pt idx="21">
                  <c:v>2.83</c:v>
                </c:pt>
                <c:pt idx="22">
                  <c:v>2.81</c:v>
                </c:pt>
                <c:pt idx="23">
                  <c:v>2.79</c:v>
                </c:pt>
                <c:pt idx="24">
                  <c:v>2.77</c:v>
                </c:pt>
                <c:pt idx="25">
                  <c:v>2.75</c:v>
                </c:pt>
                <c:pt idx="26">
                  <c:v>2.73</c:v>
                </c:pt>
                <c:pt idx="27">
                  <c:v>2.71</c:v>
                </c:pt>
                <c:pt idx="28">
                  <c:v>2.69</c:v>
                </c:pt>
                <c:pt idx="29">
                  <c:v>2.67</c:v>
                </c:pt>
                <c:pt idx="30">
                  <c:v>2.65</c:v>
                </c:pt>
                <c:pt idx="31">
                  <c:v>2.63</c:v>
                </c:pt>
                <c:pt idx="32">
                  <c:v>2.61</c:v>
                </c:pt>
                <c:pt idx="33">
                  <c:v>2.59</c:v>
                </c:pt>
                <c:pt idx="34">
                  <c:v>2.57</c:v>
                </c:pt>
                <c:pt idx="35">
                  <c:v>2.5499999999999998</c:v>
                </c:pt>
                <c:pt idx="36">
                  <c:v>2.5299999999999998</c:v>
                </c:pt>
                <c:pt idx="37">
                  <c:v>2.5099999999999998</c:v>
                </c:pt>
                <c:pt idx="38">
                  <c:v>2.4900000000000002</c:v>
                </c:pt>
                <c:pt idx="39">
                  <c:v>2.4700000000000002</c:v>
                </c:pt>
                <c:pt idx="40">
                  <c:v>2.4500000000000002</c:v>
                </c:pt>
                <c:pt idx="41">
                  <c:v>2.4300000000000002</c:v>
                </c:pt>
                <c:pt idx="42">
                  <c:v>2.41</c:v>
                </c:pt>
                <c:pt idx="43">
                  <c:v>2.39</c:v>
                </c:pt>
                <c:pt idx="44">
                  <c:v>2.37</c:v>
                </c:pt>
                <c:pt idx="45">
                  <c:v>2.35</c:v>
                </c:pt>
                <c:pt idx="46">
                  <c:v>2.33</c:v>
                </c:pt>
                <c:pt idx="47">
                  <c:v>2.31</c:v>
                </c:pt>
                <c:pt idx="48">
                  <c:v>2.29</c:v>
                </c:pt>
                <c:pt idx="49">
                  <c:v>2.27</c:v>
                </c:pt>
                <c:pt idx="50">
                  <c:v>2.25</c:v>
                </c:pt>
                <c:pt idx="51">
                  <c:v>2.23</c:v>
                </c:pt>
                <c:pt idx="52">
                  <c:v>2.21</c:v>
                </c:pt>
                <c:pt idx="53">
                  <c:v>2.19</c:v>
                </c:pt>
                <c:pt idx="54">
                  <c:v>2.17</c:v>
                </c:pt>
                <c:pt idx="55">
                  <c:v>2.15</c:v>
                </c:pt>
                <c:pt idx="56">
                  <c:v>2.13</c:v>
                </c:pt>
                <c:pt idx="57">
                  <c:v>2.11</c:v>
                </c:pt>
                <c:pt idx="58">
                  <c:v>2.09</c:v>
                </c:pt>
                <c:pt idx="59">
                  <c:v>2.0699999999999998</c:v>
                </c:pt>
                <c:pt idx="60">
                  <c:v>2.0499999999999998</c:v>
                </c:pt>
                <c:pt idx="61">
                  <c:v>2.0299999999999998</c:v>
                </c:pt>
                <c:pt idx="62">
                  <c:v>2.0099999999999998</c:v>
                </c:pt>
                <c:pt idx="63">
                  <c:v>1.99</c:v>
                </c:pt>
                <c:pt idx="64">
                  <c:v>1.97</c:v>
                </c:pt>
                <c:pt idx="65">
                  <c:v>1.95</c:v>
                </c:pt>
                <c:pt idx="66">
                  <c:v>1.93</c:v>
                </c:pt>
              </c:numCache>
            </c:numRef>
          </c:yVal>
          <c:smooth val="0"/>
        </c:ser>
        <c:ser>
          <c:idx val="4"/>
          <c:order val="1"/>
          <c:spPr>
            <a:ln w="47625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2.3586541796739521E-2"/>
                  <c:y val="-4.0189125295508277E-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 b="1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Edcation prioritaire renforcée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6'!$Q$3:$Q$102</c:f>
              <c:numCache>
                <c:formatCode>General</c:formatCode>
                <c:ptCount val="100"/>
                <c:pt idx="0">
                  <c:v>3.5</c:v>
                </c:pt>
                <c:pt idx="1">
                  <c:v>3.48</c:v>
                </c:pt>
                <c:pt idx="2">
                  <c:v>3.46</c:v>
                </c:pt>
                <c:pt idx="3">
                  <c:v>3.44</c:v>
                </c:pt>
                <c:pt idx="4">
                  <c:v>3.42</c:v>
                </c:pt>
                <c:pt idx="5">
                  <c:v>3.4</c:v>
                </c:pt>
                <c:pt idx="6">
                  <c:v>3.38</c:v>
                </c:pt>
                <c:pt idx="7">
                  <c:v>3.36</c:v>
                </c:pt>
                <c:pt idx="8">
                  <c:v>3.34</c:v>
                </c:pt>
                <c:pt idx="9">
                  <c:v>3.32</c:v>
                </c:pt>
                <c:pt idx="10">
                  <c:v>3.3</c:v>
                </c:pt>
                <c:pt idx="11">
                  <c:v>3.28</c:v>
                </c:pt>
                <c:pt idx="12">
                  <c:v>3.26</c:v>
                </c:pt>
                <c:pt idx="13">
                  <c:v>3.24</c:v>
                </c:pt>
                <c:pt idx="14">
                  <c:v>3.22</c:v>
                </c:pt>
                <c:pt idx="15">
                  <c:v>3.2</c:v>
                </c:pt>
                <c:pt idx="16">
                  <c:v>3.18</c:v>
                </c:pt>
                <c:pt idx="17">
                  <c:v>3.16</c:v>
                </c:pt>
                <c:pt idx="18">
                  <c:v>3.14</c:v>
                </c:pt>
                <c:pt idx="19">
                  <c:v>3.12</c:v>
                </c:pt>
                <c:pt idx="20">
                  <c:v>3.1</c:v>
                </c:pt>
                <c:pt idx="21">
                  <c:v>3.08</c:v>
                </c:pt>
                <c:pt idx="22">
                  <c:v>3.06</c:v>
                </c:pt>
                <c:pt idx="23">
                  <c:v>3.04</c:v>
                </c:pt>
                <c:pt idx="24">
                  <c:v>3.02</c:v>
                </c:pt>
                <c:pt idx="25">
                  <c:v>3</c:v>
                </c:pt>
                <c:pt idx="26">
                  <c:v>2.98</c:v>
                </c:pt>
                <c:pt idx="27">
                  <c:v>2.96</c:v>
                </c:pt>
                <c:pt idx="28">
                  <c:v>2.94</c:v>
                </c:pt>
                <c:pt idx="29">
                  <c:v>2.92</c:v>
                </c:pt>
                <c:pt idx="30">
                  <c:v>2.9</c:v>
                </c:pt>
                <c:pt idx="31">
                  <c:v>2.88</c:v>
                </c:pt>
                <c:pt idx="32">
                  <c:v>2.86</c:v>
                </c:pt>
                <c:pt idx="33">
                  <c:v>2.84</c:v>
                </c:pt>
                <c:pt idx="34">
                  <c:v>2.82</c:v>
                </c:pt>
                <c:pt idx="35">
                  <c:v>2.8</c:v>
                </c:pt>
                <c:pt idx="36">
                  <c:v>2.78</c:v>
                </c:pt>
                <c:pt idx="37">
                  <c:v>2.76</c:v>
                </c:pt>
              </c:numCache>
            </c:numRef>
          </c:yVal>
          <c:smooth val="0"/>
        </c:ser>
        <c:ser>
          <c:idx val="5"/>
          <c:order val="2"/>
          <c:spPr>
            <a:ln w="47625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50"/>
              <c:layout>
                <c:manualLayout>
                  <c:x val="4.0936338839997942E-2"/>
                  <c:y val="0.15504544592978695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accent2"/>
                        </a:solidFill>
                      </a:rPr>
                      <a:t>Hors éducation prioritaire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5 et 6'!$B$3:$B$102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'Figure 5 et 6'!$S$3:$S$102</c:f>
              <c:numCache>
                <c:formatCode>General</c:formatCode>
                <c:ptCount val="100"/>
                <c:pt idx="0">
                  <c:v>3</c:v>
                </c:pt>
                <c:pt idx="1">
                  <c:v>2.98</c:v>
                </c:pt>
                <c:pt idx="2">
                  <c:v>2.96</c:v>
                </c:pt>
                <c:pt idx="3">
                  <c:v>2.94</c:v>
                </c:pt>
                <c:pt idx="4">
                  <c:v>2.92</c:v>
                </c:pt>
                <c:pt idx="5">
                  <c:v>2.9</c:v>
                </c:pt>
                <c:pt idx="6">
                  <c:v>2.88</c:v>
                </c:pt>
                <c:pt idx="7">
                  <c:v>2.86</c:v>
                </c:pt>
                <c:pt idx="8">
                  <c:v>2.84</c:v>
                </c:pt>
                <c:pt idx="9">
                  <c:v>2.82</c:v>
                </c:pt>
                <c:pt idx="10">
                  <c:v>2.8</c:v>
                </c:pt>
                <c:pt idx="11">
                  <c:v>2.78</c:v>
                </c:pt>
                <c:pt idx="12">
                  <c:v>2.76</c:v>
                </c:pt>
                <c:pt idx="13">
                  <c:v>2.74</c:v>
                </c:pt>
                <c:pt idx="14">
                  <c:v>2.72</c:v>
                </c:pt>
                <c:pt idx="15">
                  <c:v>2.7</c:v>
                </c:pt>
                <c:pt idx="16">
                  <c:v>2.68</c:v>
                </c:pt>
                <c:pt idx="17">
                  <c:v>2.66</c:v>
                </c:pt>
                <c:pt idx="18">
                  <c:v>2.64</c:v>
                </c:pt>
                <c:pt idx="19">
                  <c:v>2.62</c:v>
                </c:pt>
                <c:pt idx="20">
                  <c:v>2.6</c:v>
                </c:pt>
                <c:pt idx="21">
                  <c:v>2.58</c:v>
                </c:pt>
                <c:pt idx="22">
                  <c:v>2.56</c:v>
                </c:pt>
                <c:pt idx="23">
                  <c:v>2.54</c:v>
                </c:pt>
                <c:pt idx="24">
                  <c:v>2.52</c:v>
                </c:pt>
                <c:pt idx="25">
                  <c:v>2.5</c:v>
                </c:pt>
                <c:pt idx="26">
                  <c:v>2.48</c:v>
                </c:pt>
                <c:pt idx="27">
                  <c:v>2.46</c:v>
                </c:pt>
                <c:pt idx="28">
                  <c:v>2.44</c:v>
                </c:pt>
                <c:pt idx="29">
                  <c:v>2.42</c:v>
                </c:pt>
                <c:pt idx="30">
                  <c:v>2.4</c:v>
                </c:pt>
                <c:pt idx="31">
                  <c:v>2.38</c:v>
                </c:pt>
                <c:pt idx="32">
                  <c:v>2.36</c:v>
                </c:pt>
                <c:pt idx="33">
                  <c:v>2.34</c:v>
                </c:pt>
                <c:pt idx="34">
                  <c:v>2.3199999999999998</c:v>
                </c:pt>
                <c:pt idx="35">
                  <c:v>2.2999999999999998</c:v>
                </c:pt>
                <c:pt idx="36">
                  <c:v>2.2799999999999998</c:v>
                </c:pt>
                <c:pt idx="37">
                  <c:v>2.2599999999999998</c:v>
                </c:pt>
                <c:pt idx="38">
                  <c:v>2.2400000000000002</c:v>
                </c:pt>
                <c:pt idx="39">
                  <c:v>2.2200000000000002</c:v>
                </c:pt>
                <c:pt idx="40">
                  <c:v>2.2000000000000002</c:v>
                </c:pt>
                <c:pt idx="41">
                  <c:v>2.1800000000000002</c:v>
                </c:pt>
                <c:pt idx="42">
                  <c:v>2.16</c:v>
                </c:pt>
                <c:pt idx="43">
                  <c:v>2.14</c:v>
                </c:pt>
                <c:pt idx="44">
                  <c:v>2.12</c:v>
                </c:pt>
                <c:pt idx="45">
                  <c:v>2.1</c:v>
                </c:pt>
                <c:pt idx="46">
                  <c:v>2.08</c:v>
                </c:pt>
                <c:pt idx="47">
                  <c:v>2.06</c:v>
                </c:pt>
                <c:pt idx="48">
                  <c:v>2.04</c:v>
                </c:pt>
                <c:pt idx="49">
                  <c:v>2.02</c:v>
                </c:pt>
                <c:pt idx="50">
                  <c:v>2</c:v>
                </c:pt>
                <c:pt idx="51">
                  <c:v>1.98</c:v>
                </c:pt>
                <c:pt idx="52">
                  <c:v>1.96</c:v>
                </c:pt>
                <c:pt idx="53">
                  <c:v>1.94</c:v>
                </c:pt>
                <c:pt idx="54">
                  <c:v>1.92</c:v>
                </c:pt>
                <c:pt idx="55">
                  <c:v>1.9</c:v>
                </c:pt>
                <c:pt idx="56">
                  <c:v>1.88</c:v>
                </c:pt>
                <c:pt idx="57">
                  <c:v>1.86</c:v>
                </c:pt>
                <c:pt idx="58">
                  <c:v>1.84</c:v>
                </c:pt>
                <c:pt idx="59">
                  <c:v>1.82</c:v>
                </c:pt>
                <c:pt idx="60">
                  <c:v>1.8</c:v>
                </c:pt>
                <c:pt idx="61">
                  <c:v>1.78</c:v>
                </c:pt>
                <c:pt idx="62">
                  <c:v>1.76</c:v>
                </c:pt>
                <c:pt idx="63">
                  <c:v>1.74</c:v>
                </c:pt>
                <c:pt idx="64">
                  <c:v>1.72</c:v>
                </c:pt>
                <c:pt idx="65">
                  <c:v>1.7</c:v>
                </c:pt>
                <c:pt idx="66">
                  <c:v>1.68</c:v>
                </c:pt>
                <c:pt idx="67">
                  <c:v>1.66</c:v>
                </c:pt>
                <c:pt idx="68">
                  <c:v>1.64</c:v>
                </c:pt>
                <c:pt idx="69">
                  <c:v>1.62</c:v>
                </c:pt>
                <c:pt idx="70">
                  <c:v>1.6</c:v>
                </c:pt>
                <c:pt idx="71">
                  <c:v>1.58</c:v>
                </c:pt>
                <c:pt idx="72">
                  <c:v>1.56</c:v>
                </c:pt>
                <c:pt idx="73">
                  <c:v>1.54</c:v>
                </c:pt>
                <c:pt idx="74">
                  <c:v>1.52</c:v>
                </c:pt>
                <c:pt idx="75">
                  <c:v>1.5</c:v>
                </c:pt>
                <c:pt idx="76">
                  <c:v>1.48</c:v>
                </c:pt>
                <c:pt idx="77">
                  <c:v>1.46</c:v>
                </c:pt>
                <c:pt idx="78">
                  <c:v>1.44</c:v>
                </c:pt>
                <c:pt idx="79">
                  <c:v>1.42</c:v>
                </c:pt>
                <c:pt idx="80">
                  <c:v>1.4</c:v>
                </c:pt>
                <c:pt idx="81">
                  <c:v>1.38</c:v>
                </c:pt>
                <c:pt idx="82">
                  <c:v>1.36</c:v>
                </c:pt>
                <c:pt idx="83">
                  <c:v>1.34</c:v>
                </c:pt>
                <c:pt idx="84">
                  <c:v>1.32</c:v>
                </c:pt>
                <c:pt idx="85">
                  <c:v>1.3</c:v>
                </c:pt>
                <c:pt idx="86">
                  <c:v>1.28</c:v>
                </c:pt>
                <c:pt idx="87">
                  <c:v>1.26</c:v>
                </c:pt>
                <c:pt idx="88">
                  <c:v>1.24</c:v>
                </c:pt>
                <c:pt idx="89">
                  <c:v>1.22</c:v>
                </c:pt>
                <c:pt idx="90">
                  <c:v>1.2</c:v>
                </c:pt>
                <c:pt idx="91">
                  <c:v>1.18</c:v>
                </c:pt>
                <c:pt idx="92">
                  <c:v>1.1599999999999999</c:v>
                </c:pt>
                <c:pt idx="93">
                  <c:v>1.1399999999999999</c:v>
                </c:pt>
                <c:pt idx="94">
                  <c:v>1.1200000000000001</c:v>
                </c:pt>
                <c:pt idx="95">
                  <c:v>1.1000000000000001</c:v>
                </c:pt>
                <c:pt idx="96">
                  <c:v>1.08</c:v>
                </c:pt>
                <c:pt idx="97">
                  <c:v>1.06</c:v>
                </c:pt>
                <c:pt idx="98">
                  <c:v>1.04</c:v>
                </c:pt>
                <c:pt idx="99">
                  <c:v>1.02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73728"/>
        <c:axId val="99287808"/>
      </c:scatterChart>
      <c:valAx>
        <c:axId val="99273728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one"/>
        <c:crossAx val="99287808"/>
        <c:crosses val="autoZero"/>
        <c:crossBetween val="midCat"/>
      </c:valAx>
      <c:valAx>
        <c:axId val="9928780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400"/>
                </a:pPr>
                <a:r>
                  <a:rPr lang="fr-FR" sz="1400"/>
                  <a:t>moyens</a:t>
                </a:r>
                <a:r>
                  <a:rPr lang="fr-FR" sz="1400" baseline="0"/>
                  <a:t> par élève</a:t>
                </a:r>
                <a:endParaRPr lang="fr-FR" sz="14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crossAx val="99273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0</xdr:row>
      <xdr:rowOff>104775</xdr:rowOff>
    </xdr:from>
    <xdr:to>
      <xdr:col>12</xdr:col>
      <xdr:colOff>111722</xdr:colOff>
      <xdr:row>19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0.0445</cdr:x>
      <cdr:y>0.90853</cdr:y>
    </cdr:from>
    <cdr:to>
      <cdr:x>0.9749</cdr:x>
      <cdr:y>0.91062</cdr:y>
    </cdr:to>
    <cdr:cxnSp macro="">
      <cdr:nvCxnSpPr>
        <cdr:cNvPr id="7" name="Connecteur droit avec flèche 6"/>
        <cdr:cNvCxnSpPr/>
      </cdr:nvCxnSpPr>
      <cdr:spPr>
        <a:xfrm xmlns:a="http://schemas.openxmlformats.org/drawingml/2006/main">
          <a:off x="407334" y="4880722"/>
          <a:ext cx="8516470" cy="11206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arrow"/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0.34811</cdr:x>
      <cdr:y>0.91896</cdr:y>
    </cdr:from>
    <cdr:to>
      <cdr:x>0.899</cdr:x>
      <cdr:y>0.9732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186392" y="4936751"/>
          <a:ext cx="5042647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>
              <a:solidFill>
                <a:sysClr val="windowText" lastClr="000000"/>
              </a:solidFill>
            </a:rPr>
            <a:t>Indicateur social de l'école</a:t>
          </a:r>
        </a:p>
      </cdr:txBody>
    </cdr:sp>
  </cdr:relSizeAnchor>
  <cdr:relSizeAnchor xmlns:cdr="http://schemas.openxmlformats.org/drawingml/2006/chartDrawing">
    <cdr:from>
      <cdr:x>0.02246</cdr:x>
      <cdr:y>0.9273</cdr:y>
    </cdr:from>
    <cdr:to>
      <cdr:x>0.14611</cdr:x>
      <cdr:y>0.96694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05628" y="4981575"/>
          <a:ext cx="1131794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Défavorisé</a:t>
          </a:r>
        </a:p>
      </cdr:txBody>
    </cdr:sp>
  </cdr:relSizeAnchor>
  <cdr:relSizeAnchor xmlns:cdr="http://schemas.openxmlformats.org/drawingml/2006/chartDrawing">
    <cdr:from>
      <cdr:x>0.90145</cdr:x>
      <cdr:y>0.9273</cdr:y>
    </cdr:from>
    <cdr:to>
      <cdr:x>0.99449</cdr:x>
      <cdr:y>0.97737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8251452" y="4981575"/>
          <a:ext cx="851647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Favorisé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0.03731</cdr:x>
      <cdr:y>0.87855</cdr:y>
    </cdr:from>
    <cdr:to>
      <cdr:x>0.97575</cdr:x>
      <cdr:y>0.92553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0" y="3146424"/>
          <a:ext cx="4791075" cy="168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Seuils:</a:t>
          </a:r>
          <a:r>
            <a:rPr lang="fr-FR" sz="800" b="0" baseline="0"/>
            <a:t>           1300€        1450€       1550€        1600€        1675€       1750€        1825€       1950€        2150€               </a:t>
          </a:r>
          <a:r>
            <a:rPr lang="fr-FR" sz="800" b="1" baseline="0"/>
            <a:t>           </a:t>
          </a:r>
          <a:endParaRPr lang="fr-FR" sz="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2</xdr:row>
      <xdr:rowOff>76200</xdr:rowOff>
    </xdr:from>
    <xdr:to>
      <xdr:col>26</xdr:col>
      <xdr:colOff>428625</xdr:colOff>
      <xdr:row>28</xdr:row>
      <xdr:rowOff>33340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0.08561</cdr:x>
      <cdr:y>0.87675</cdr:y>
    </cdr:from>
    <cdr:to>
      <cdr:x>0.92184</cdr:x>
      <cdr:y>0.9197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57225" y="4471990"/>
          <a:ext cx="64198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0"/>
            <a:t>Seuils:</a:t>
          </a:r>
          <a:r>
            <a:rPr lang="fr-FR" sz="1100" b="0" baseline="0"/>
            <a:t>           1300€        1450€       1550€        1600€        1675€       1750€        1825€       1950€        2150€               </a:t>
          </a:r>
          <a:r>
            <a:rPr lang="fr-FR" sz="1100" b="1" baseline="0"/>
            <a:t>           </a:t>
          </a:r>
          <a:endParaRPr lang="fr-FR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74083</xdr:rowOff>
    </xdr:from>
    <xdr:to>
      <xdr:col>14</xdr:col>
      <xdr:colOff>112183</xdr:colOff>
      <xdr:row>40</xdr:row>
      <xdr:rowOff>10583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8</xdr:row>
      <xdr:rowOff>109536</xdr:rowOff>
    </xdr:from>
    <xdr:to>
      <xdr:col>19</xdr:col>
      <xdr:colOff>638175</xdr:colOff>
      <xdr:row>30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2</xdr:row>
      <xdr:rowOff>114300</xdr:rowOff>
    </xdr:from>
    <xdr:to>
      <xdr:col>24</xdr:col>
      <xdr:colOff>238125</xdr:colOff>
      <xdr:row>34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287435</xdr:colOff>
      <xdr:row>12</xdr:row>
      <xdr:rowOff>161924</xdr:rowOff>
    </xdr:from>
    <xdr:to>
      <xdr:col>15</xdr:col>
      <xdr:colOff>296960</xdr:colOff>
      <xdr:row>41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661148</xdr:colOff>
      <xdr:row>12</xdr:row>
      <xdr:rowOff>134471</xdr:rowOff>
    </xdr:from>
    <xdr:to>
      <xdr:col>29</xdr:col>
      <xdr:colOff>403412</xdr:colOff>
      <xdr:row>41</xdr:row>
      <xdr:rowOff>156882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0.0445</cdr:x>
      <cdr:y>0.90853</cdr:y>
    </cdr:from>
    <cdr:to>
      <cdr:x>0.9749</cdr:x>
      <cdr:y>0.91062</cdr:y>
    </cdr:to>
    <cdr:cxnSp macro="">
      <cdr:nvCxnSpPr>
        <cdr:cNvPr id="7" name="Connecteur droit avec flèche 6"/>
        <cdr:cNvCxnSpPr/>
      </cdr:nvCxnSpPr>
      <cdr:spPr>
        <a:xfrm xmlns:a="http://schemas.openxmlformats.org/drawingml/2006/main">
          <a:off x="407334" y="4880722"/>
          <a:ext cx="8516470" cy="11206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arrow"/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0.34811</cdr:x>
      <cdr:y>0.91896</cdr:y>
    </cdr:from>
    <cdr:to>
      <cdr:x>0.899</cdr:x>
      <cdr:y>0.9732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186392" y="4936751"/>
          <a:ext cx="5042647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>
              <a:solidFill>
                <a:sysClr val="windowText" lastClr="000000"/>
              </a:solidFill>
            </a:rPr>
            <a:t>Indicateur social de l'école</a:t>
          </a:r>
        </a:p>
      </cdr:txBody>
    </cdr:sp>
  </cdr:relSizeAnchor>
  <cdr:relSizeAnchor xmlns:cdr="http://schemas.openxmlformats.org/drawingml/2006/chartDrawing">
    <cdr:from>
      <cdr:x>0.02246</cdr:x>
      <cdr:y>0.9273</cdr:y>
    </cdr:from>
    <cdr:to>
      <cdr:x>0.14611</cdr:x>
      <cdr:y>0.96694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05628" y="4981575"/>
          <a:ext cx="1131794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Défavorisé</a:t>
          </a:r>
        </a:p>
      </cdr:txBody>
    </cdr:sp>
  </cdr:relSizeAnchor>
  <cdr:relSizeAnchor xmlns:cdr="http://schemas.openxmlformats.org/drawingml/2006/chartDrawing">
    <cdr:from>
      <cdr:x>0.90145</cdr:x>
      <cdr:y>0.9273</cdr:y>
    </cdr:from>
    <cdr:to>
      <cdr:x>0.99449</cdr:x>
      <cdr:y>0.97737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8251452" y="4981575"/>
          <a:ext cx="851647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Favorisé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13" sqref="A4:A13"/>
    </sheetView>
  </sheetViews>
  <sheetFormatPr baseColWidth="10" defaultRowHeight="14.4" x14ac:dyDescent="0.3"/>
  <sheetData>
    <row r="2" spans="1:4" x14ac:dyDescent="0.25">
      <c r="B2" s="78">
        <v>2016</v>
      </c>
      <c r="C2" s="78"/>
      <c r="D2" s="78"/>
    </row>
    <row r="3" spans="1:4" x14ac:dyDescent="0.25">
      <c r="B3" t="s">
        <v>19</v>
      </c>
      <c r="C3" t="s">
        <v>18</v>
      </c>
      <c r="D3" t="s">
        <v>0</v>
      </c>
    </row>
    <row r="4" spans="1:4" x14ac:dyDescent="0.25">
      <c r="A4" t="s">
        <v>13</v>
      </c>
      <c r="B4">
        <v>90297</v>
      </c>
      <c r="C4">
        <v>180592</v>
      </c>
      <c r="D4">
        <v>238370</v>
      </c>
    </row>
    <row r="5" spans="1:4" x14ac:dyDescent="0.25">
      <c r="A5" t="s">
        <v>12</v>
      </c>
      <c r="B5">
        <v>261436</v>
      </c>
      <c r="C5">
        <v>187448</v>
      </c>
      <c r="D5">
        <v>62193</v>
      </c>
    </row>
    <row r="6" spans="1:4" x14ac:dyDescent="0.25">
      <c r="A6" t="s">
        <v>11</v>
      </c>
      <c r="B6">
        <v>397477</v>
      </c>
      <c r="C6">
        <v>93318</v>
      </c>
      <c r="D6">
        <v>19346</v>
      </c>
    </row>
    <row r="7" spans="1:4" x14ac:dyDescent="0.25">
      <c r="A7" t="s">
        <v>10</v>
      </c>
      <c r="B7">
        <v>446262</v>
      </c>
      <c r="C7">
        <v>52923</v>
      </c>
      <c r="D7">
        <v>10984</v>
      </c>
    </row>
    <row r="8" spans="1:4" x14ac:dyDescent="0.25">
      <c r="A8" t="s">
        <v>9</v>
      </c>
      <c r="B8">
        <v>473983</v>
      </c>
      <c r="C8">
        <v>29459</v>
      </c>
      <c r="D8">
        <v>6794</v>
      </c>
    </row>
    <row r="9" spans="1:4" x14ac:dyDescent="0.25">
      <c r="A9" t="s">
        <v>8</v>
      </c>
      <c r="B9">
        <v>487159</v>
      </c>
      <c r="C9">
        <v>18840</v>
      </c>
      <c r="D9">
        <v>4286</v>
      </c>
    </row>
    <row r="10" spans="1:4" x14ac:dyDescent="0.25">
      <c r="A10" t="s">
        <v>7</v>
      </c>
      <c r="B10">
        <v>496132</v>
      </c>
      <c r="C10">
        <v>12025</v>
      </c>
      <c r="D10">
        <v>2051</v>
      </c>
    </row>
    <row r="11" spans="1:4" x14ac:dyDescent="0.25">
      <c r="A11" t="s">
        <v>6</v>
      </c>
      <c r="B11">
        <v>499083</v>
      </c>
      <c r="C11">
        <v>7916</v>
      </c>
      <c r="D11">
        <v>3072</v>
      </c>
    </row>
    <row r="12" spans="1:4" x14ac:dyDescent="0.25">
      <c r="A12" t="s">
        <v>5</v>
      </c>
      <c r="B12">
        <v>502601</v>
      </c>
      <c r="C12">
        <v>7392</v>
      </c>
      <c r="D12">
        <v>274</v>
      </c>
    </row>
    <row r="13" spans="1:4" x14ac:dyDescent="0.25">
      <c r="A13" t="s">
        <v>4</v>
      </c>
      <c r="B13">
        <v>503115</v>
      </c>
      <c r="C13">
        <v>6497</v>
      </c>
      <c r="D13">
        <v>646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2"/>
  <sheetViews>
    <sheetView topLeftCell="B1" workbookViewId="0">
      <selection activeCell="P13" sqref="P13"/>
    </sheetView>
  </sheetViews>
  <sheetFormatPr baseColWidth="10" defaultColWidth="9.109375" defaultRowHeight="14.4" x14ac:dyDescent="0.3"/>
  <sheetData>
    <row r="7" spans="2:10" x14ac:dyDescent="0.3">
      <c r="E7" s="78" t="s">
        <v>14</v>
      </c>
      <c r="F7" s="78"/>
      <c r="G7" s="78"/>
      <c r="H7" t="s">
        <v>15</v>
      </c>
      <c r="I7" t="s">
        <v>16</v>
      </c>
      <c r="J7" t="s">
        <v>17</v>
      </c>
    </row>
    <row r="8" spans="2:10" ht="15" x14ac:dyDescent="0.25">
      <c r="E8" t="s">
        <v>2</v>
      </c>
      <c r="F8" t="s">
        <v>1</v>
      </c>
      <c r="G8" t="s">
        <v>0</v>
      </c>
    </row>
    <row r="9" spans="2:10" ht="15" x14ac:dyDescent="0.25">
      <c r="D9" t="s">
        <v>13</v>
      </c>
      <c r="E9">
        <v>90297</v>
      </c>
      <c r="F9">
        <v>180592</v>
      </c>
      <c r="G9">
        <v>238370</v>
      </c>
      <c r="H9">
        <f t="shared" ref="H9:H18" si="0">E9/SUM($E9:$G9)</f>
        <v>0.17731056299446843</v>
      </c>
      <c r="I9">
        <f t="shared" ref="I9:I18" si="1">F9/SUM($E9:$G9)</f>
        <v>0.35461719871421027</v>
      </c>
      <c r="J9">
        <f t="shared" ref="J9:J18" si="2">G9/SUM($E9:$G9)</f>
        <v>0.46807223829132133</v>
      </c>
    </row>
    <row r="10" spans="2:10" ht="15" x14ac:dyDescent="0.25">
      <c r="D10" t="s">
        <v>12</v>
      </c>
      <c r="E10">
        <v>261436</v>
      </c>
      <c r="F10">
        <v>187448</v>
      </c>
      <c r="G10">
        <v>62193</v>
      </c>
      <c r="H10">
        <f t="shared" si="0"/>
        <v>0.51153935708317921</v>
      </c>
      <c r="I10">
        <f t="shared" si="1"/>
        <v>0.36677056490509258</v>
      </c>
      <c r="J10">
        <f t="shared" si="2"/>
        <v>0.12169007801172817</v>
      </c>
    </row>
    <row r="11" spans="2:10" ht="15" x14ac:dyDescent="0.25">
      <c r="B11">
        <v>2016</v>
      </c>
      <c r="D11" t="s">
        <v>11</v>
      </c>
      <c r="E11">
        <v>397477</v>
      </c>
      <c r="F11">
        <v>93318</v>
      </c>
      <c r="G11">
        <v>19346</v>
      </c>
      <c r="H11">
        <f t="shared" si="0"/>
        <v>0.77915125426107679</v>
      </c>
      <c r="I11">
        <f t="shared" si="1"/>
        <v>0.18292589695789988</v>
      </c>
      <c r="J11">
        <f t="shared" si="2"/>
        <v>3.7922848781023283E-2</v>
      </c>
    </row>
    <row r="12" spans="2:10" ht="15" x14ac:dyDescent="0.25">
      <c r="D12" t="s">
        <v>10</v>
      </c>
      <c r="E12">
        <v>446262</v>
      </c>
      <c r="F12">
        <v>52923</v>
      </c>
      <c r="G12">
        <v>10984</v>
      </c>
      <c r="H12">
        <f t="shared" si="0"/>
        <v>0.87473366668692143</v>
      </c>
      <c r="I12">
        <f t="shared" si="1"/>
        <v>0.10373621290199914</v>
      </c>
      <c r="J12">
        <f t="shared" si="2"/>
        <v>2.1530120411079465E-2</v>
      </c>
    </row>
    <row r="13" spans="2:10" ht="15" x14ac:dyDescent="0.25">
      <c r="D13" t="s">
        <v>9</v>
      </c>
      <c r="E13">
        <v>473983</v>
      </c>
      <c r="F13">
        <v>29459</v>
      </c>
      <c r="G13">
        <v>6794</v>
      </c>
      <c r="H13">
        <f t="shared" si="0"/>
        <v>0.928948564977775</v>
      </c>
      <c r="I13">
        <f t="shared" si="1"/>
        <v>5.7736028034086187E-2</v>
      </c>
      <c r="J13">
        <f t="shared" si="2"/>
        <v>1.3315406988138823E-2</v>
      </c>
    </row>
    <row r="14" spans="2:10" ht="15" x14ac:dyDescent="0.25">
      <c r="D14" t="s">
        <v>8</v>
      </c>
      <c r="E14">
        <v>487159</v>
      </c>
      <c r="F14">
        <v>18840</v>
      </c>
      <c r="G14">
        <v>4286</v>
      </c>
      <c r="H14">
        <f t="shared" si="0"/>
        <v>0.95468022771588423</v>
      </c>
      <c r="I14">
        <f t="shared" si="1"/>
        <v>3.6920544401657894E-2</v>
      </c>
      <c r="J14">
        <f t="shared" si="2"/>
        <v>8.3992278824578416E-3</v>
      </c>
    </row>
    <row r="15" spans="2:10" ht="15" x14ac:dyDescent="0.25">
      <c r="D15" t="s">
        <v>7</v>
      </c>
      <c r="E15">
        <v>496132</v>
      </c>
      <c r="F15">
        <v>12025</v>
      </c>
      <c r="G15">
        <v>2051</v>
      </c>
      <c r="H15">
        <f t="shared" si="0"/>
        <v>0.9724112518815855</v>
      </c>
      <c r="I15">
        <f t="shared" si="1"/>
        <v>2.3568818991470144E-2</v>
      </c>
      <c r="J15">
        <f t="shared" si="2"/>
        <v>4.0199291269443051E-3</v>
      </c>
    </row>
    <row r="16" spans="2:10" ht="15" x14ac:dyDescent="0.25">
      <c r="D16" t="s">
        <v>6</v>
      </c>
      <c r="E16">
        <v>499083</v>
      </c>
      <c r="F16">
        <v>7916</v>
      </c>
      <c r="G16">
        <v>3072</v>
      </c>
      <c r="H16">
        <f t="shared" si="0"/>
        <v>0.97845790095888607</v>
      </c>
      <c r="I16">
        <f t="shared" si="1"/>
        <v>1.5519408082404214E-2</v>
      </c>
      <c r="J16">
        <f t="shared" si="2"/>
        <v>6.0226909587096696E-3</v>
      </c>
    </row>
    <row r="17" spans="2:10" ht="15" x14ac:dyDescent="0.25">
      <c r="D17" t="s">
        <v>5</v>
      </c>
      <c r="E17">
        <v>502601</v>
      </c>
      <c r="F17">
        <v>7392</v>
      </c>
      <c r="G17">
        <v>274</v>
      </c>
      <c r="H17">
        <f t="shared" si="0"/>
        <v>0.9849764926989204</v>
      </c>
      <c r="I17">
        <f t="shared" si="1"/>
        <v>1.448653352068623E-2</v>
      </c>
      <c r="J17">
        <f t="shared" si="2"/>
        <v>5.3697378039340186E-4</v>
      </c>
    </row>
    <row r="18" spans="2:10" ht="15" x14ac:dyDescent="0.25">
      <c r="D18" t="s">
        <v>4</v>
      </c>
      <c r="E18">
        <v>503115</v>
      </c>
      <c r="F18">
        <v>6497</v>
      </c>
      <c r="G18">
        <v>646</v>
      </c>
      <c r="H18">
        <f t="shared" si="0"/>
        <v>0.98600119939324815</v>
      </c>
      <c r="I18">
        <f t="shared" si="1"/>
        <v>1.2732774400401365E-2</v>
      </c>
      <c r="J18">
        <f t="shared" si="2"/>
        <v>1.2660262063505128E-3</v>
      </c>
    </row>
    <row r="20" spans="2:10" x14ac:dyDescent="0.3">
      <c r="E20" s="78" t="s">
        <v>14</v>
      </c>
      <c r="F20" s="78"/>
      <c r="G20" s="78"/>
      <c r="H20" t="s">
        <v>15</v>
      </c>
      <c r="I20" t="s">
        <v>16</v>
      </c>
      <c r="J20" t="s">
        <v>17</v>
      </c>
    </row>
    <row r="21" spans="2:10" x14ac:dyDescent="0.3">
      <c r="D21" t="s">
        <v>3</v>
      </c>
      <c r="E21" t="s">
        <v>2</v>
      </c>
      <c r="F21" t="s">
        <v>1</v>
      </c>
      <c r="G21" t="s">
        <v>0</v>
      </c>
    </row>
    <row r="22" spans="2:10" ht="15" x14ac:dyDescent="0.25">
      <c r="D22" t="s">
        <v>13</v>
      </c>
      <c r="E22">
        <v>121090</v>
      </c>
      <c r="F22">
        <v>193415</v>
      </c>
      <c r="G22">
        <v>187474</v>
      </c>
      <c r="H22">
        <f t="shared" ref="H22:H32" si="3">E22/SUM($E22:$G22)</f>
        <v>0.24122523053753245</v>
      </c>
      <c r="I22">
        <f t="shared" ref="I22:I32" si="4">F22/SUM($E22:$G22)</f>
        <v>0.3853049629566177</v>
      </c>
      <c r="J22">
        <f t="shared" ref="J22:J32" si="5">G22/SUM($E22:$G22)</f>
        <v>0.37346980650584982</v>
      </c>
    </row>
    <row r="23" spans="2:10" ht="15" x14ac:dyDescent="0.25">
      <c r="D23" t="s">
        <v>12</v>
      </c>
      <c r="E23">
        <v>302985</v>
      </c>
      <c r="F23">
        <v>143144</v>
      </c>
      <c r="G23">
        <v>55930</v>
      </c>
      <c r="H23">
        <f t="shared" si="3"/>
        <v>0.60348484939021108</v>
      </c>
      <c r="I23">
        <f t="shared" si="4"/>
        <v>0.28511390095586375</v>
      </c>
      <c r="J23">
        <f t="shared" si="5"/>
        <v>0.11140124965392513</v>
      </c>
    </row>
    <row r="24" spans="2:10" ht="15" x14ac:dyDescent="0.25">
      <c r="B24">
        <v>2013</v>
      </c>
      <c r="D24" t="s">
        <v>11</v>
      </c>
      <c r="E24">
        <v>412649</v>
      </c>
      <c r="F24">
        <v>69526</v>
      </c>
      <c r="G24">
        <v>19940</v>
      </c>
      <c r="H24">
        <f t="shared" si="3"/>
        <v>0.8218216942333928</v>
      </c>
      <c r="I24">
        <f t="shared" si="4"/>
        <v>0.13846628760343746</v>
      </c>
      <c r="J24">
        <f t="shared" si="5"/>
        <v>3.9712018163169792E-2</v>
      </c>
    </row>
    <row r="25" spans="2:10" ht="15" x14ac:dyDescent="0.25">
      <c r="D25" t="s">
        <v>10</v>
      </c>
      <c r="E25">
        <v>438767</v>
      </c>
      <c r="F25">
        <v>50895</v>
      </c>
      <c r="G25">
        <v>12509</v>
      </c>
      <c r="H25">
        <f t="shared" si="3"/>
        <v>0.87374021996491236</v>
      </c>
      <c r="I25">
        <f t="shared" si="4"/>
        <v>0.10134993856674319</v>
      </c>
      <c r="J25">
        <f t="shared" si="5"/>
        <v>2.4909841468344449E-2</v>
      </c>
    </row>
    <row r="26" spans="2:10" ht="15" x14ac:dyDescent="0.25">
      <c r="D26" t="s">
        <v>9</v>
      </c>
      <c r="E26">
        <v>459478</v>
      </c>
      <c r="F26">
        <v>33981</v>
      </c>
      <c r="G26">
        <v>8678</v>
      </c>
      <c r="H26">
        <f t="shared" si="3"/>
        <v>0.91504509725433503</v>
      </c>
      <c r="I26">
        <f t="shared" si="4"/>
        <v>6.7672766595570533E-2</v>
      </c>
      <c r="J26">
        <f t="shared" si="5"/>
        <v>1.7282136150094496E-2</v>
      </c>
    </row>
    <row r="27" spans="2:10" ht="15" x14ac:dyDescent="0.25">
      <c r="D27" t="s">
        <v>8</v>
      </c>
      <c r="E27">
        <v>478213</v>
      </c>
      <c r="F27">
        <v>19745</v>
      </c>
      <c r="G27">
        <v>4182</v>
      </c>
      <c r="H27">
        <f t="shared" si="3"/>
        <v>0.95234994224718206</v>
      </c>
      <c r="I27">
        <f t="shared" si="4"/>
        <v>3.9321703110686265E-2</v>
      </c>
      <c r="J27">
        <f t="shared" si="5"/>
        <v>8.3283546421316756E-3</v>
      </c>
    </row>
    <row r="28" spans="2:10" ht="15" x14ac:dyDescent="0.25">
      <c r="D28" t="s">
        <v>7</v>
      </c>
      <c r="E28">
        <v>482508</v>
      </c>
      <c r="F28">
        <v>16337</v>
      </c>
      <c r="G28">
        <v>3109</v>
      </c>
      <c r="H28">
        <f t="shared" si="3"/>
        <v>0.96125939827155471</v>
      </c>
      <c r="I28">
        <f t="shared" si="4"/>
        <v>3.2546807077939416E-2</v>
      </c>
      <c r="J28">
        <f t="shared" si="5"/>
        <v>6.1937946505058235E-3</v>
      </c>
    </row>
    <row r="29" spans="2:10" x14ac:dyDescent="0.3">
      <c r="D29" t="s">
        <v>6</v>
      </c>
      <c r="E29">
        <v>486158</v>
      </c>
      <c r="F29">
        <v>11222</v>
      </c>
      <c r="G29">
        <v>4914</v>
      </c>
      <c r="H29">
        <f t="shared" si="3"/>
        <v>0.96787538772113546</v>
      </c>
      <c r="I29">
        <f t="shared" si="4"/>
        <v>2.2341497210796864E-2</v>
      </c>
      <c r="J29">
        <f t="shared" si="5"/>
        <v>9.7831150680677062E-3</v>
      </c>
    </row>
    <row r="30" spans="2:10" x14ac:dyDescent="0.3">
      <c r="D30" t="s">
        <v>5</v>
      </c>
      <c r="E30">
        <v>487505</v>
      </c>
      <c r="F30">
        <v>12856</v>
      </c>
      <c r="G30">
        <v>1748</v>
      </c>
      <c r="H30">
        <f t="shared" si="3"/>
        <v>0.97091468187186447</v>
      </c>
      <c r="I30">
        <f t="shared" si="4"/>
        <v>2.5604002318221741E-2</v>
      </c>
      <c r="J30">
        <f t="shared" si="5"/>
        <v>3.4813158099137836E-3</v>
      </c>
    </row>
    <row r="31" spans="2:10" x14ac:dyDescent="0.3">
      <c r="D31" t="s">
        <v>4</v>
      </c>
      <c r="E31">
        <v>488077</v>
      </c>
      <c r="F31">
        <v>12032</v>
      </c>
      <c r="G31">
        <v>2037</v>
      </c>
      <c r="H31">
        <f t="shared" si="3"/>
        <v>0.97198225217367062</v>
      </c>
      <c r="I31">
        <f t="shared" si="4"/>
        <v>2.3961158706830285E-2</v>
      </c>
      <c r="J31">
        <f t="shared" si="5"/>
        <v>4.0565891194991096E-3</v>
      </c>
    </row>
    <row r="32" spans="2:10" x14ac:dyDescent="0.3">
      <c r="E32">
        <f>SUM(E22:E31)</f>
        <v>4157430</v>
      </c>
      <c r="F32">
        <f>SUM(F22:F31)</f>
        <v>563153</v>
      </c>
      <c r="G32">
        <f>SUM(G22:G31)</f>
        <v>300521</v>
      </c>
      <c r="H32">
        <f t="shared" si="3"/>
        <v>0.82799121468107417</v>
      </c>
      <c r="I32">
        <f t="shared" si="4"/>
        <v>0.1121572068612799</v>
      </c>
      <c r="J32">
        <f t="shared" si="5"/>
        <v>5.9851578457645965E-2</v>
      </c>
    </row>
  </sheetData>
  <mergeCells count="2">
    <mergeCell ref="E7:G7"/>
    <mergeCell ref="E20:G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opLeftCell="A3" zoomScale="90" zoomScaleNormal="90" workbookViewId="0">
      <selection activeCell="A3" sqref="A3:A14"/>
    </sheetView>
  </sheetViews>
  <sheetFormatPr baseColWidth="10" defaultRowHeight="14.4" x14ac:dyDescent="0.3"/>
  <cols>
    <col min="2" max="2" width="12.88671875" bestFit="1" customWidth="1"/>
    <col min="3" max="3" width="14.33203125" bestFit="1" customWidth="1"/>
    <col min="8" max="8" width="12.88671875" bestFit="1" customWidth="1"/>
    <col min="9" max="9" width="20.109375" customWidth="1"/>
    <col min="10" max="10" width="11.5546875" bestFit="1" customWidth="1"/>
  </cols>
  <sheetData>
    <row r="1" spans="2:10" ht="15" x14ac:dyDescent="0.25">
      <c r="B1" s="2"/>
      <c r="C1" s="2"/>
      <c r="D1" s="2"/>
    </row>
    <row r="2" spans="2:10" x14ac:dyDescent="0.3">
      <c r="B2" s="2"/>
      <c r="C2" s="2" t="s">
        <v>21</v>
      </c>
      <c r="D2" s="2" t="s">
        <v>20</v>
      </c>
      <c r="E2" t="s">
        <v>22</v>
      </c>
      <c r="F2" s="2" t="s">
        <v>23</v>
      </c>
    </row>
    <row r="3" spans="2:10" ht="15" x14ac:dyDescent="0.25">
      <c r="B3" s="1" t="s">
        <v>13</v>
      </c>
      <c r="C3">
        <v>2.0043559924869121E-2</v>
      </c>
      <c r="D3">
        <v>0.97192582823802098</v>
      </c>
      <c r="E3">
        <v>3.0831634895895775E-3</v>
      </c>
      <c r="F3">
        <v>4.9474483475202818E-3</v>
      </c>
    </row>
    <row r="4" spans="2:10" ht="15" x14ac:dyDescent="0.25">
      <c r="B4" s="1" t="s">
        <v>12</v>
      </c>
      <c r="C4">
        <v>0.15917015829142717</v>
      </c>
      <c r="D4">
        <v>0.72512092538374584</v>
      </c>
      <c r="E4">
        <v>8.4402123333905843E-2</v>
      </c>
      <c r="F4">
        <v>3.1306792990921109E-2</v>
      </c>
    </row>
    <row r="5" spans="2:10" ht="15" x14ac:dyDescent="0.25">
      <c r="B5" s="1" t="s">
        <v>11</v>
      </c>
      <c r="C5">
        <v>0.31735076789046923</v>
      </c>
      <c r="D5">
        <v>0.4427628870923267</v>
      </c>
      <c r="E5">
        <v>0.20015705488128968</v>
      </c>
      <c r="F5">
        <v>3.9729290135914412E-2</v>
      </c>
    </row>
    <row r="6" spans="2:10" ht="15" x14ac:dyDescent="0.25">
      <c r="B6" s="1" t="s">
        <v>10</v>
      </c>
      <c r="C6">
        <v>0.38426035030257033</v>
      </c>
      <c r="D6">
        <v>0.40630704399752354</v>
      </c>
      <c r="E6">
        <v>0.18075932176309639</v>
      </c>
      <c r="F6">
        <v>2.8673283936809731E-2</v>
      </c>
    </row>
    <row r="7" spans="2:10" ht="15" x14ac:dyDescent="0.25">
      <c r="B7" s="1" t="s">
        <v>9</v>
      </c>
      <c r="C7">
        <v>0.44067034775938119</v>
      </c>
      <c r="D7">
        <v>0.3974461420443649</v>
      </c>
      <c r="E7">
        <v>0.1411354120053698</v>
      </c>
      <c r="F7">
        <v>2.0748098190884103E-2</v>
      </c>
    </row>
    <row r="8" spans="2:10" ht="15" x14ac:dyDescent="0.25">
      <c r="B8" s="1" t="s">
        <v>8</v>
      </c>
      <c r="C8">
        <v>0.49159673934315579</v>
      </c>
      <c r="D8">
        <v>0.41490101006873581</v>
      </c>
      <c r="E8">
        <v>8.1350672380670896E-2</v>
      </c>
      <c r="F8">
        <v>1.2151578207437525E-2</v>
      </c>
    </row>
    <row r="9" spans="2:10" ht="15" x14ac:dyDescent="0.25">
      <c r="B9" s="1" t="s">
        <v>7</v>
      </c>
      <c r="C9">
        <v>0.47613949586545762</v>
      </c>
      <c r="D9">
        <v>0.46643031198817558</v>
      </c>
      <c r="E9">
        <v>4.9662445571845161E-2</v>
      </c>
      <c r="F9">
        <v>7.7677465745216315E-3</v>
      </c>
    </row>
    <row r="10" spans="2:10" ht="15" x14ac:dyDescent="0.25">
      <c r="B10" s="1" t="s">
        <v>6</v>
      </c>
      <c r="C10">
        <v>0.46143488709848191</v>
      </c>
      <c r="D10">
        <v>0.50540285155493048</v>
      </c>
      <c r="E10">
        <v>2.8899112809622648E-2</v>
      </c>
      <c r="F10">
        <v>4.2631485369649339E-3</v>
      </c>
    </row>
    <row r="11" spans="2:10" ht="15" x14ac:dyDescent="0.25">
      <c r="B11" s="1" t="s">
        <v>5</v>
      </c>
      <c r="C11">
        <v>0.37023184444604285</v>
      </c>
      <c r="D11">
        <v>0.60882343538964412</v>
      </c>
      <c r="E11">
        <v>1.8834863778401146E-2</v>
      </c>
      <c r="F11">
        <v>2.1098563859119133E-3</v>
      </c>
    </row>
    <row r="12" spans="2:10" ht="15" x14ac:dyDescent="0.25">
      <c r="B12" s="1" t="s">
        <v>4</v>
      </c>
      <c r="C12">
        <v>0.18199248255449349</v>
      </c>
      <c r="D12">
        <v>0.80720668181872646</v>
      </c>
      <c r="E12">
        <v>1.0209665629456244E-2</v>
      </c>
      <c r="F12">
        <v>5.9116999732375744E-4</v>
      </c>
    </row>
    <row r="14" spans="2:10" ht="15" x14ac:dyDescent="0.25">
      <c r="B14" s="1"/>
      <c r="C14" s="1"/>
      <c r="D14" s="1"/>
      <c r="E14" s="1"/>
      <c r="F14" s="1"/>
      <c r="G14" s="1"/>
      <c r="H14" s="1"/>
      <c r="I14" s="1"/>
      <c r="J1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3" sqref="A3:A12"/>
    </sheetView>
  </sheetViews>
  <sheetFormatPr baseColWidth="10" defaultRowHeight="14.4" x14ac:dyDescent="0.3"/>
  <sheetData>
    <row r="2" spans="1:6" x14ac:dyDescent="0.3">
      <c r="B2" t="s">
        <v>54</v>
      </c>
      <c r="C2" t="s">
        <v>20</v>
      </c>
      <c r="D2" t="s">
        <v>21</v>
      </c>
      <c r="E2" t="s">
        <v>53</v>
      </c>
      <c r="F2" t="s">
        <v>23</v>
      </c>
    </row>
    <row r="3" spans="1:6" ht="15" x14ac:dyDescent="0.25">
      <c r="A3" t="s">
        <v>13</v>
      </c>
      <c r="B3">
        <v>0.69</v>
      </c>
      <c r="C3">
        <v>0.626</v>
      </c>
      <c r="D3">
        <v>0.75</v>
      </c>
      <c r="F3">
        <v>1.28</v>
      </c>
    </row>
    <row r="4" spans="1:6" ht="15" x14ac:dyDescent="0.25">
      <c r="A4" t="s">
        <v>12</v>
      </c>
      <c r="B4">
        <v>0.47</v>
      </c>
      <c r="C4">
        <v>0.42599999999999999</v>
      </c>
      <c r="D4">
        <v>0.54800000000000004</v>
      </c>
      <c r="E4">
        <v>0.55300000000000005</v>
      </c>
      <c r="F4">
        <v>0.57999999999999996</v>
      </c>
    </row>
    <row r="5" spans="1:6" ht="15" x14ac:dyDescent="0.25">
      <c r="A5" t="s">
        <v>11</v>
      </c>
      <c r="B5">
        <v>0.41</v>
      </c>
      <c r="C5">
        <v>0.29699999999999999</v>
      </c>
      <c r="D5">
        <v>0.48599999999999999</v>
      </c>
      <c r="E5">
        <v>0.49</v>
      </c>
      <c r="F5">
        <v>0.48599999999999999</v>
      </c>
    </row>
    <row r="6" spans="1:6" ht="15" x14ac:dyDescent="0.25">
      <c r="A6" t="s">
        <v>10</v>
      </c>
      <c r="B6">
        <v>0.33</v>
      </c>
      <c r="C6">
        <v>0.27800000000000002</v>
      </c>
      <c r="D6">
        <v>0.32300000000000001</v>
      </c>
      <c r="E6">
        <v>0.38100000000000001</v>
      </c>
      <c r="F6">
        <v>0.39500000000000002</v>
      </c>
    </row>
    <row r="7" spans="1:6" ht="15" x14ac:dyDescent="0.25">
      <c r="A7" t="s">
        <v>9</v>
      </c>
      <c r="B7">
        <v>0.26</v>
      </c>
      <c r="C7">
        <v>0.27400000000000002</v>
      </c>
      <c r="D7">
        <v>0.23</v>
      </c>
      <c r="E7">
        <v>0.22</v>
      </c>
      <c r="F7">
        <v>0.377</v>
      </c>
    </row>
    <row r="8" spans="1:6" ht="15" x14ac:dyDescent="0.25">
      <c r="A8" t="s">
        <v>8</v>
      </c>
      <c r="B8">
        <v>0.18</v>
      </c>
      <c r="C8">
        <v>0.23300000000000001</v>
      </c>
      <c r="D8">
        <v>0.11</v>
      </c>
      <c r="E8">
        <v>0.187</v>
      </c>
      <c r="F8">
        <v>0.161</v>
      </c>
    </row>
    <row r="9" spans="1:6" ht="15" x14ac:dyDescent="0.25">
      <c r="A9" t="s">
        <v>7</v>
      </c>
      <c r="B9">
        <v>0.1</v>
      </c>
      <c r="C9">
        <v>0.14499999999999999</v>
      </c>
      <c r="D9">
        <v>0.03</v>
      </c>
      <c r="E9">
        <v>0.08</v>
      </c>
      <c r="F9">
        <v>0.27200000000000002</v>
      </c>
    </row>
    <row r="10" spans="1:6" ht="15" x14ac:dyDescent="0.25">
      <c r="A10" t="s">
        <v>6</v>
      </c>
      <c r="B10">
        <v>7.0000000000000007E-2</v>
      </c>
      <c r="C10">
        <v>0.11</v>
      </c>
      <c r="D10">
        <v>-0.02</v>
      </c>
      <c r="E10">
        <v>0.25900000000000001</v>
      </c>
      <c r="F10">
        <v>0.13700000000000001</v>
      </c>
    </row>
    <row r="11" spans="1:6" ht="15" x14ac:dyDescent="0.25">
      <c r="A11" t="s">
        <v>5</v>
      </c>
      <c r="B11">
        <v>0.02</v>
      </c>
      <c r="C11">
        <v>1.67E-2</v>
      </c>
      <c r="D11">
        <v>0.01</v>
      </c>
      <c r="E11">
        <v>0.27100000000000002</v>
      </c>
    </row>
    <row r="12" spans="1:6" ht="15" x14ac:dyDescent="0.25">
      <c r="A12" t="s">
        <v>4</v>
      </c>
      <c r="B12">
        <v>0</v>
      </c>
      <c r="C12">
        <v>0</v>
      </c>
      <c r="D12">
        <v>-0.01</v>
      </c>
      <c r="E12">
        <v>0.18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13" workbookViewId="0">
      <selection activeCell="G35" sqref="G35"/>
    </sheetView>
  </sheetViews>
  <sheetFormatPr baseColWidth="10" defaultRowHeight="14.4" x14ac:dyDescent="0.3"/>
  <sheetData>
    <row r="1" spans="1:7" x14ac:dyDescent="0.25">
      <c r="B1" s="78">
        <v>2016</v>
      </c>
      <c r="C1" s="78"/>
      <c r="D1" s="78"/>
      <c r="E1" s="78">
        <v>2013</v>
      </c>
      <c r="F1" s="78"/>
      <c r="G1" s="78"/>
    </row>
    <row r="2" spans="1:7" x14ac:dyDescent="0.25">
      <c r="B2" t="s">
        <v>59</v>
      </c>
      <c r="C2" t="s">
        <v>18</v>
      </c>
      <c r="D2" t="s">
        <v>58</v>
      </c>
      <c r="E2" t="s">
        <v>57</v>
      </c>
      <c r="F2" t="s">
        <v>56</v>
      </c>
      <c r="G2" t="s">
        <v>55</v>
      </c>
    </row>
    <row r="3" spans="1:7" x14ac:dyDescent="0.25">
      <c r="A3" t="s">
        <v>13</v>
      </c>
      <c r="B3">
        <v>0.69</v>
      </c>
      <c r="C3">
        <v>0.92</v>
      </c>
      <c r="D3">
        <v>1.1399999999999999</v>
      </c>
      <c r="E3">
        <v>0.62</v>
      </c>
      <c r="F3">
        <v>1.04</v>
      </c>
      <c r="G3">
        <v>1.06</v>
      </c>
    </row>
    <row r="4" spans="1:7" x14ac:dyDescent="0.25">
      <c r="A4" t="s">
        <v>12</v>
      </c>
      <c r="B4">
        <v>0.47</v>
      </c>
      <c r="C4">
        <v>0.86</v>
      </c>
      <c r="D4">
        <v>1.2</v>
      </c>
      <c r="E4">
        <v>0.4</v>
      </c>
      <c r="F4">
        <v>0.94</v>
      </c>
      <c r="G4">
        <v>0.96</v>
      </c>
    </row>
    <row r="5" spans="1:7" x14ac:dyDescent="0.25">
      <c r="A5" t="s">
        <v>11</v>
      </c>
      <c r="B5">
        <v>0.41</v>
      </c>
      <c r="C5">
        <v>0.86</v>
      </c>
      <c r="D5">
        <v>1.02</v>
      </c>
      <c r="E5">
        <v>0.39</v>
      </c>
      <c r="F5">
        <v>0.76</v>
      </c>
      <c r="G5">
        <v>0.89</v>
      </c>
    </row>
    <row r="6" spans="1:7" x14ac:dyDescent="0.25">
      <c r="A6" t="s">
        <v>10</v>
      </c>
      <c r="B6">
        <v>0.33</v>
      </c>
      <c r="C6">
        <v>0.66</v>
      </c>
      <c r="D6">
        <v>1.01</v>
      </c>
      <c r="E6">
        <v>0.32</v>
      </c>
      <c r="F6">
        <v>0.73</v>
      </c>
      <c r="G6">
        <v>0.89</v>
      </c>
    </row>
    <row r="7" spans="1:7" x14ac:dyDescent="0.25">
      <c r="A7" t="s">
        <v>9</v>
      </c>
      <c r="B7">
        <v>0.26</v>
      </c>
      <c r="C7">
        <v>0.69</v>
      </c>
      <c r="E7">
        <v>0.23</v>
      </c>
      <c r="F7">
        <v>0.75</v>
      </c>
      <c r="G7">
        <v>0.65</v>
      </c>
    </row>
    <row r="8" spans="1:7" x14ac:dyDescent="0.25">
      <c r="A8" t="s">
        <v>8</v>
      </c>
      <c r="B8">
        <v>0.18</v>
      </c>
      <c r="C8">
        <v>0.68</v>
      </c>
      <c r="E8">
        <v>0.22</v>
      </c>
      <c r="F8">
        <v>0.6</v>
      </c>
    </row>
    <row r="9" spans="1:7" x14ac:dyDescent="0.25">
      <c r="A9" t="s">
        <v>7</v>
      </c>
      <c r="B9">
        <v>0.1</v>
      </c>
      <c r="C9">
        <v>0.79</v>
      </c>
      <c r="E9">
        <v>0.14000000000000001</v>
      </c>
      <c r="F9">
        <v>0.74</v>
      </c>
    </row>
    <row r="10" spans="1:7" x14ac:dyDescent="0.25">
      <c r="A10" t="s">
        <v>6</v>
      </c>
      <c r="B10">
        <v>7.0000000000000007E-2</v>
      </c>
      <c r="E10">
        <v>0.13</v>
      </c>
      <c r="F10">
        <v>0.67</v>
      </c>
    </row>
    <row r="11" spans="1:7" x14ac:dyDescent="0.25">
      <c r="A11" t="s">
        <v>5</v>
      </c>
      <c r="B11">
        <v>0.02</v>
      </c>
      <c r="E11">
        <v>0.06</v>
      </c>
      <c r="F11">
        <v>0.68</v>
      </c>
    </row>
    <row r="12" spans="1:7" x14ac:dyDescent="0.25">
      <c r="A12" t="s">
        <v>4</v>
      </c>
      <c r="B12">
        <v>0</v>
      </c>
      <c r="E12">
        <v>0</v>
      </c>
      <c r="F12">
        <v>0.83</v>
      </c>
    </row>
  </sheetData>
  <mergeCells count="2">
    <mergeCell ref="B1:D1"/>
    <mergeCell ref="E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opLeftCell="A19" zoomScale="85" zoomScaleNormal="85" workbookViewId="0">
      <selection activeCell="Y7" sqref="Y7"/>
    </sheetView>
  </sheetViews>
  <sheetFormatPr baseColWidth="10" defaultRowHeight="14.4" x14ac:dyDescent="0.3"/>
  <sheetData>
    <row r="1" spans="1:19" x14ac:dyDescent="0.3">
      <c r="A1" t="s">
        <v>70</v>
      </c>
    </row>
    <row r="2" spans="1:19" x14ac:dyDescent="0.3">
      <c r="C2" t="s">
        <v>54</v>
      </c>
      <c r="D2" t="s">
        <v>20</v>
      </c>
      <c r="E2" t="s">
        <v>0</v>
      </c>
    </row>
    <row r="3" spans="1:19" ht="15" x14ac:dyDescent="0.25">
      <c r="B3">
        <v>1</v>
      </c>
      <c r="E3">
        <v>1</v>
      </c>
      <c r="H3">
        <f t="shared" ref="H3:H11" si="0">E3+0.1</f>
        <v>1.1000000000000001</v>
      </c>
      <c r="J3">
        <v>1.3</v>
      </c>
      <c r="L3">
        <v>3.5</v>
      </c>
      <c r="M3">
        <v>3.25</v>
      </c>
      <c r="N3">
        <v>3</v>
      </c>
      <c r="Q3">
        <v>3.5</v>
      </c>
      <c r="R3">
        <v>3.25</v>
      </c>
      <c r="S3">
        <v>3</v>
      </c>
    </row>
    <row r="4" spans="1:19" ht="15" x14ac:dyDescent="0.25">
      <c r="B4">
        <v>2</v>
      </c>
      <c r="E4">
        <v>0.99</v>
      </c>
      <c r="H4">
        <f t="shared" si="0"/>
        <v>1.0900000000000001</v>
      </c>
      <c r="J4">
        <v>1.29</v>
      </c>
      <c r="L4">
        <v>3.49</v>
      </c>
      <c r="M4">
        <v>3.24</v>
      </c>
      <c r="N4">
        <v>2.99</v>
      </c>
      <c r="Q4">
        <v>3.48</v>
      </c>
      <c r="R4">
        <v>3.23</v>
      </c>
      <c r="S4">
        <v>2.98</v>
      </c>
    </row>
    <row r="5" spans="1:19" ht="15" x14ac:dyDescent="0.25">
      <c r="B5">
        <v>3</v>
      </c>
      <c r="E5">
        <v>0.98</v>
      </c>
      <c r="H5">
        <f t="shared" si="0"/>
        <v>1.08</v>
      </c>
      <c r="J5">
        <v>1.28</v>
      </c>
      <c r="L5">
        <v>3.48</v>
      </c>
      <c r="M5">
        <v>3.23</v>
      </c>
      <c r="N5">
        <v>2.98</v>
      </c>
      <c r="Q5">
        <v>3.46</v>
      </c>
      <c r="R5">
        <v>3.21</v>
      </c>
      <c r="S5">
        <v>2.96</v>
      </c>
    </row>
    <row r="6" spans="1:19" ht="15" x14ac:dyDescent="0.25">
      <c r="B6">
        <v>4</v>
      </c>
      <c r="E6">
        <v>0.97</v>
      </c>
      <c r="H6">
        <f t="shared" si="0"/>
        <v>1.07</v>
      </c>
      <c r="J6">
        <v>1.27</v>
      </c>
      <c r="L6">
        <v>3.47</v>
      </c>
      <c r="M6">
        <v>3.22</v>
      </c>
      <c r="N6">
        <v>2.97</v>
      </c>
      <c r="Q6">
        <v>3.44</v>
      </c>
      <c r="R6">
        <v>3.19</v>
      </c>
      <c r="S6">
        <v>2.94</v>
      </c>
    </row>
    <row r="7" spans="1:19" ht="15" x14ac:dyDescent="0.25">
      <c r="B7">
        <v>5</v>
      </c>
      <c r="E7">
        <v>0.96</v>
      </c>
      <c r="H7">
        <f t="shared" si="0"/>
        <v>1.06</v>
      </c>
      <c r="J7">
        <v>1.26</v>
      </c>
      <c r="L7">
        <v>3.46</v>
      </c>
      <c r="M7">
        <v>3.21</v>
      </c>
      <c r="N7">
        <v>2.96</v>
      </c>
      <c r="Q7">
        <v>3.42</v>
      </c>
      <c r="R7">
        <v>3.17</v>
      </c>
      <c r="S7">
        <v>2.92</v>
      </c>
    </row>
    <row r="8" spans="1:19" ht="15" x14ac:dyDescent="0.25">
      <c r="B8">
        <v>6</v>
      </c>
      <c r="E8">
        <v>0.95</v>
      </c>
      <c r="H8">
        <f t="shared" si="0"/>
        <v>1.05</v>
      </c>
      <c r="J8">
        <v>1.25</v>
      </c>
      <c r="L8">
        <v>3.45</v>
      </c>
      <c r="M8">
        <v>3.2</v>
      </c>
      <c r="N8">
        <v>2.95</v>
      </c>
      <c r="Q8">
        <v>3.4</v>
      </c>
      <c r="R8">
        <v>3.15</v>
      </c>
      <c r="S8">
        <v>2.9</v>
      </c>
    </row>
    <row r="9" spans="1:19" ht="15" x14ac:dyDescent="0.25">
      <c r="B9">
        <v>7</v>
      </c>
      <c r="E9">
        <v>0.94</v>
      </c>
      <c r="H9">
        <f t="shared" si="0"/>
        <v>1.04</v>
      </c>
      <c r="J9">
        <v>1.24</v>
      </c>
      <c r="L9">
        <v>3.44</v>
      </c>
      <c r="M9">
        <v>3.19</v>
      </c>
      <c r="N9">
        <v>2.94</v>
      </c>
      <c r="Q9">
        <v>3.38</v>
      </c>
      <c r="R9">
        <v>3.13</v>
      </c>
      <c r="S9">
        <v>2.88</v>
      </c>
    </row>
    <row r="10" spans="1:19" ht="15" x14ac:dyDescent="0.25">
      <c r="B10">
        <v>8</v>
      </c>
      <c r="E10">
        <v>0.93</v>
      </c>
      <c r="H10">
        <f t="shared" si="0"/>
        <v>1.03</v>
      </c>
      <c r="J10">
        <v>1.23</v>
      </c>
      <c r="L10">
        <v>3.43</v>
      </c>
      <c r="M10">
        <v>3.18</v>
      </c>
      <c r="N10">
        <v>2.93</v>
      </c>
      <c r="Q10">
        <v>3.36</v>
      </c>
      <c r="R10">
        <v>3.11</v>
      </c>
      <c r="S10">
        <v>2.86</v>
      </c>
    </row>
    <row r="11" spans="1:19" ht="15" x14ac:dyDescent="0.25">
      <c r="B11">
        <v>9</v>
      </c>
      <c r="D11">
        <v>0.92</v>
      </c>
      <c r="E11">
        <v>0.92</v>
      </c>
      <c r="G11">
        <f t="shared" ref="G11:G21" si="1">D11+0.1</f>
        <v>1.02</v>
      </c>
      <c r="H11">
        <f t="shared" si="0"/>
        <v>1.02</v>
      </c>
      <c r="J11">
        <v>1.22</v>
      </c>
      <c r="L11">
        <v>3.42</v>
      </c>
      <c r="M11">
        <v>3.17</v>
      </c>
      <c r="N11">
        <v>2.92</v>
      </c>
      <c r="Q11">
        <v>3.34</v>
      </c>
      <c r="R11">
        <v>3.09</v>
      </c>
      <c r="S11">
        <v>2.84</v>
      </c>
    </row>
    <row r="12" spans="1:19" ht="15" x14ac:dyDescent="0.25">
      <c r="B12">
        <v>10</v>
      </c>
      <c r="D12">
        <v>0.91</v>
      </c>
      <c r="G12">
        <f t="shared" si="1"/>
        <v>1.01</v>
      </c>
      <c r="J12">
        <v>1.21</v>
      </c>
      <c r="L12">
        <f>L11-0.2</f>
        <v>3.2199999999999998</v>
      </c>
      <c r="M12">
        <f>M11-0.2</f>
        <v>2.9699999999999998</v>
      </c>
      <c r="N12">
        <f>N11-0.2</f>
        <v>2.7199999999999998</v>
      </c>
      <c r="Q12">
        <v>3.32</v>
      </c>
      <c r="R12">
        <v>3.07</v>
      </c>
      <c r="S12">
        <v>2.82</v>
      </c>
    </row>
    <row r="13" spans="1:19" ht="15" x14ac:dyDescent="0.25">
      <c r="B13">
        <v>11</v>
      </c>
      <c r="D13">
        <v>0.9</v>
      </c>
      <c r="G13">
        <f t="shared" si="1"/>
        <v>1</v>
      </c>
      <c r="J13">
        <v>1.2</v>
      </c>
      <c r="L13">
        <f>L12-0.01</f>
        <v>3.21</v>
      </c>
      <c r="M13">
        <f>M12-0.01</f>
        <v>2.96</v>
      </c>
      <c r="N13">
        <f>N12-0.01</f>
        <v>2.71</v>
      </c>
      <c r="Q13">
        <v>3.3</v>
      </c>
      <c r="R13">
        <v>3.05</v>
      </c>
      <c r="S13">
        <v>2.8</v>
      </c>
    </row>
    <row r="14" spans="1:19" ht="15" x14ac:dyDescent="0.25">
      <c r="B14">
        <v>12</v>
      </c>
      <c r="D14">
        <v>0.89</v>
      </c>
      <c r="G14">
        <f t="shared" si="1"/>
        <v>0.99</v>
      </c>
      <c r="J14">
        <v>1.19</v>
      </c>
      <c r="L14">
        <f t="shared" ref="L14:N21" si="2">L13-0.01</f>
        <v>3.2</v>
      </c>
      <c r="M14">
        <f t="shared" si="2"/>
        <v>2.95</v>
      </c>
      <c r="N14">
        <f t="shared" si="2"/>
        <v>2.7</v>
      </c>
      <c r="Q14">
        <v>3.28</v>
      </c>
      <c r="R14">
        <v>3.03</v>
      </c>
      <c r="S14">
        <v>2.78</v>
      </c>
    </row>
    <row r="15" spans="1:19" ht="15" x14ac:dyDescent="0.25">
      <c r="B15">
        <v>13</v>
      </c>
      <c r="D15">
        <v>0.88</v>
      </c>
      <c r="G15">
        <f t="shared" si="1"/>
        <v>0.98</v>
      </c>
      <c r="J15">
        <v>1.18</v>
      </c>
      <c r="L15">
        <f t="shared" si="2"/>
        <v>3.1900000000000004</v>
      </c>
      <c r="M15">
        <f t="shared" si="2"/>
        <v>2.9400000000000004</v>
      </c>
      <c r="N15">
        <f t="shared" si="2"/>
        <v>2.6900000000000004</v>
      </c>
      <c r="Q15">
        <v>3.26</v>
      </c>
      <c r="R15">
        <v>3.01</v>
      </c>
      <c r="S15">
        <v>2.76</v>
      </c>
    </row>
    <row r="16" spans="1:19" ht="15" x14ac:dyDescent="0.25">
      <c r="B16">
        <v>14</v>
      </c>
      <c r="D16">
        <v>0.87</v>
      </c>
      <c r="G16">
        <f t="shared" si="1"/>
        <v>0.97</v>
      </c>
      <c r="J16">
        <v>1</v>
      </c>
      <c r="L16">
        <f t="shared" si="2"/>
        <v>3.1800000000000006</v>
      </c>
      <c r="M16">
        <f t="shared" si="2"/>
        <v>2.9300000000000006</v>
      </c>
      <c r="N16">
        <f t="shared" si="2"/>
        <v>2.6800000000000006</v>
      </c>
      <c r="Q16">
        <v>3.24</v>
      </c>
      <c r="R16">
        <v>2.99</v>
      </c>
      <c r="S16">
        <v>2.74</v>
      </c>
    </row>
    <row r="17" spans="2:19" ht="15" x14ac:dyDescent="0.25">
      <c r="B17">
        <v>15</v>
      </c>
      <c r="D17">
        <v>0.86</v>
      </c>
      <c r="G17">
        <f t="shared" si="1"/>
        <v>0.96</v>
      </c>
      <c r="I17">
        <v>0.76400000000000001</v>
      </c>
      <c r="J17">
        <v>0.76400000000000001</v>
      </c>
      <c r="L17">
        <f t="shared" si="2"/>
        <v>3.1700000000000008</v>
      </c>
      <c r="M17">
        <f t="shared" si="2"/>
        <v>2.9200000000000008</v>
      </c>
      <c r="N17">
        <f t="shared" si="2"/>
        <v>2.6700000000000008</v>
      </c>
      <c r="Q17">
        <v>3.22</v>
      </c>
      <c r="R17">
        <v>2.97</v>
      </c>
      <c r="S17">
        <v>2.72</v>
      </c>
    </row>
    <row r="18" spans="2:19" ht="15" x14ac:dyDescent="0.25">
      <c r="B18">
        <v>16</v>
      </c>
      <c r="D18">
        <v>0.85</v>
      </c>
      <c r="G18">
        <f t="shared" si="1"/>
        <v>0.95</v>
      </c>
      <c r="I18">
        <v>0.755</v>
      </c>
      <c r="L18">
        <f t="shared" si="2"/>
        <v>3.160000000000001</v>
      </c>
      <c r="M18">
        <f t="shared" si="2"/>
        <v>2.910000000000001</v>
      </c>
      <c r="N18">
        <f t="shared" si="2"/>
        <v>2.660000000000001</v>
      </c>
      <c r="Q18">
        <v>3.2</v>
      </c>
      <c r="R18">
        <v>2.95</v>
      </c>
      <c r="S18">
        <v>2.7</v>
      </c>
    </row>
    <row r="19" spans="2:19" ht="15" x14ac:dyDescent="0.25">
      <c r="B19">
        <v>17</v>
      </c>
      <c r="D19">
        <v>0.84</v>
      </c>
      <c r="G19">
        <f t="shared" si="1"/>
        <v>0.94</v>
      </c>
      <c r="I19">
        <v>0.746</v>
      </c>
      <c r="L19">
        <f t="shared" si="2"/>
        <v>3.1500000000000012</v>
      </c>
      <c r="M19">
        <f t="shared" si="2"/>
        <v>2.9000000000000012</v>
      </c>
      <c r="N19">
        <f t="shared" si="2"/>
        <v>2.6500000000000012</v>
      </c>
      <c r="Q19">
        <v>3.18</v>
      </c>
      <c r="R19">
        <v>2.93</v>
      </c>
      <c r="S19">
        <v>2.68</v>
      </c>
    </row>
    <row r="20" spans="2:19" ht="15" x14ac:dyDescent="0.25">
      <c r="B20">
        <v>18</v>
      </c>
      <c r="D20">
        <v>0.83</v>
      </c>
      <c r="G20">
        <f t="shared" si="1"/>
        <v>0.92999999999999994</v>
      </c>
      <c r="I20">
        <v>0.73699999999999999</v>
      </c>
      <c r="L20">
        <f t="shared" si="2"/>
        <v>3.1400000000000015</v>
      </c>
      <c r="M20">
        <f t="shared" si="2"/>
        <v>2.8900000000000015</v>
      </c>
      <c r="N20">
        <f t="shared" si="2"/>
        <v>2.6400000000000015</v>
      </c>
      <c r="Q20">
        <v>3.16</v>
      </c>
      <c r="R20">
        <v>2.91</v>
      </c>
      <c r="S20">
        <v>2.66</v>
      </c>
    </row>
    <row r="21" spans="2:19" ht="15" x14ac:dyDescent="0.25">
      <c r="B21">
        <v>19</v>
      </c>
      <c r="D21">
        <v>0.82</v>
      </c>
      <c r="G21">
        <f t="shared" si="1"/>
        <v>0.91999999999999993</v>
      </c>
      <c r="I21">
        <v>0.72799999999999998</v>
      </c>
      <c r="L21">
        <f t="shared" si="2"/>
        <v>3.1300000000000017</v>
      </c>
      <c r="M21">
        <f t="shared" si="2"/>
        <v>2.8800000000000017</v>
      </c>
      <c r="N21">
        <f t="shared" si="2"/>
        <v>2.6300000000000017</v>
      </c>
      <c r="Q21">
        <v>3.14</v>
      </c>
      <c r="R21">
        <v>2.89</v>
      </c>
      <c r="S21">
        <v>2.64</v>
      </c>
    </row>
    <row r="22" spans="2:19" ht="15" x14ac:dyDescent="0.25">
      <c r="B22">
        <v>20</v>
      </c>
      <c r="D22">
        <v>0.81</v>
      </c>
      <c r="G22">
        <f>D22+0.1</f>
        <v>0.91</v>
      </c>
      <c r="I22">
        <v>0.71899999999999997</v>
      </c>
      <c r="L22">
        <f t="shared" ref="L22:N22" si="3">L21-0.2</f>
        <v>2.9300000000000015</v>
      </c>
      <c r="M22">
        <f t="shared" si="3"/>
        <v>2.6800000000000015</v>
      </c>
      <c r="N22">
        <f t="shared" si="3"/>
        <v>2.4300000000000015</v>
      </c>
      <c r="Q22">
        <v>3.12</v>
      </c>
      <c r="R22">
        <v>2.87</v>
      </c>
      <c r="S22">
        <v>2.62</v>
      </c>
    </row>
    <row r="23" spans="2:19" ht="15" x14ac:dyDescent="0.25">
      <c r="B23">
        <v>21</v>
      </c>
      <c r="C23">
        <v>0.8</v>
      </c>
      <c r="D23">
        <v>0.8</v>
      </c>
      <c r="F23">
        <f>C23+0.025</f>
        <v>0.82500000000000007</v>
      </c>
      <c r="G23">
        <v>0.82499999999999996</v>
      </c>
      <c r="I23">
        <v>0.71</v>
      </c>
      <c r="L23">
        <f t="shared" ref="L23:N38" si="4">L22-0.01</f>
        <v>2.9200000000000017</v>
      </c>
      <c r="M23">
        <f t="shared" si="4"/>
        <v>2.6700000000000017</v>
      </c>
      <c r="N23">
        <f t="shared" si="4"/>
        <v>2.4200000000000017</v>
      </c>
      <c r="Q23">
        <v>3.1</v>
      </c>
      <c r="R23">
        <v>2.85</v>
      </c>
      <c r="S23">
        <v>2.6</v>
      </c>
    </row>
    <row r="24" spans="2:19" ht="15" x14ac:dyDescent="0.25">
      <c r="B24">
        <v>22</v>
      </c>
      <c r="C24">
        <v>0.79</v>
      </c>
      <c r="F24">
        <v>0.79</v>
      </c>
      <c r="I24">
        <v>0.70099999999999996</v>
      </c>
      <c r="L24">
        <f t="shared" si="4"/>
        <v>2.9100000000000019</v>
      </c>
      <c r="M24">
        <f t="shared" si="4"/>
        <v>2.6600000000000019</v>
      </c>
      <c r="N24">
        <f t="shared" si="4"/>
        <v>2.4100000000000019</v>
      </c>
      <c r="Q24">
        <v>3.08</v>
      </c>
      <c r="R24">
        <v>2.83</v>
      </c>
      <c r="S24">
        <v>2.58</v>
      </c>
    </row>
    <row r="25" spans="2:19" ht="15" x14ac:dyDescent="0.25">
      <c r="B25">
        <v>23</v>
      </c>
      <c r="C25">
        <v>0.78</v>
      </c>
      <c r="F25">
        <v>0.78</v>
      </c>
      <c r="I25">
        <v>0.69199999999999995</v>
      </c>
      <c r="L25">
        <f t="shared" si="4"/>
        <v>2.9000000000000021</v>
      </c>
      <c r="M25">
        <f t="shared" si="4"/>
        <v>2.6500000000000021</v>
      </c>
      <c r="N25">
        <f t="shared" si="4"/>
        <v>2.4000000000000021</v>
      </c>
      <c r="Q25">
        <v>3.06</v>
      </c>
      <c r="R25">
        <v>2.81</v>
      </c>
      <c r="S25">
        <v>2.56</v>
      </c>
    </row>
    <row r="26" spans="2:19" ht="15" x14ac:dyDescent="0.25">
      <c r="B26">
        <v>24</v>
      </c>
      <c r="C26">
        <v>0.77</v>
      </c>
      <c r="F26">
        <v>0.77</v>
      </c>
      <c r="I26">
        <v>0.68300000000000005</v>
      </c>
      <c r="L26">
        <f t="shared" si="4"/>
        <v>2.8900000000000023</v>
      </c>
      <c r="M26">
        <f t="shared" si="4"/>
        <v>2.6400000000000023</v>
      </c>
      <c r="N26">
        <f t="shared" si="4"/>
        <v>2.3900000000000023</v>
      </c>
      <c r="Q26">
        <v>3.04</v>
      </c>
      <c r="R26">
        <v>2.79</v>
      </c>
      <c r="S26">
        <v>2.54</v>
      </c>
    </row>
    <row r="27" spans="2:19" ht="15" x14ac:dyDescent="0.25">
      <c r="B27">
        <v>25</v>
      </c>
      <c r="C27">
        <v>0.76</v>
      </c>
      <c r="F27">
        <v>0.76</v>
      </c>
      <c r="I27">
        <v>0.67400000000000004</v>
      </c>
      <c r="L27">
        <f t="shared" si="4"/>
        <v>2.8800000000000026</v>
      </c>
      <c r="M27">
        <f t="shared" si="4"/>
        <v>2.6300000000000026</v>
      </c>
      <c r="N27">
        <f t="shared" si="4"/>
        <v>2.3800000000000026</v>
      </c>
      <c r="Q27">
        <v>3.02</v>
      </c>
      <c r="R27">
        <v>2.77</v>
      </c>
      <c r="S27">
        <v>2.52</v>
      </c>
    </row>
    <row r="28" spans="2:19" ht="15" x14ac:dyDescent="0.25">
      <c r="B28">
        <v>26</v>
      </c>
      <c r="C28">
        <v>0.75</v>
      </c>
      <c r="F28">
        <v>0.75</v>
      </c>
      <c r="I28">
        <v>0.66500000000000004</v>
      </c>
      <c r="L28">
        <f t="shared" si="4"/>
        <v>2.8700000000000028</v>
      </c>
      <c r="M28">
        <f t="shared" si="4"/>
        <v>2.6200000000000028</v>
      </c>
      <c r="N28">
        <f t="shared" si="4"/>
        <v>2.3700000000000028</v>
      </c>
      <c r="Q28">
        <v>3</v>
      </c>
      <c r="R28">
        <v>2.75</v>
      </c>
      <c r="S28">
        <v>2.5</v>
      </c>
    </row>
    <row r="29" spans="2:19" ht="15" x14ac:dyDescent="0.25">
      <c r="B29">
        <v>27</v>
      </c>
      <c r="C29">
        <v>0.74</v>
      </c>
      <c r="F29">
        <v>0.74</v>
      </c>
      <c r="I29">
        <v>0.65600000000000003</v>
      </c>
      <c r="L29">
        <f t="shared" si="4"/>
        <v>2.860000000000003</v>
      </c>
      <c r="M29">
        <f t="shared" si="4"/>
        <v>2.610000000000003</v>
      </c>
      <c r="N29">
        <f t="shared" si="4"/>
        <v>2.360000000000003</v>
      </c>
      <c r="Q29">
        <v>2.98</v>
      </c>
      <c r="R29">
        <v>2.73</v>
      </c>
      <c r="S29">
        <v>2.48</v>
      </c>
    </row>
    <row r="30" spans="2:19" ht="15" x14ac:dyDescent="0.25">
      <c r="B30">
        <v>28</v>
      </c>
      <c r="C30">
        <v>0.73</v>
      </c>
      <c r="F30">
        <v>0.73</v>
      </c>
      <c r="I30">
        <v>0.64700000000000002</v>
      </c>
      <c r="L30">
        <f t="shared" si="4"/>
        <v>2.8500000000000032</v>
      </c>
      <c r="M30">
        <f t="shared" si="4"/>
        <v>2.6000000000000032</v>
      </c>
      <c r="N30">
        <f t="shared" si="4"/>
        <v>2.3500000000000032</v>
      </c>
      <c r="Q30">
        <v>2.96</v>
      </c>
      <c r="R30">
        <v>2.71</v>
      </c>
      <c r="S30">
        <v>2.46</v>
      </c>
    </row>
    <row r="31" spans="2:19" ht="15" x14ac:dyDescent="0.25">
      <c r="B31">
        <v>29</v>
      </c>
      <c r="C31">
        <v>0.72</v>
      </c>
      <c r="F31">
        <v>0.72</v>
      </c>
      <c r="I31">
        <v>0.63800000000000001</v>
      </c>
      <c r="L31">
        <f t="shared" si="4"/>
        <v>2.8400000000000034</v>
      </c>
      <c r="M31">
        <f t="shared" si="4"/>
        <v>2.5900000000000034</v>
      </c>
      <c r="N31">
        <f t="shared" si="4"/>
        <v>2.3400000000000034</v>
      </c>
      <c r="Q31">
        <v>2.94</v>
      </c>
      <c r="R31">
        <v>2.69</v>
      </c>
      <c r="S31">
        <v>2.44</v>
      </c>
    </row>
    <row r="32" spans="2:19" ht="15" x14ac:dyDescent="0.25">
      <c r="B32">
        <v>30</v>
      </c>
      <c r="C32">
        <v>0.71</v>
      </c>
      <c r="F32">
        <v>0.71</v>
      </c>
      <c r="I32">
        <v>0.629</v>
      </c>
      <c r="L32">
        <f t="shared" ref="L32:N32" si="5">L31-0.2</f>
        <v>2.6400000000000032</v>
      </c>
      <c r="M32">
        <f t="shared" si="5"/>
        <v>2.3900000000000032</v>
      </c>
      <c r="N32">
        <f t="shared" si="5"/>
        <v>2.1400000000000032</v>
      </c>
      <c r="Q32">
        <v>2.92</v>
      </c>
      <c r="R32">
        <v>2.67</v>
      </c>
      <c r="S32">
        <v>2.42</v>
      </c>
    </row>
    <row r="33" spans="2:19" ht="15" x14ac:dyDescent="0.25">
      <c r="B33">
        <v>31</v>
      </c>
      <c r="C33">
        <v>0.7</v>
      </c>
      <c r="F33">
        <v>0.7</v>
      </c>
      <c r="I33">
        <v>0.62</v>
      </c>
      <c r="L33">
        <f t="shared" ref="L33:N33" si="6">L32-0.01</f>
        <v>2.6300000000000034</v>
      </c>
      <c r="M33">
        <f t="shared" si="6"/>
        <v>2.3800000000000034</v>
      </c>
      <c r="N33">
        <f t="shared" si="6"/>
        <v>2.1300000000000034</v>
      </c>
      <c r="Q33">
        <v>2.9</v>
      </c>
      <c r="R33">
        <v>2.65</v>
      </c>
      <c r="S33">
        <v>2.4</v>
      </c>
    </row>
    <row r="34" spans="2:19" ht="15" x14ac:dyDescent="0.25">
      <c r="B34">
        <v>32</v>
      </c>
      <c r="C34">
        <v>0.69</v>
      </c>
      <c r="F34">
        <v>0.69</v>
      </c>
      <c r="I34">
        <v>0.61099999999999999</v>
      </c>
      <c r="L34">
        <f t="shared" si="4"/>
        <v>2.6200000000000037</v>
      </c>
      <c r="M34">
        <f t="shared" si="4"/>
        <v>2.3700000000000037</v>
      </c>
      <c r="N34">
        <f t="shared" si="4"/>
        <v>2.1200000000000037</v>
      </c>
      <c r="Q34">
        <v>2.88</v>
      </c>
      <c r="R34">
        <v>2.63</v>
      </c>
      <c r="S34">
        <v>2.38</v>
      </c>
    </row>
    <row r="35" spans="2:19" x14ac:dyDescent="0.3">
      <c r="B35">
        <v>33</v>
      </c>
      <c r="C35">
        <v>0.68</v>
      </c>
      <c r="F35">
        <v>0.68</v>
      </c>
      <c r="I35">
        <v>0.60199999999999998</v>
      </c>
      <c r="L35">
        <f t="shared" si="4"/>
        <v>2.6100000000000039</v>
      </c>
      <c r="M35">
        <f t="shared" si="4"/>
        <v>2.3600000000000039</v>
      </c>
      <c r="N35">
        <f t="shared" si="4"/>
        <v>2.1100000000000039</v>
      </c>
      <c r="Q35">
        <v>2.86</v>
      </c>
      <c r="R35">
        <v>2.61</v>
      </c>
      <c r="S35">
        <v>2.36</v>
      </c>
    </row>
    <row r="36" spans="2:19" x14ac:dyDescent="0.3">
      <c r="B36">
        <v>34</v>
      </c>
      <c r="C36">
        <v>0.67</v>
      </c>
      <c r="F36">
        <v>0.67</v>
      </c>
      <c r="I36">
        <v>0.59299999999999997</v>
      </c>
      <c r="L36">
        <f t="shared" si="4"/>
        <v>2.6000000000000041</v>
      </c>
      <c r="M36">
        <f t="shared" si="4"/>
        <v>2.3500000000000041</v>
      </c>
      <c r="N36">
        <f t="shared" si="4"/>
        <v>2.1000000000000041</v>
      </c>
      <c r="Q36">
        <v>2.84</v>
      </c>
      <c r="R36">
        <v>2.59</v>
      </c>
      <c r="S36">
        <v>2.34</v>
      </c>
    </row>
    <row r="37" spans="2:19" x14ac:dyDescent="0.3">
      <c r="B37">
        <v>35</v>
      </c>
      <c r="C37">
        <v>0.66</v>
      </c>
      <c r="F37">
        <v>0.66</v>
      </c>
      <c r="I37">
        <v>0.58399999999999996</v>
      </c>
      <c r="L37">
        <f t="shared" si="4"/>
        <v>2.5900000000000043</v>
      </c>
      <c r="M37">
        <f t="shared" si="4"/>
        <v>2.3400000000000043</v>
      </c>
      <c r="N37">
        <f t="shared" si="4"/>
        <v>2.0900000000000043</v>
      </c>
      <c r="Q37">
        <v>2.82</v>
      </c>
      <c r="R37">
        <v>2.57</v>
      </c>
      <c r="S37">
        <v>2.3199999999999998</v>
      </c>
    </row>
    <row r="38" spans="2:19" x14ac:dyDescent="0.3">
      <c r="B38">
        <v>36</v>
      </c>
      <c r="C38">
        <v>0.65</v>
      </c>
      <c r="F38">
        <v>0.65</v>
      </c>
      <c r="I38">
        <v>0.57499999999999996</v>
      </c>
      <c r="L38">
        <f t="shared" si="4"/>
        <v>2.5800000000000045</v>
      </c>
      <c r="M38">
        <f t="shared" si="4"/>
        <v>2.3300000000000045</v>
      </c>
      <c r="N38">
        <f t="shared" si="4"/>
        <v>2.0800000000000045</v>
      </c>
      <c r="Q38">
        <v>2.8</v>
      </c>
      <c r="R38">
        <v>2.5499999999999998</v>
      </c>
      <c r="S38">
        <v>2.2999999999999998</v>
      </c>
    </row>
    <row r="39" spans="2:19" x14ac:dyDescent="0.3">
      <c r="B39">
        <v>37</v>
      </c>
      <c r="C39">
        <v>0.64</v>
      </c>
      <c r="F39">
        <v>0.64</v>
      </c>
      <c r="I39">
        <v>0.56599999999999995</v>
      </c>
      <c r="L39">
        <f t="shared" ref="L39:N54" si="7">L38-0.01</f>
        <v>2.5700000000000047</v>
      </c>
      <c r="M39">
        <f t="shared" si="7"/>
        <v>2.3200000000000047</v>
      </c>
      <c r="N39">
        <f t="shared" si="7"/>
        <v>2.0700000000000047</v>
      </c>
      <c r="Q39">
        <v>2.78</v>
      </c>
      <c r="R39">
        <v>2.5299999999999998</v>
      </c>
      <c r="S39">
        <v>2.2799999999999998</v>
      </c>
    </row>
    <row r="40" spans="2:19" x14ac:dyDescent="0.3">
      <c r="B40">
        <v>38</v>
      </c>
      <c r="C40">
        <v>0.63</v>
      </c>
      <c r="F40">
        <v>0.63</v>
      </c>
      <c r="I40">
        <v>0.55700000000000005</v>
      </c>
      <c r="L40">
        <f t="shared" si="7"/>
        <v>2.5600000000000049</v>
      </c>
      <c r="M40">
        <f t="shared" si="7"/>
        <v>2.3100000000000049</v>
      </c>
      <c r="N40">
        <f t="shared" si="7"/>
        <v>2.0600000000000049</v>
      </c>
      <c r="Q40">
        <v>2.76</v>
      </c>
      <c r="R40">
        <v>2.5099999999999998</v>
      </c>
      <c r="S40">
        <v>2.2599999999999998</v>
      </c>
    </row>
    <row r="41" spans="2:19" x14ac:dyDescent="0.3">
      <c r="B41">
        <v>39</v>
      </c>
      <c r="C41">
        <v>0.62</v>
      </c>
      <c r="F41">
        <v>0.62</v>
      </c>
      <c r="I41">
        <v>0.54800000000000004</v>
      </c>
      <c r="M41">
        <f t="shared" si="7"/>
        <v>2.3000000000000052</v>
      </c>
      <c r="N41">
        <f t="shared" si="7"/>
        <v>2.0500000000000052</v>
      </c>
      <c r="R41">
        <v>2.4900000000000002</v>
      </c>
      <c r="S41">
        <v>2.2400000000000002</v>
      </c>
    </row>
    <row r="42" spans="2:19" x14ac:dyDescent="0.3">
      <c r="B42">
        <v>40</v>
      </c>
      <c r="C42">
        <v>0.61</v>
      </c>
      <c r="F42">
        <v>0.61</v>
      </c>
      <c r="I42">
        <v>0.53900000000000003</v>
      </c>
      <c r="M42">
        <f t="shared" ref="M42:N42" si="8">M41-0.2</f>
        <v>2.100000000000005</v>
      </c>
      <c r="N42">
        <f t="shared" si="8"/>
        <v>1.8500000000000052</v>
      </c>
      <c r="R42">
        <v>2.4700000000000002</v>
      </c>
      <c r="S42">
        <v>2.2200000000000002</v>
      </c>
    </row>
    <row r="43" spans="2:19" x14ac:dyDescent="0.3">
      <c r="B43">
        <v>41</v>
      </c>
      <c r="C43">
        <v>0.6</v>
      </c>
      <c r="F43">
        <v>0.6</v>
      </c>
      <c r="I43">
        <v>0.53</v>
      </c>
      <c r="M43">
        <f t="shared" ref="M43:N43" si="9">M42-0.01</f>
        <v>2.0900000000000052</v>
      </c>
      <c r="N43">
        <f t="shared" si="9"/>
        <v>1.8400000000000052</v>
      </c>
      <c r="R43">
        <v>2.4500000000000002</v>
      </c>
      <c r="S43">
        <v>2.2000000000000002</v>
      </c>
    </row>
    <row r="44" spans="2:19" x14ac:dyDescent="0.3">
      <c r="B44">
        <v>42</v>
      </c>
      <c r="C44">
        <v>0.59</v>
      </c>
      <c r="F44">
        <v>0.59</v>
      </c>
      <c r="I44">
        <v>0.52100000000000002</v>
      </c>
      <c r="M44">
        <f t="shared" si="7"/>
        <v>2.0800000000000054</v>
      </c>
      <c r="N44">
        <f t="shared" si="7"/>
        <v>1.8300000000000052</v>
      </c>
      <c r="R44">
        <v>2.4300000000000002</v>
      </c>
      <c r="S44">
        <v>2.1800000000000002</v>
      </c>
    </row>
    <row r="45" spans="2:19" x14ac:dyDescent="0.3">
      <c r="B45">
        <v>43</v>
      </c>
      <c r="C45">
        <v>0.57999999999999996</v>
      </c>
      <c r="F45">
        <v>0.57999999999999996</v>
      </c>
      <c r="I45">
        <v>0.51200000000000001</v>
      </c>
      <c r="M45">
        <f t="shared" si="7"/>
        <v>2.0700000000000056</v>
      </c>
      <c r="N45">
        <f t="shared" si="7"/>
        <v>1.8200000000000052</v>
      </c>
      <c r="R45">
        <v>2.41</v>
      </c>
      <c r="S45">
        <v>2.16</v>
      </c>
    </row>
    <row r="46" spans="2:19" x14ac:dyDescent="0.3">
      <c r="B46">
        <v>44</v>
      </c>
      <c r="C46">
        <v>0.56999999999999995</v>
      </c>
      <c r="F46">
        <v>0.56999999999999995</v>
      </c>
      <c r="I46">
        <v>0.503</v>
      </c>
      <c r="M46">
        <f t="shared" si="7"/>
        <v>2.0600000000000058</v>
      </c>
      <c r="N46">
        <f t="shared" si="7"/>
        <v>1.8100000000000052</v>
      </c>
      <c r="R46">
        <v>2.39</v>
      </c>
      <c r="S46">
        <v>2.14</v>
      </c>
    </row>
    <row r="47" spans="2:19" x14ac:dyDescent="0.3">
      <c r="B47">
        <v>45</v>
      </c>
      <c r="C47">
        <v>0.56000000000000005</v>
      </c>
      <c r="F47">
        <v>0.56000000000000005</v>
      </c>
      <c r="I47">
        <v>0.49399999999999999</v>
      </c>
      <c r="M47">
        <f t="shared" si="7"/>
        <v>2.050000000000006</v>
      </c>
      <c r="N47">
        <f t="shared" si="7"/>
        <v>1.8000000000000052</v>
      </c>
      <c r="R47">
        <v>2.37</v>
      </c>
      <c r="S47">
        <v>2.12</v>
      </c>
    </row>
    <row r="48" spans="2:19" x14ac:dyDescent="0.3">
      <c r="B48">
        <v>46</v>
      </c>
      <c r="C48">
        <v>0.55000000000000004</v>
      </c>
      <c r="F48">
        <v>0.55000000000000004</v>
      </c>
      <c r="I48">
        <v>0.48499999999999999</v>
      </c>
      <c r="M48">
        <f t="shared" si="7"/>
        <v>2.0400000000000063</v>
      </c>
      <c r="N48">
        <f t="shared" si="7"/>
        <v>1.7900000000000051</v>
      </c>
      <c r="R48">
        <v>2.35</v>
      </c>
      <c r="S48">
        <v>2.1</v>
      </c>
    </row>
    <row r="49" spans="2:19" x14ac:dyDescent="0.3">
      <c r="B49">
        <v>47</v>
      </c>
      <c r="C49">
        <v>0.54</v>
      </c>
      <c r="F49">
        <v>0.54</v>
      </c>
      <c r="I49">
        <v>0.47599999999999998</v>
      </c>
      <c r="M49">
        <f t="shared" si="7"/>
        <v>2.0300000000000065</v>
      </c>
      <c r="N49">
        <f t="shared" si="7"/>
        <v>1.7800000000000051</v>
      </c>
      <c r="R49">
        <v>2.33</v>
      </c>
      <c r="S49">
        <v>2.08</v>
      </c>
    </row>
    <row r="50" spans="2:19" x14ac:dyDescent="0.3">
      <c r="B50">
        <v>48</v>
      </c>
      <c r="C50">
        <v>0.53</v>
      </c>
      <c r="F50">
        <v>0.53</v>
      </c>
      <c r="I50">
        <v>0.46700000000000003</v>
      </c>
      <c r="M50">
        <f t="shared" si="7"/>
        <v>2.0200000000000067</v>
      </c>
      <c r="N50">
        <f t="shared" si="7"/>
        <v>1.7700000000000051</v>
      </c>
      <c r="R50">
        <v>2.31</v>
      </c>
      <c r="S50">
        <v>2.06</v>
      </c>
    </row>
    <row r="51" spans="2:19" x14ac:dyDescent="0.3">
      <c r="B51">
        <v>49</v>
      </c>
      <c r="C51">
        <v>0.52</v>
      </c>
      <c r="F51">
        <v>0.52</v>
      </c>
      <c r="I51">
        <v>0.45800000000000002</v>
      </c>
      <c r="M51">
        <f t="shared" si="7"/>
        <v>2.0100000000000069</v>
      </c>
      <c r="N51">
        <f t="shared" si="7"/>
        <v>1.7600000000000051</v>
      </c>
      <c r="R51">
        <v>2.29</v>
      </c>
      <c r="S51">
        <v>2.04</v>
      </c>
    </row>
    <row r="52" spans="2:19" x14ac:dyDescent="0.3">
      <c r="B52">
        <v>50</v>
      </c>
      <c r="C52">
        <v>0.51</v>
      </c>
      <c r="F52">
        <v>0.51</v>
      </c>
      <c r="I52">
        <v>0.44900000000000001</v>
      </c>
      <c r="M52">
        <f t="shared" ref="M52:N52" si="10">M51-0.2</f>
        <v>1.8100000000000069</v>
      </c>
      <c r="N52">
        <f t="shared" si="10"/>
        <v>1.5600000000000052</v>
      </c>
      <c r="R52">
        <v>2.27</v>
      </c>
      <c r="S52">
        <v>2.02</v>
      </c>
    </row>
    <row r="53" spans="2:19" x14ac:dyDescent="0.3">
      <c r="B53">
        <v>51</v>
      </c>
      <c r="C53">
        <v>0.5</v>
      </c>
      <c r="F53">
        <v>0.5</v>
      </c>
      <c r="I53">
        <v>0.44</v>
      </c>
      <c r="M53">
        <f t="shared" ref="M53:N53" si="11">M52-0.01</f>
        <v>1.8000000000000069</v>
      </c>
      <c r="N53">
        <f t="shared" si="11"/>
        <v>1.5500000000000052</v>
      </c>
      <c r="R53">
        <v>2.25</v>
      </c>
      <c r="S53">
        <v>2</v>
      </c>
    </row>
    <row r="54" spans="2:19" x14ac:dyDescent="0.3">
      <c r="B54">
        <v>52</v>
      </c>
      <c r="C54">
        <v>0.49</v>
      </c>
      <c r="F54">
        <v>0.49</v>
      </c>
      <c r="I54">
        <v>0.43099999999999999</v>
      </c>
      <c r="M54">
        <f t="shared" si="7"/>
        <v>1.7900000000000069</v>
      </c>
      <c r="N54">
        <f t="shared" si="7"/>
        <v>1.5400000000000051</v>
      </c>
      <c r="R54">
        <v>2.23</v>
      </c>
      <c r="S54">
        <v>1.98</v>
      </c>
    </row>
    <row r="55" spans="2:19" x14ac:dyDescent="0.3">
      <c r="B55">
        <v>53</v>
      </c>
      <c r="C55">
        <v>0.48</v>
      </c>
      <c r="F55">
        <v>0.48</v>
      </c>
      <c r="I55">
        <v>0.42199999999999999</v>
      </c>
      <c r="M55">
        <f t="shared" ref="M55:N70" si="12">M54-0.01</f>
        <v>1.7800000000000069</v>
      </c>
      <c r="N55">
        <f t="shared" si="12"/>
        <v>1.5300000000000051</v>
      </c>
      <c r="R55">
        <v>2.21</v>
      </c>
      <c r="S55">
        <v>1.96</v>
      </c>
    </row>
    <row r="56" spans="2:19" x14ac:dyDescent="0.3">
      <c r="B56">
        <v>54</v>
      </c>
      <c r="C56">
        <v>0.47</v>
      </c>
      <c r="F56">
        <v>0.47</v>
      </c>
      <c r="I56">
        <v>0.41299999999999998</v>
      </c>
      <c r="M56">
        <f t="shared" si="12"/>
        <v>1.7700000000000069</v>
      </c>
      <c r="N56">
        <f t="shared" si="12"/>
        <v>1.5200000000000051</v>
      </c>
      <c r="R56">
        <v>2.19</v>
      </c>
      <c r="S56">
        <v>1.94</v>
      </c>
    </row>
    <row r="57" spans="2:19" x14ac:dyDescent="0.3">
      <c r="B57">
        <v>55</v>
      </c>
      <c r="C57">
        <v>0.46</v>
      </c>
      <c r="F57">
        <v>0.46</v>
      </c>
      <c r="I57">
        <v>0.40400000000000003</v>
      </c>
      <c r="M57">
        <f t="shared" si="12"/>
        <v>1.7600000000000069</v>
      </c>
      <c r="N57">
        <f t="shared" si="12"/>
        <v>1.5100000000000051</v>
      </c>
      <c r="R57">
        <v>2.17</v>
      </c>
      <c r="S57">
        <v>1.92</v>
      </c>
    </row>
    <row r="58" spans="2:19" x14ac:dyDescent="0.3">
      <c r="B58">
        <v>56</v>
      </c>
      <c r="C58">
        <v>0.45</v>
      </c>
      <c r="F58">
        <v>0.45</v>
      </c>
      <c r="I58">
        <v>0.39500000000000002</v>
      </c>
      <c r="M58">
        <f t="shared" si="12"/>
        <v>1.7500000000000069</v>
      </c>
      <c r="N58">
        <f t="shared" si="12"/>
        <v>1.5000000000000051</v>
      </c>
      <c r="R58">
        <v>2.15</v>
      </c>
      <c r="S58">
        <v>1.9</v>
      </c>
    </row>
    <row r="59" spans="2:19" x14ac:dyDescent="0.3">
      <c r="B59">
        <v>57</v>
      </c>
      <c r="C59">
        <v>0.44</v>
      </c>
      <c r="F59">
        <v>0.44</v>
      </c>
      <c r="I59">
        <v>0.38600000000000001</v>
      </c>
      <c r="M59">
        <f t="shared" si="12"/>
        <v>1.7400000000000069</v>
      </c>
      <c r="N59">
        <f t="shared" si="12"/>
        <v>1.4900000000000051</v>
      </c>
      <c r="R59">
        <v>2.13</v>
      </c>
      <c r="S59">
        <v>1.88</v>
      </c>
    </row>
    <row r="60" spans="2:19" x14ac:dyDescent="0.3">
      <c r="B60">
        <v>58</v>
      </c>
      <c r="C60">
        <v>0.43</v>
      </c>
      <c r="F60">
        <v>0.43</v>
      </c>
      <c r="I60">
        <v>0.377</v>
      </c>
      <c r="M60">
        <f t="shared" si="12"/>
        <v>1.7300000000000069</v>
      </c>
      <c r="N60">
        <f t="shared" si="12"/>
        <v>1.4800000000000051</v>
      </c>
      <c r="R60">
        <v>2.11</v>
      </c>
      <c r="S60">
        <v>1.86</v>
      </c>
    </row>
    <row r="61" spans="2:19" x14ac:dyDescent="0.3">
      <c r="B61">
        <v>59</v>
      </c>
      <c r="C61">
        <v>0.42</v>
      </c>
      <c r="F61">
        <v>0.42</v>
      </c>
      <c r="I61">
        <v>0.36799999999999999</v>
      </c>
      <c r="M61">
        <f t="shared" si="12"/>
        <v>1.7200000000000069</v>
      </c>
      <c r="N61">
        <f t="shared" si="12"/>
        <v>1.4700000000000051</v>
      </c>
      <c r="R61">
        <v>2.09</v>
      </c>
      <c r="S61">
        <v>1.84</v>
      </c>
    </row>
    <row r="62" spans="2:19" x14ac:dyDescent="0.3">
      <c r="B62">
        <v>60</v>
      </c>
      <c r="C62">
        <v>0.41</v>
      </c>
      <c r="F62">
        <v>0.41</v>
      </c>
      <c r="I62">
        <v>0.35899999999999999</v>
      </c>
      <c r="M62">
        <f t="shared" ref="M62:N62" si="13">M61-0.2</f>
        <v>1.5200000000000069</v>
      </c>
      <c r="N62">
        <f t="shared" si="13"/>
        <v>1.2700000000000051</v>
      </c>
      <c r="R62">
        <v>2.0699999999999998</v>
      </c>
      <c r="S62">
        <v>1.82</v>
      </c>
    </row>
    <row r="63" spans="2:19" x14ac:dyDescent="0.3">
      <c r="B63">
        <v>61</v>
      </c>
      <c r="C63">
        <v>0.4</v>
      </c>
      <c r="F63">
        <v>0.4</v>
      </c>
      <c r="I63">
        <v>0.35</v>
      </c>
      <c r="M63">
        <f t="shared" ref="M63:N63" si="14">M62-0.01</f>
        <v>1.5100000000000069</v>
      </c>
      <c r="N63">
        <f t="shared" si="14"/>
        <v>1.2600000000000051</v>
      </c>
      <c r="R63">
        <v>2.0499999999999998</v>
      </c>
      <c r="S63">
        <v>1.8</v>
      </c>
    </row>
    <row r="64" spans="2:19" x14ac:dyDescent="0.3">
      <c r="B64">
        <v>62</v>
      </c>
      <c r="C64">
        <v>0.39</v>
      </c>
      <c r="F64">
        <v>0.39</v>
      </c>
      <c r="I64">
        <v>0.34100000000000003</v>
      </c>
      <c r="M64">
        <f t="shared" si="12"/>
        <v>1.5000000000000069</v>
      </c>
      <c r="N64">
        <f t="shared" si="12"/>
        <v>1.2500000000000051</v>
      </c>
      <c r="R64">
        <v>2.0299999999999998</v>
      </c>
      <c r="S64">
        <v>1.78</v>
      </c>
    </row>
    <row r="65" spans="2:19" x14ac:dyDescent="0.3">
      <c r="B65">
        <v>63</v>
      </c>
      <c r="C65">
        <v>0.38</v>
      </c>
      <c r="F65">
        <v>0.38</v>
      </c>
      <c r="I65">
        <v>0.33200000000000002</v>
      </c>
      <c r="M65">
        <f t="shared" si="12"/>
        <v>1.4900000000000069</v>
      </c>
      <c r="N65">
        <f t="shared" si="12"/>
        <v>1.2400000000000051</v>
      </c>
      <c r="R65">
        <v>2.0099999999999998</v>
      </c>
      <c r="S65">
        <v>1.76</v>
      </c>
    </row>
    <row r="66" spans="2:19" x14ac:dyDescent="0.3">
      <c r="B66">
        <v>64</v>
      </c>
      <c r="C66">
        <v>0.37</v>
      </c>
      <c r="F66">
        <v>0.37</v>
      </c>
      <c r="I66">
        <v>0.32300000000000001</v>
      </c>
      <c r="M66">
        <f t="shared" si="12"/>
        <v>1.4800000000000069</v>
      </c>
      <c r="N66">
        <f t="shared" si="12"/>
        <v>1.2300000000000051</v>
      </c>
      <c r="R66">
        <v>1.99</v>
      </c>
      <c r="S66">
        <v>1.74</v>
      </c>
    </row>
    <row r="67" spans="2:19" x14ac:dyDescent="0.3">
      <c r="B67">
        <v>65</v>
      </c>
      <c r="C67">
        <v>0.36</v>
      </c>
      <c r="F67">
        <v>0.36</v>
      </c>
      <c r="I67">
        <v>0.314</v>
      </c>
      <c r="M67">
        <f t="shared" si="12"/>
        <v>1.4700000000000069</v>
      </c>
      <c r="N67">
        <f t="shared" si="12"/>
        <v>1.2200000000000051</v>
      </c>
      <c r="R67">
        <v>1.97</v>
      </c>
      <c r="S67">
        <v>1.72</v>
      </c>
    </row>
    <row r="68" spans="2:19" x14ac:dyDescent="0.3">
      <c r="B68">
        <v>66</v>
      </c>
      <c r="C68">
        <v>0.35</v>
      </c>
      <c r="F68">
        <v>0.35</v>
      </c>
      <c r="I68">
        <v>0.30499999999999999</v>
      </c>
      <c r="M68">
        <f t="shared" si="12"/>
        <v>1.4600000000000068</v>
      </c>
      <c r="N68">
        <f t="shared" si="12"/>
        <v>1.2100000000000051</v>
      </c>
      <c r="R68">
        <v>1.95</v>
      </c>
      <c r="S68">
        <v>1.7</v>
      </c>
    </row>
    <row r="69" spans="2:19" x14ac:dyDescent="0.3">
      <c r="B69">
        <v>67</v>
      </c>
      <c r="C69">
        <v>0.34</v>
      </c>
      <c r="F69">
        <v>0.34</v>
      </c>
      <c r="I69">
        <v>0.29599999999999999</v>
      </c>
      <c r="M69">
        <f t="shared" si="12"/>
        <v>1.4500000000000068</v>
      </c>
      <c r="N69">
        <f t="shared" si="12"/>
        <v>1.2000000000000051</v>
      </c>
      <c r="R69">
        <v>1.93</v>
      </c>
      <c r="S69">
        <v>1.68</v>
      </c>
    </row>
    <row r="70" spans="2:19" x14ac:dyDescent="0.3">
      <c r="B70">
        <v>68</v>
      </c>
      <c r="C70">
        <v>0.33</v>
      </c>
      <c r="F70">
        <v>0.33</v>
      </c>
      <c r="I70">
        <v>0.28699999999999998</v>
      </c>
      <c r="N70">
        <f t="shared" si="12"/>
        <v>1.1900000000000051</v>
      </c>
      <c r="S70">
        <v>1.66</v>
      </c>
    </row>
    <row r="71" spans="2:19" x14ac:dyDescent="0.3">
      <c r="B71">
        <v>69</v>
      </c>
      <c r="C71">
        <v>0.32</v>
      </c>
      <c r="F71">
        <v>0.32</v>
      </c>
      <c r="I71">
        <v>0.27800000000000002</v>
      </c>
      <c r="N71">
        <f t="shared" ref="N71:N101" si="15">N70-0.01</f>
        <v>1.180000000000005</v>
      </c>
      <c r="S71">
        <v>1.64</v>
      </c>
    </row>
    <row r="72" spans="2:19" x14ac:dyDescent="0.3">
      <c r="B72">
        <v>70</v>
      </c>
      <c r="C72">
        <v>0.31</v>
      </c>
      <c r="F72">
        <v>0.31</v>
      </c>
      <c r="I72">
        <v>0.26900000000000002</v>
      </c>
      <c r="N72">
        <f t="shared" ref="N72" si="16">N71-0.2</f>
        <v>0.98000000000000509</v>
      </c>
      <c r="S72">
        <v>1.62</v>
      </c>
    </row>
    <row r="73" spans="2:19" x14ac:dyDescent="0.3">
      <c r="B73">
        <v>71</v>
      </c>
      <c r="C73">
        <v>0.3</v>
      </c>
      <c r="F73">
        <v>0.3</v>
      </c>
      <c r="I73">
        <v>0.26</v>
      </c>
      <c r="N73">
        <f t="shared" ref="N73" si="17">N72-0.01</f>
        <v>0.97000000000000508</v>
      </c>
      <c r="S73">
        <v>1.6</v>
      </c>
    </row>
    <row r="74" spans="2:19" x14ac:dyDescent="0.3">
      <c r="B74">
        <v>72</v>
      </c>
      <c r="C74">
        <v>0.28999999999999998</v>
      </c>
      <c r="F74">
        <v>0.28999999999999998</v>
      </c>
      <c r="I74">
        <v>0.251</v>
      </c>
      <c r="N74">
        <f t="shared" si="15"/>
        <v>0.96000000000000507</v>
      </c>
      <c r="S74">
        <v>1.58</v>
      </c>
    </row>
    <row r="75" spans="2:19" x14ac:dyDescent="0.3">
      <c r="B75">
        <v>73</v>
      </c>
      <c r="C75">
        <v>0.28000000000000003</v>
      </c>
      <c r="F75">
        <v>0.28000000000000003</v>
      </c>
      <c r="I75">
        <v>0.24199999999999999</v>
      </c>
      <c r="N75">
        <f t="shared" si="15"/>
        <v>0.95000000000000506</v>
      </c>
      <c r="S75">
        <v>1.56</v>
      </c>
    </row>
    <row r="76" spans="2:19" x14ac:dyDescent="0.3">
      <c r="B76">
        <v>74</v>
      </c>
      <c r="C76">
        <v>0.27</v>
      </c>
      <c r="F76">
        <v>0.27</v>
      </c>
      <c r="I76">
        <v>0.23299999999999901</v>
      </c>
      <c r="N76">
        <f t="shared" si="15"/>
        <v>0.94000000000000505</v>
      </c>
      <c r="S76">
        <v>1.54</v>
      </c>
    </row>
    <row r="77" spans="2:19" x14ac:dyDescent="0.3">
      <c r="B77">
        <v>75</v>
      </c>
      <c r="C77">
        <v>0.26</v>
      </c>
      <c r="F77">
        <v>0.26</v>
      </c>
      <c r="I77">
        <v>0.22399999999999901</v>
      </c>
      <c r="N77">
        <f t="shared" si="15"/>
        <v>0.93000000000000504</v>
      </c>
      <c r="S77">
        <v>1.52</v>
      </c>
    </row>
    <row r="78" spans="2:19" x14ac:dyDescent="0.3">
      <c r="B78">
        <v>76</v>
      </c>
      <c r="C78">
        <v>0.25</v>
      </c>
      <c r="F78">
        <v>0.25</v>
      </c>
      <c r="I78">
        <v>0.214999999999999</v>
      </c>
      <c r="N78">
        <f t="shared" si="15"/>
        <v>0.92000000000000504</v>
      </c>
      <c r="S78">
        <v>1.5</v>
      </c>
    </row>
    <row r="79" spans="2:19" x14ac:dyDescent="0.3">
      <c r="B79">
        <v>77</v>
      </c>
      <c r="C79">
        <v>0.24</v>
      </c>
      <c r="F79">
        <v>0.24</v>
      </c>
      <c r="I79">
        <v>0.20599999999999899</v>
      </c>
      <c r="N79">
        <f t="shared" si="15"/>
        <v>0.91000000000000503</v>
      </c>
      <c r="S79">
        <v>1.48</v>
      </c>
    </row>
    <row r="80" spans="2:19" x14ac:dyDescent="0.3">
      <c r="B80">
        <v>78</v>
      </c>
      <c r="C80">
        <v>0.22999999999999901</v>
      </c>
      <c r="F80">
        <v>0.23</v>
      </c>
      <c r="I80">
        <v>0.19699999999999901</v>
      </c>
      <c r="N80">
        <f t="shared" si="15"/>
        <v>0.90000000000000502</v>
      </c>
      <c r="S80">
        <v>1.46</v>
      </c>
    </row>
    <row r="81" spans="2:19" x14ac:dyDescent="0.3">
      <c r="B81">
        <v>79</v>
      </c>
      <c r="C81">
        <v>0.219999999999999</v>
      </c>
      <c r="F81">
        <v>0.219999999999999</v>
      </c>
      <c r="I81">
        <v>0.187999999999999</v>
      </c>
      <c r="N81">
        <f t="shared" si="15"/>
        <v>0.89000000000000501</v>
      </c>
      <c r="S81">
        <v>1.44</v>
      </c>
    </row>
    <row r="82" spans="2:19" x14ac:dyDescent="0.3">
      <c r="B82">
        <v>80</v>
      </c>
      <c r="C82">
        <v>0.20999999999999899</v>
      </c>
      <c r="F82">
        <v>0.20999999999999899</v>
      </c>
      <c r="I82">
        <v>0.17899999999999899</v>
      </c>
      <c r="N82">
        <f t="shared" ref="N82" si="18">N81-0.2</f>
        <v>0.69000000000000505</v>
      </c>
      <c r="S82">
        <v>1.42</v>
      </c>
    </row>
    <row r="83" spans="2:19" x14ac:dyDescent="0.3">
      <c r="B83">
        <v>81</v>
      </c>
      <c r="C83">
        <v>0.19999999999999901</v>
      </c>
      <c r="F83">
        <v>0.19999999999999901</v>
      </c>
      <c r="I83">
        <v>0.16999999999999901</v>
      </c>
      <c r="N83">
        <f t="shared" ref="N83" si="19">N82-0.01</f>
        <v>0.68000000000000504</v>
      </c>
      <c r="S83">
        <v>1.4</v>
      </c>
    </row>
    <row r="84" spans="2:19" x14ac:dyDescent="0.3">
      <c r="B84">
        <v>82</v>
      </c>
      <c r="C84">
        <v>0.189999999999999</v>
      </c>
      <c r="F84">
        <v>0.189999999999999</v>
      </c>
      <c r="I84">
        <v>0.16099999999999901</v>
      </c>
      <c r="N84">
        <f t="shared" si="15"/>
        <v>0.67000000000000504</v>
      </c>
      <c r="S84">
        <v>1.38</v>
      </c>
    </row>
    <row r="85" spans="2:19" x14ac:dyDescent="0.3">
      <c r="B85">
        <v>83</v>
      </c>
      <c r="C85">
        <v>0.17999999999999899</v>
      </c>
      <c r="F85">
        <v>0.17999999999999899</v>
      </c>
      <c r="I85">
        <v>0.151999999999999</v>
      </c>
      <c r="N85">
        <f t="shared" si="15"/>
        <v>0.66000000000000503</v>
      </c>
      <c r="S85">
        <v>1.36</v>
      </c>
    </row>
    <row r="86" spans="2:19" x14ac:dyDescent="0.3">
      <c r="B86">
        <v>84</v>
      </c>
      <c r="C86">
        <v>0.16999999999999901</v>
      </c>
      <c r="F86">
        <v>0.16999999999999901</v>
      </c>
      <c r="I86">
        <v>0.14299999999999899</v>
      </c>
      <c r="N86">
        <f t="shared" si="15"/>
        <v>0.65000000000000502</v>
      </c>
      <c r="S86">
        <v>1.34</v>
      </c>
    </row>
    <row r="87" spans="2:19" x14ac:dyDescent="0.3">
      <c r="B87">
        <v>85</v>
      </c>
      <c r="C87">
        <v>0.159999999999999</v>
      </c>
      <c r="F87">
        <v>0.159999999999999</v>
      </c>
      <c r="I87">
        <v>0.13399999999999901</v>
      </c>
      <c r="N87">
        <f t="shared" si="15"/>
        <v>0.64000000000000501</v>
      </c>
      <c r="S87">
        <v>1.32</v>
      </c>
    </row>
    <row r="88" spans="2:19" x14ac:dyDescent="0.3">
      <c r="B88">
        <v>86</v>
      </c>
      <c r="C88">
        <v>0.149999999999999</v>
      </c>
      <c r="F88">
        <v>0.149999999999999</v>
      </c>
      <c r="I88">
        <v>0.124999999999999</v>
      </c>
      <c r="N88">
        <f t="shared" si="15"/>
        <v>0.630000000000005</v>
      </c>
      <c r="S88">
        <v>1.3</v>
      </c>
    </row>
    <row r="89" spans="2:19" x14ac:dyDescent="0.3">
      <c r="B89">
        <v>87</v>
      </c>
      <c r="C89">
        <v>0.13999999999999899</v>
      </c>
      <c r="F89">
        <v>0.13999999999999899</v>
      </c>
      <c r="I89">
        <v>0.11599999999999901</v>
      </c>
      <c r="N89">
        <f t="shared" si="15"/>
        <v>0.62000000000000499</v>
      </c>
      <c r="S89">
        <v>1.28</v>
      </c>
    </row>
    <row r="90" spans="2:19" x14ac:dyDescent="0.3">
      <c r="B90">
        <v>88</v>
      </c>
      <c r="C90">
        <v>0.12999999999999901</v>
      </c>
      <c r="F90">
        <v>0.12999999999999901</v>
      </c>
      <c r="I90">
        <v>0.106999999999999</v>
      </c>
      <c r="N90">
        <f t="shared" si="15"/>
        <v>0.61000000000000498</v>
      </c>
      <c r="S90">
        <v>1.26</v>
      </c>
    </row>
    <row r="91" spans="2:19" x14ac:dyDescent="0.3">
      <c r="B91">
        <v>89</v>
      </c>
      <c r="C91">
        <v>0.119999999999999</v>
      </c>
      <c r="F91">
        <v>0.119999999999999</v>
      </c>
      <c r="I91">
        <v>9.7999999999999102E-2</v>
      </c>
      <c r="N91">
        <f t="shared" si="15"/>
        <v>0.60000000000000497</v>
      </c>
      <c r="S91">
        <v>1.24</v>
      </c>
    </row>
    <row r="92" spans="2:19" x14ac:dyDescent="0.3">
      <c r="B92">
        <v>90</v>
      </c>
      <c r="C92">
        <v>0.109999999999999</v>
      </c>
      <c r="F92">
        <v>0.109999999999999</v>
      </c>
      <c r="I92">
        <v>8.8999999999999094E-2</v>
      </c>
      <c r="N92">
        <f t="shared" ref="N92" si="20">N91-0.2</f>
        <v>0.40000000000000496</v>
      </c>
      <c r="S92">
        <v>1.22</v>
      </c>
    </row>
    <row r="93" spans="2:19" x14ac:dyDescent="0.3">
      <c r="B93">
        <v>91</v>
      </c>
      <c r="C93">
        <v>9.9999999999999103E-2</v>
      </c>
      <c r="F93">
        <v>9.9999999999999103E-2</v>
      </c>
      <c r="I93">
        <v>7.99999999999991E-2</v>
      </c>
      <c r="N93">
        <f t="shared" ref="N93" si="21">N92-0.01</f>
        <v>0.39000000000000495</v>
      </c>
      <c r="S93">
        <v>1.2</v>
      </c>
    </row>
    <row r="94" spans="2:19" x14ac:dyDescent="0.3">
      <c r="B94">
        <v>92</v>
      </c>
      <c r="C94">
        <v>8.9999999999999095E-2</v>
      </c>
      <c r="F94">
        <v>8.9999999999999095E-2</v>
      </c>
      <c r="I94">
        <v>7.0999999999999105E-2</v>
      </c>
      <c r="N94">
        <f t="shared" si="15"/>
        <v>0.38000000000000494</v>
      </c>
      <c r="S94">
        <v>1.18</v>
      </c>
    </row>
    <row r="95" spans="2:19" x14ac:dyDescent="0.3">
      <c r="B95">
        <v>93</v>
      </c>
      <c r="C95">
        <v>7.99999999999991E-2</v>
      </c>
      <c r="F95">
        <v>7.99999999999991E-2</v>
      </c>
      <c r="I95">
        <v>6.1999999999999097E-2</v>
      </c>
      <c r="N95">
        <f t="shared" si="15"/>
        <v>0.37000000000000494</v>
      </c>
      <c r="S95">
        <v>1.1599999999999999</v>
      </c>
    </row>
    <row r="96" spans="2:19" x14ac:dyDescent="0.3">
      <c r="B96">
        <v>94</v>
      </c>
      <c r="C96">
        <v>6.9999999999999105E-2</v>
      </c>
      <c r="F96">
        <v>6.9999999999999105E-2</v>
      </c>
      <c r="I96">
        <v>5.2999999999998999E-2</v>
      </c>
      <c r="N96">
        <f t="shared" si="15"/>
        <v>0.36000000000000493</v>
      </c>
      <c r="S96">
        <v>1.1399999999999999</v>
      </c>
    </row>
    <row r="97" spans="2:19" x14ac:dyDescent="0.3">
      <c r="B97">
        <v>95</v>
      </c>
      <c r="C97">
        <v>5.9999999999999103E-2</v>
      </c>
      <c r="F97">
        <v>5.9999999999999103E-2</v>
      </c>
      <c r="I97">
        <v>4.3999999999998998E-2</v>
      </c>
      <c r="N97">
        <f t="shared" si="15"/>
        <v>0.35000000000000492</v>
      </c>
      <c r="S97">
        <v>1.1200000000000001</v>
      </c>
    </row>
    <row r="98" spans="2:19" x14ac:dyDescent="0.3">
      <c r="B98">
        <v>96</v>
      </c>
      <c r="C98">
        <v>4.9999999999998997E-2</v>
      </c>
      <c r="F98">
        <v>4.9999999999998997E-2</v>
      </c>
      <c r="I98">
        <v>3.4999999999998997E-2</v>
      </c>
      <c r="N98">
        <f t="shared" si="15"/>
        <v>0.34000000000000491</v>
      </c>
      <c r="S98">
        <v>1.1000000000000001</v>
      </c>
    </row>
    <row r="99" spans="2:19" x14ac:dyDescent="0.3">
      <c r="B99">
        <v>97</v>
      </c>
      <c r="C99">
        <v>3.9999999999999002E-2</v>
      </c>
      <c r="F99">
        <v>3.9999999999999002E-2</v>
      </c>
      <c r="I99">
        <v>2.5999999999999E-2</v>
      </c>
      <c r="N99">
        <f t="shared" si="15"/>
        <v>0.3300000000000049</v>
      </c>
      <c r="S99">
        <v>1.08</v>
      </c>
    </row>
    <row r="100" spans="2:19" x14ac:dyDescent="0.3">
      <c r="B100">
        <v>98</v>
      </c>
      <c r="C100">
        <v>2.9999999999999E-2</v>
      </c>
      <c r="F100">
        <v>2.9999999999999E-2</v>
      </c>
      <c r="I100">
        <v>1.6999999999998999E-2</v>
      </c>
      <c r="N100">
        <f t="shared" si="15"/>
        <v>0.32000000000000489</v>
      </c>
      <c r="S100">
        <v>1.06</v>
      </c>
    </row>
    <row r="101" spans="2:19" x14ac:dyDescent="0.3">
      <c r="B101">
        <v>99</v>
      </c>
      <c r="C101">
        <v>1.9999999999999001E-2</v>
      </c>
      <c r="F101">
        <v>1.9999999999999001E-2</v>
      </c>
      <c r="I101">
        <v>7.9999999999990096E-3</v>
      </c>
      <c r="N101">
        <f t="shared" si="15"/>
        <v>0.31000000000000488</v>
      </c>
      <c r="S101">
        <v>1.04</v>
      </c>
    </row>
    <row r="102" spans="2:19" x14ac:dyDescent="0.3">
      <c r="B102">
        <v>100</v>
      </c>
      <c r="C102">
        <v>9.9999999999990097E-3</v>
      </c>
      <c r="F102">
        <v>9.9999999999990097E-3</v>
      </c>
      <c r="I102">
        <v>-1.0000000000010001E-3</v>
      </c>
      <c r="N102">
        <f t="shared" ref="N102" si="22">N101-0.2</f>
        <v>0.11000000000000487</v>
      </c>
      <c r="S102">
        <v>1.02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workbookViewId="0">
      <selection activeCell="K21" sqref="K21"/>
    </sheetView>
  </sheetViews>
  <sheetFormatPr baseColWidth="10" defaultColWidth="9.109375" defaultRowHeight="14.4" x14ac:dyDescent="0.3"/>
  <sheetData>
    <row r="2" spans="2:17" ht="15.75" thickBot="1" x14ac:dyDescent="0.3"/>
    <row r="3" spans="2:17" ht="15.75" customHeight="1" thickBot="1" x14ac:dyDescent="0.35">
      <c r="B3" s="85" t="s">
        <v>71</v>
      </c>
      <c r="C3" s="86"/>
      <c r="D3" s="86"/>
      <c r="E3" s="86"/>
      <c r="F3" s="86"/>
      <c r="G3" s="86"/>
      <c r="H3" s="87"/>
      <c r="K3" s="3"/>
      <c r="L3" s="94" t="s">
        <v>24</v>
      </c>
      <c r="M3" s="95"/>
      <c r="N3" s="95"/>
      <c r="O3" s="95"/>
      <c r="P3" s="95"/>
      <c r="Q3" s="96"/>
    </row>
    <row r="4" spans="2:17" ht="45" customHeight="1" x14ac:dyDescent="0.3">
      <c r="B4" s="88" t="s">
        <v>32</v>
      </c>
      <c r="C4" s="89" t="s">
        <v>33</v>
      </c>
      <c r="D4" s="90"/>
      <c r="E4" s="90"/>
      <c r="F4" s="91"/>
      <c r="G4" s="5"/>
      <c r="H4" s="92" t="s">
        <v>72</v>
      </c>
      <c r="K4" s="42" t="s">
        <v>32</v>
      </c>
      <c r="L4" s="79" t="s">
        <v>25</v>
      </c>
      <c r="M4" s="80"/>
      <c r="N4" s="80"/>
      <c r="O4" s="80"/>
      <c r="P4" s="81"/>
      <c r="Q4" s="43" t="s">
        <v>74</v>
      </c>
    </row>
    <row r="5" spans="2:17" ht="56.25" customHeight="1" thickBot="1" x14ac:dyDescent="0.35">
      <c r="B5" s="88"/>
      <c r="C5" s="6" t="s">
        <v>34</v>
      </c>
      <c r="D5" s="7" t="s">
        <v>35</v>
      </c>
      <c r="E5" s="7" t="s">
        <v>36</v>
      </c>
      <c r="F5" s="8" t="s">
        <v>37</v>
      </c>
      <c r="G5" s="9" t="s">
        <v>38</v>
      </c>
      <c r="H5" s="93"/>
      <c r="L5" s="4" t="s">
        <v>34</v>
      </c>
      <c r="M5" s="4" t="s">
        <v>35</v>
      </c>
      <c r="N5" s="4" t="s">
        <v>36</v>
      </c>
      <c r="O5" s="4" t="s">
        <v>37</v>
      </c>
      <c r="P5" s="4" t="s">
        <v>26</v>
      </c>
      <c r="Q5" s="44"/>
    </row>
    <row r="6" spans="2:17" ht="43.8" thickBot="1" x14ac:dyDescent="0.35">
      <c r="B6" s="10" t="s">
        <v>39</v>
      </c>
      <c r="C6" s="11" t="s">
        <v>28</v>
      </c>
      <c r="D6" s="12"/>
      <c r="E6" s="12"/>
      <c r="F6" s="13"/>
      <c r="G6" s="14" t="s">
        <v>29</v>
      </c>
      <c r="H6" s="15">
        <v>0.33800000000000002</v>
      </c>
      <c r="K6" s="82" t="s">
        <v>27</v>
      </c>
      <c r="L6" s="59" t="s">
        <v>28</v>
      </c>
      <c r="M6" s="47" t="s">
        <v>28</v>
      </c>
      <c r="N6" s="47"/>
      <c r="O6" s="47"/>
      <c r="P6" s="47" t="s">
        <v>29</v>
      </c>
      <c r="Q6" s="48">
        <v>0.15</v>
      </c>
    </row>
    <row r="7" spans="2:17" x14ac:dyDescent="0.3">
      <c r="B7" s="82" t="s">
        <v>40</v>
      </c>
      <c r="C7" s="16" t="s">
        <v>28</v>
      </c>
      <c r="D7" s="17" t="s">
        <v>28</v>
      </c>
      <c r="E7" s="17"/>
      <c r="F7" s="18"/>
      <c r="G7" s="19" t="s">
        <v>29</v>
      </c>
      <c r="H7" s="20">
        <v>0.249</v>
      </c>
      <c r="K7" s="83"/>
      <c r="L7" s="59" t="s">
        <v>28</v>
      </c>
      <c r="M7" s="47"/>
      <c r="N7" s="47"/>
      <c r="O7" s="47"/>
      <c r="P7" s="47" t="s">
        <v>29</v>
      </c>
      <c r="Q7" s="49">
        <v>0.1</v>
      </c>
    </row>
    <row r="8" spans="2:17" ht="15" customHeight="1" thickBot="1" x14ac:dyDescent="0.35">
      <c r="B8" s="83"/>
      <c r="C8" s="21" t="s">
        <v>28</v>
      </c>
      <c r="D8" s="22"/>
      <c r="E8" s="22" t="s">
        <v>28</v>
      </c>
      <c r="F8" s="23"/>
      <c r="G8" s="24" t="s">
        <v>29</v>
      </c>
      <c r="H8" s="25">
        <v>0.13200000000000001</v>
      </c>
      <c r="K8" s="83"/>
      <c r="L8" s="60"/>
      <c r="M8" s="55" t="s">
        <v>28</v>
      </c>
      <c r="N8" s="55"/>
      <c r="O8" s="55"/>
      <c r="P8" s="55" t="s">
        <v>29</v>
      </c>
      <c r="Q8" s="56">
        <v>0.09</v>
      </c>
    </row>
    <row r="9" spans="2:17" ht="26.25" customHeight="1" x14ac:dyDescent="0.3">
      <c r="B9" s="83"/>
      <c r="C9" s="21" t="s">
        <v>28</v>
      </c>
      <c r="D9" s="22" t="s">
        <v>28</v>
      </c>
      <c r="E9" s="22" t="s">
        <v>28</v>
      </c>
      <c r="F9" s="23"/>
      <c r="G9" s="24" t="s">
        <v>29</v>
      </c>
      <c r="H9" s="25">
        <v>0.128</v>
      </c>
      <c r="K9" s="82" t="s">
        <v>30</v>
      </c>
      <c r="L9" s="61"/>
      <c r="M9" s="57" t="s">
        <v>28</v>
      </c>
      <c r="N9" s="57" t="s">
        <v>28</v>
      </c>
      <c r="O9" s="57"/>
      <c r="P9" s="57" t="s">
        <v>29</v>
      </c>
      <c r="Q9" s="48">
        <v>0.12</v>
      </c>
    </row>
    <row r="10" spans="2:17" ht="15" thickBot="1" x14ac:dyDescent="0.35">
      <c r="B10" s="83"/>
      <c r="C10" s="21" t="s">
        <v>28</v>
      </c>
      <c r="D10" s="22"/>
      <c r="E10" s="22"/>
      <c r="F10" s="23" t="s">
        <v>28</v>
      </c>
      <c r="G10" s="24" t="s">
        <v>29</v>
      </c>
      <c r="H10" s="25">
        <v>3.7999999999999999E-2</v>
      </c>
      <c r="K10" s="83"/>
      <c r="L10" s="59" t="s">
        <v>28</v>
      </c>
      <c r="M10" s="47" t="s">
        <v>28</v>
      </c>
      <c r="N10" s="47" t="s">
        <v>28</v>
      </c>
      <c r="O10" s="47"/>
      <c r="P10" s="47" t="s">
        <v>29</v>
      </c>
      <c r="Q10" s="50">
        <v>0.11</v>
      </c>
    </row>
    <row r="11" spans="2:17" x14ac:dyDescent="0.3">
      <c r="B11" s="83"/>
      <c r="C11" s="21" t="s">
        <v>28</v>
      </c>
      <c r="D11" s="22" t="s">
        <v>28</v>
      </c>
      <c r="E11" s="22"/>
      <c r="F11" s="23"/>
      <c r="G11" s="24" t="s">
        <v>29</v>
      </c>
      <c r="H11" s="25">
        <v>0.03</v>
      </c>
      <c r="K11" s="83"/>
      <c r="L11" s="62" t="s">
        <v>28</v>
      </c>
      <c r="M11" s="4"/>
      <c r="N11" s="4" t="s">
        <v>28</v>
      </c>
      <c r="O11" s="4"/>
      <c r="P11" s="47" t="s">
        <v>29</v>
      </c>
      <c r="Q11" s="51">
        <v>0.1</v>
      </c>
    </row>
    <row r="12" spans="2:17" x14ac:dyDescent="0.3">
      <c r="B12" s="83"/>
      <c r="C12" s="21" t="s">
        <v>28</v>
      </c>
      <c r="D12" s="22"/>
      <c r="E12" s="22" t="s">
        <v>28</v>
      </c>
      <c r="F12" s="23" t="s">
        <v>28</v>
      </c>
      <c r="G12" s="24" t="s">
        <v>29</v>
      </c>
      <c r="H12" s="25">
        <v>2.8000000000000001E-2</v>
      </c>
      <c r="K12" s="83"/>
      <c r="L12" s="59"/>
      <c r="M12" s="47" t="s">
        <v>28</v>
      </c>
      <c r="N12" s="47" t="s">
        <v>28</v>
      </c>
      <c r="O12" s="47" t="s">
        <v>28</v>
      </c>
      <c r="P12" s="47" t="s">
        <v>29</v>
      </c>
      <c r="Q12" s="49">
        <v>0.05</v>
      </c>
    </row>
    <row r="13" spans="2:17" ht="15" thickBot="1" x14ac:dyDescent="0.35">
      <c r="B13" s="84"/>
      <c r="C13" s="26" t="s">
        <v>28</v>
      </c>
      <c r="D13" s="27" t="s">
        <v>28</v>
      </c>
      <c r="E13" s="27" t="s">
        <v>28</v>
      </c>
      <c r="F13" s="28" t="s">
        <v>28</v>
      </c>
      <c r="G13" s="29" t="s">
        <v>29</v>
      </c>
      <c r="H13" s="30">
        <v>1.2E-2</v>
      </c>
      <c r="K13" s="83"/>
      <c r="L13" s="59" t="s">
        <v>28</v>
      </c>
      <c r="M13" s="47"/>
      <c r="N13" s="47" t="s">
        <v>28</v>
      </c>
      <c r="O13" s="47" t="s">
        <v>28</v>
      </c>
      <c r="P13" s="47" t="s">
        <v>29</v>
      </c>
      <c r="Q13" s="49">
        <v>0.04</v>
      </c>
    </row>
    <row r="14" spans="2:17" x14ac:dyDescent="0.3">
      <c r="B14" s="83" t="s">
        <v>41</v>
      </c>
      <c r="C14" s="31"/>
      <c r="D14" s="32" t="s">
        <v>28</v>
      </c>
      <c r="E14" s="32" t="s">
        <v>28</v>
      </c>
      <c r="F14" s="33"/>
      <c r="G14" s="34" t="s">
        <v>31</v>
      </c>
      <c r="H14" s="35">
        <v>2.1999999999999999E-2</v>
      </c>
      <c r="K14" s="83"/>
      <c r="L14" s="59"/>
      <c r="M14" s="47" t="s">
        <v>28</v>
      </c>
      <c r="N14" s="47"/>
      <c r="O14" s="47"/>
      <c r="P14" s="47" t="s">
        <v>29</v>
      </c>
      <c r="Q14" s="49">
        <v>0.04</v>
      </c>
    </row>
    <row r="15" spans="2:17" x14ac:dyDescent="0.3">
      <c r="B15" s="83"/>
      <c r="C15" s="21"/>
      <c r="D15" s="22" t="s">
        <v>28</v>
      </c>
      <c r="E15" s="22"/>
      <c r="F15" s="23"/>
      <c r="G15" s="24" t="s">
        <v>31</v>
      </c>
      <c r="H15" s="25">
        <v>1.4E-2</v>
      </c>
      <c r="K15" s="83"/>
      <c r="L15" s="59" t="s">
        <v>28</v>
      </c>
      <c r="M15" s="47" t="s">
        <v>28</v>
      </c>
      <c r="N15" s="47" t="s">
        <v>28</v>
      </c>
      <c r="O15" s="47" t="s">
        <v>28</v>
      </c>
      <c r="P15" s="47" t="s">
        <v>29</v>
      </c>
      <c r="Q15" s="49">
        <v>0.03</v>
      </c>
    </row>
    <row r="16" spans="2:17" x14ac:dyDescent="0.3">
      <c r="B16" s="83"/>
      <c r="C16" s="21"/>
      <c r="D16" s="22"/>
      <c r="E16" s="22" t="s">
        <v>28</v>
      </c>
      <c r="F16" s="23"/>
      <c r="G16" s="24" t="s">
        <v>31</v>
      </c>
      <c r="H16" s="36">
        <v>7.0000000000000001E-3</v>
      </c>
      <c r="K16" s="83"/>
      <c r="L16" s="59" t="s">
        <v>28</v>
      </c>
      <c r="M16" s="47"/>
      <c r="N16" s="47"/>
      <c r="O16" s="47" t="s">
        <v>28</v>
      </c>
      <c r="P16" s="47" t="s">
        <v>29</v>
      </c>
      <c r="Q16" s="49">
        <v>0.03</v>
      </c>
    </row>
    <row r="17" spans="2:17" ht="15" thickBot="1" x14ac:dyDescent="0.35">
      <c r="B17" s="84"/>
      <c r="C17" s="37"/>
      <c r="D17" s="38" t="s">
        <v>28</v>
      </c>
      <c r="E17" s="38"/>
      <c r="F17" s="39" t="s">
        <v>28</v>
      </c>
      <c r="G17" s="40" t="s">
        <v>31</v>
      </c>
      <c r="H17" s="41">
        <v>2E-3</v>
      </c>
      <c r="K17" s="84"/>
      <c r="L17" s="63" t="s">
        <v>28</v>
      </c>
      <c r="M17" s="53" t="s">
        <v>28</v>
      </c>
      <c r="N17" s="53"/>
      <c r="O17" s="53" t="s">
        <v>28</v>
      </c>
      <c r="P17" s="53" t="s">
        <v>29</v>
      </c>
      <c r="Q17" s="50">
        <v>0.02</v>
      </c>
    </row>
    <row r="18" spans="2:17" x14ac:dyDescent="0.3">
      <c r="K18" s="82" t="s">
        <v>75</v>
      </c>
      <c r="L18" s="61"/>
      <c r="M18" s="57"/>
      <c r="N18" s="57" t="s">
        <v>28</v>
      </c>
      <c r="O18" s="57"/>
      <c r="P18" s="58" t="s">
        <v>31</v>
      </c>
      <c r="Q18" s="48">
        <v>0.08</v>
      </c>
    </row>
    <row r="19" spans="2:17" x14ac:dyDescent="0.3">
      <c r="K19" s="83"/>
      <c r="L19" s="59"/>
      <c r="M19" s="47"/>
      <c r="N19" s="47" t="s">
        <v>28</v>
      </c>
      <c r="O19" s="47" t="s">
        <v>28</v>
      </c>
      <c r="P19" s="52" t="s">
        <v>31</v>
      </c>
      <c r="Q19" s="49">
        <v>0.03</v>
      </c>
    </row>
    <row r="20" spans="2:17" ht="15" thickBot="1" x14ac:dyDescent="0.35">
      <c r="K20" s="84"/>
      <c r="L20" s="63"/>
      <c r="M20" s="53"/>
      <c r="N20" s="53"/>
      <c r="O20" s="53" t="s">
        <v>28</v>
      </c>
      <c r="P20" s="54" t="s">
        <v>31</v>
      </c>
      <c r="Q20" s="50">
        <v>0.01</v>
      </c>
    </row>
  </sheetData>
  <mergeCells count="11">
    <mergeCell ref="L4:P4"/>
    <mergeCell ref="K6:K8"/>
    <mergeCell ref="K9:K17"/>
    <mergeCell ref="K18:K20"/>
    <mergeCell ref="B3:H3"/>
    <mergeCell ref="B4:B5"/>
    <mergeCell ref="C4:F4"/>
    <mergeCell ref="H4:H5"/>
    <mergeCell ref="B7:B13"/>
    <mergeCell ref="B14:B17"/>
    <mergeCell ref="L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9"/>
  <sheetViews>
    <sheetView workbookViewId="0">
      <selection activeCell="M3" sqref="M3"/>
    </sheetView>
  </sheetViews>
  <sheetFormatPr baseColWidth="10" defaultRowHeight="14.4" x14ac:dyDescent="0.3"/>
  <cols>
    <col min="3" max="3" width="11.44140625" customWidth="1"/>
  </cols>
  <sheetData>
    <row r="2" spans="3:13" x14ac:dyDescent="0.3">
      <c r="C2" s="78" t="s">
        <v>42</v>
      </c>
      <c r="D2" s="78" t="s">
        <v>2</v>
      </c>
      <c r="E2" s="78"/>
      <c r="F2" s="78"/>
      <c r="G2" t="s">
        <v>1</v>
      </c>
      <c r="J2" t="s">
        <v>73</v>
      </c>
      <c r="M2" t="s">
        <v>54</v>
      </c>
    </row>
    <row r="3" spans="3:13" x14ac:dyDescent="0.3">
      <c r="C3" s="78"/>
      <c r="D3" t="s">
        <v>43</v>
      </c>
      <c r="E3" t="s">
        <v>44</v>
      </c>
      <c r="F3" t="s">
        <v>45</v>
      </c>
      <c r="G3" t="s">
        <v>43</v>
      </c>
      <c r="H3" t="s">
        <v>44</v>
      </c>
      <c r="I3" t="s">
        <v>45</v>
      </c>
      <c r="J3" t="s">
        <v>43</v>
      </c>
      <c r="K3" t="s">
        <v>44</v>
      </c>
      <c r="L3" t="s">
        <v>45</v>
      </c>
    </row>
    <row r="4" spans="3:13" x14ac:dyDescent="0.3">
      <c r="C4" t="s">
        <v>46</v>
      </c>
      <c r="D4" s="64">
        <v>5.0761421319796955</v>
      </c>
      <c r="E4" s="64">
        <v>4.6296296296296298</v>
      </c>
      <c r="F4" s="64">
        <v>5.3475935828877006</v>
      </c>
      <c r="G4" s="64">
        <v>5.7142857142857144</v>
      </c>
      <c r="H4" s="64">
        <v>5.1813471502590671</v>
      </c>
      <c r="I4" s="64">
        <v>6.0606060606060606</v>
      </c>
      <c r="J4" s="64">
        <v>6.0975609756097562</v>
      </c>
      <c r="K4" s="64">
        <v>5.2910052910052912</v>
      </c>
      <c r="L4" s="64">
        <v>6.6225165562913908</v>
      </c>
      <c r="M4" s="64">
        <v>5.2083333333333339</v>
      </c>
    </row>
    <row r="5" spans="3:13" ht="15" x14ac:dyDescent="0.25">
      <c r="C5" t="s">
        <v>47</v>
      </c>
      <c r="D5" s="64">
        <v>5</v>
      </c>
      <c r="E5" s="64">
        <v>4.5871559633027523</v>
      </c>
      <c r="F5" s="64">
        <v>5.2631578947368425</v>
      </c>
      <c r="G5" s="64">
        <v>5.6818181818181817</v>
      </c>
      <c r="H5" s="64">
        <v>5.1813471502590671</v>
      </c>
      <c r="I5" s="64">
        <v>5.9880239520958085</v>
      </c>
      <c r="J5" s="64">
        <v>6.0975609756097562</v>
      </c>
      <c r="K5" s="64">
        <v>5.2631578947368425</v>
      </c>
      <c r="L5" s="64">
        <v>6.6225165562913908</v>
      </c>
      <c r="M5" s="64">
        <v>5.2083333333333339</v>
      </c>
    </row>
    <row r="6" spans="3:13" x14ac:dyDescent="0.3">
      <c r="C6" t="s">
        <v>48</v>
      </c>
      <c r="D6" s="64">
        <v>5.1020408163265305</v>
      </c>
      <c r="E6" s="64">
        <v>4.6728971962616823</v>
      </c>
      <c r="F6" s="64">
        <v>5.4347826086956523</v>
      </c>
      <c r="G6" s="64">
        <v>6.0975609756097562</v>
      </c>
      <c r="H6" s="64">
        <v>5.1546391752577323</v>
      </c>
      <c r="I6" s="64">
        <v>6.7567567567567561</v>
      </c>
      <c r="J6" s="64" t="s">
        <v>49</v>
      </c>
      <c r="K6" s="64" t="s">
        <v>49</v>
      </c>
      <c r="L6" s="64" t="s">
        <v>49</v>
      </c>
      <c r="M6" s="64">
        <v>5.1282051282051286</v>
      </c>
    </row>
    <row r="7" spans="3:13" ht="15" x14ac:dyDescent="0.25">
      <c r="C7" t="s">
        <v>50</v>
      </c>
      <c r="D7" s="64">
        <v>5.3475935828877006</v>
      </c>
      <c r="E7" s="64">
        <v>4.8780487804878048</v>
      </c>
      <c r="F7" s="64">
        <v>5.6818181818181817</v>
      </c>
      <c r="G7" s="64" t="s">
        <v>49</v>
      </c>
      <c r="H7" s="64" t="s">
        <v>49</v>
      </c>
      <c r="I7" s="64" t="s">
        <v>49</v>
      </c>
      <c r="J7" s="64" t="s">
        <v>49</v>
      </c>
      <c r="K7" s="64" t="s">
        <v>49</v>
      </c>
      <c r="L7" s="64" t="s">
        <v>49</v>
      </c>
      <c r="M7" s="64">
        <v>5.3475935828877006</v>
      </c>
    </row>
    <row r="8" spans="3:13" ht="15" x14ac:dyDescent="0.25">
      <c r="C8" t="s">
        <v>51</v>
      </c>
      <c r="D8" s="64">
        <v>5.35</v>
      </c>
      <c r="E8" s="64">
        <v>4.84</v>
      </c>
      <c r="F8" s="64">
        <v>5.8</v>
      </c>
      <c r="G8" s="64" t="s">
        <v>49</v>
      </c>
      <c r="H8" s="64" t="s">
        <v>49</v>
      </c>
      <c r="I8" s="64" t="s">
        <v>49</v>
      </c>
      <c r="J8" s="64" t="s">
        <v>49</v>
      </c>
      <c r="K8" s="64" t="s">
        <v>49</v>
      </c>
      <c r="L8" s="64" t="s">
        <v>49</v>
      </c>
      <c r="M8" s="64">
        <v>5.35</v>
      </c>
    </row>
    <row r="9" spans="3:13" x14ac:dyDescent="0.3">
      <c r="C9" t="s">
        <v>52</v>
      </c>
      <c r="D9" s="64">
        <v>5.33</v>
      </c>
      <c r="E9" s="64">
        <v>4.9000000000000004</v>
      </c>
      <c r="F9" s="64">
        <v>5.0999999999999996</v>
      </c>
      <c r="G9" s="64" t="s">
        <v>49</v>
      </c>
      <c r="H9" s="64" t="s">
        <v>49</v>
      </c>
      <c r="I9" s="64" t="s">
        <v>49</v>
      </c>
      <c r="J9" s="64" t="s">
        <v>49</v>
      </c>
      <c r="K9" s="64" t="s">
        <v>49</v>
      </c>
      <c r="L9" s="64" t="s">
        <v>49</v>
      </c>
      <c r="M9" s="64">
        <v>5.35</v>
      </c>
    </row>
  </sheetData>
  <mergeCells count="2">
    <mergeCell ref="C2:C3"/>
    <mergeCell ref="D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M14"/>
  <sheetViews>
    <sheetView tabSelected="1" workbookViewId="0">
      <selection activeCell="M10" sqref="M10"/>
    </sheetView>
  </sheetViews>
  <sheetFormatPr baseColWidth="10" defaultRowHeight="14.4" x14ac:dyDescent="0.3"/>
  <sheetData>
    <row r="7" spans="3:13" ht="15.75" thickBot="1" x14ac:dyDescent="0.3"/>
    <row r="8" spans="3:13" ht="15" thickBot="1" x14ac:dyDescent="0.35">
      <c r="C8" s="97" t="s">
        <v>60</v>
      </c>
      <c r="D8" s="99" t="s">
        <v>61</v>
      </c>
      <c r="E8" s="99"/>
      <c r="F8" s="99"/>
      <c r="G8" s="99"/>
      <c r="H8" s="99"/>
      <c r="I8" s="100" t="s">
        <v>62</v>
      </c>
      <c r="J8" s="99"/>
      <c r="K8" s="99"/>
      <c r="L8" s="99"/>
      <c r="M8" s="101"/>
    </row>
    <row r="9" spans="3:13" ht="43.8" thickBot="1" x14ac:dyDescent="0.35">
      <c r="C9" s="98"/>
      <c r="D9" s="65" t="s">
        <v>2</v>
      </c>
      <c r="E9" s="66" t="s">
        <v>63</v>
      </c>
      <c r="F9" s="67" t="s">
        <v>64</v>
      </c>
      <c r="G9" s="65" t="s">
        <v>1</v>
      </c>
      <c r="H9" s="66" t="s">
        <v>73</v>
      </c>
      <c r="I9" s="65" t="s">
        <v>2</v>
      </c>
      <c r="J9" s="66" t="s">
        <v>63</v>
      </c>
      <c r="K9" s="67" t="s">
        <v>64</v>
      </c>
      <c r="L9" s="66" t="s">
        <v>1</v>
      </c>
      <c r="M9" s="67" t="s">
        <v>73</v>
      </c>
    </row>
    <row r="10" spans="3:13" ht="15" x14ac:dyDescent="0.25">
      <c r="C10" s="45" t="s">
        <v>65</v>
      </c>
      <c r="D10" s="68">
        <v>3.56</v>
      </c>
      <c r="E10" s="69">
        <v>3.64</v>
      </c>
      <c r="F10" s="70">
        <v>3.51</v>
      </c>
      <c r="G10" s="69">
        <v>4.07</v>
      </c>
      <c r="H10" s="69">
        <v>4.1500000000000004</v>
      </c>
      <c r="I10" s="68">
        <v>4.2</v>
      </c>
      <c r="J10" s="69">
        <v>4.4000000000000004</v>
      </c>
      <c r="K10" s="70">
        <v>4.0999999999999996</v>
      </c>
      <c r="L10" s="69">
        <v>4.9000000000000004</v>
      </c>
      <c r="M10" s="70">
        <v>5.3</v>
      </c>
    </row>
    <row r="11" spans="3:13" ht="15.75" thickBot="1" x14ac:dyDescent="0.3">
      <c r="C11" s="45" t="s">
        <v>66</v>
      </c>
      <c r="D11" s="68">
        <v>3.93</v>
      </c>
      <c r="E11" s="69">
        <v>4.05</v>
      </c>
      <c r="F11" s="70">
        <v>3.87</v>
      </c>
      <c r="G11" s="69">
        <v>4.4800000000000004</v>
      </c>
      <c r="H11" s="69">
        <v>4.59</v>
      </c>
      <c r="I11" s="68">
        <v>4.5999999999999996</v>
      </c>
      <c r="J11" s="69">
        <v>4.9000000000000004</v>
      </c>
      <c r="K11" s="70">
        <v>4.4400000000000004</v>
      </c>
      <c r="L11" s="69">
        <v>5.3</v>
      </c>
      <c r="M11" s="70">
        <v>5.7</v>
      </c>
    </row>
    <row r="12" spans="3:13" ht="15" thickBot="1" x14ac:dyDescent="0.35">
      <c r="C12" s="71" t="s">
        <v>67</v>
      </c>
      <c r="D12" s="72">
        <v>4.4000000000000004</v>
      </c>
      <c r="E12" s="73">
        <v>4.59</v>
      </c>
      <c r="F12" s="74">
        <v>4.3099999999999996</v>
      </c>
      <c r="G12" s="73">
        <v>4.9800000000000004</v>
      </c>
      <c r="H12" s="73">
        <v>5.0999999999999996</v>
      </c>
      <c r="I12" s="72">
        <v>5.0999999999999996</v>
      </c>
      <c r="J12" s="73">
        <v>5.6</v>
      </c>
      <c r="K12" s="74">
        <v>4.8</v>
      </c>
      <c r="L12" s="73">
        <v>5.9</v>
      </c>
      <c r="M12" s="74">
        <v>6.4</v>
      </c>
    </row>
    <row r="13" spans="3:13" ht="15" x14ac:dyDescent="0.25">
      <c r="C13" s="45" t="s">
        <v>68</v>
      </c>
      <c r="D13" s="68">
        <v>4.9800000000000004</v>
      </c>
      <c r="E13" s="69">
        <v>5.27</v>
      </c>
      <c r="F13" s="70">
        <v>4.84</v>
      </c>
      <c r="G13" s="69">
        <v>5.55</v>
      </c>
      <c r="H13" s="69">
        <v>5.5</v>
      </c>
      <c r="I13" s="68">
        <v>5.8</v>
      </c>
      <c r="J13" s="69">
        <v>6.5</v>
      </c>
      <c r="K13" s="70">
        <v>5.3</v>
      </c>
      <c r="L13" s="69">
        <v>6.6</v>
      </c>
      <c r="M13" s="70">
        <v>7.3</v>
      </c>
    </row>
    <row r="14" spans="3:13" ht="15.75" thickBot="1" x14ac:dyDescent="0.3">
      <c r="C14" s="46" t="s">
        <v>69</v>
      </c>
      <c r="D14" s="75">
        <v>5.7</v>
      </c>
      <c r="E14" s="76">
        <v>6.02</v>
      </c>
      <c r="F14" s="77">
        <v>5.45</v>
      </c>
      <c r="G14" s="76">
        <v>6.25</v>
      </c>
      <c r="H14" s="76">
        <v>6.42</v>
      </c>
      <c r="I14" s="75">
        <v>6.8</v>
      </c>
      <c r="J14" s="76">
        <v>7.6</v>
      </c>
      <c r="K14" s="77">
        <v>5.9</v>
      </c>
      <c r="L14" s="76">
        <v>7.6</v>
      </c>
      <c r="M14" s="77">
        <v>8.3000000000000007</v>
      </c>
    </row>
  </sheetData>
  <mergeCells count="3">
    <mergeCell ref="C8:C9"/>
    <mergeCell ref="D8:H8"/>
    <mergeCell ref="I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Première Page gauche</vt:lpstr>
      <vt:lpstr>Première Page droite</vt:lpstr>
      <vt:lpstr>Figure 1</vt:lpstr>
      <vt:lpstr>figure 3</vt:lpstr>
      <vt:lpstr>figure 4</vt:lpstr>
      <vt:lpstr>Figure 5 et 6</vt:lpstr>
      <vt:lpstr>Tableau 1</vt:lpstr>
      <vt:lpstr>Tableau 2</vt:lpstr>
      <vt:lpstr>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2019-04-09T15:04:11Z</dcterms:modified>
</cp:coreProperties>
</file>