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backupHD Sissi\Montout\Plan de Relance 2023\Corrections avant impression\Fichier Excel Plan Relance 2024\"/>
    </mc:Choice>
  </mc:AlternateContent>
  <bookViews>
    <workbookView xWindow="0" yWindow="0" windowWidth="21855" windowHeight="10515" tabRatio="932" firstSheet="25" activeTab="40"/>
  </bookViews>
  <sheets>
    <sheet name="Sommaire" sheetId="45" r:id="rId1"/>
    <sheet name="Tableau 1" sheetId="2" r:id="rId2"/>
    <sheet name="Tableau 2" sheetId="1" r:id="rId3"/>
    <sheet name="Tableau 3" sheetId="3" r:id="rId4"/>
    <sheet name="Graphique 1" sheetId="15" r:id="rId5"/>
    <sheet name="Graphique 2" sheetId="16" r:id="rId6"/>
    <sheet name="Graphique 3" sheetId="17" r:id="rId7"/>
    <sheet name="Graphique 4" sheetId="18" r:id="rId8"/>
    <sheet name="Tableau 4" sheetId="4" r:id="rId9"/>
    <sheet name="Graphique 5" sheetId="19" r:id="rId10"/>
    <sheet name="Graphique 6 a)" sheetId="20" r:id="rId11"/>
    <sheet name="Graphique 6 b)" sheetId="21" r:id="rId12"/>
    <sheet name="Graphique 7" sheetId="22" r:id="rId13"/>
    <sheet name="Tableau 5" sheetId="5" r:id="rId14"/>
    <sheet name="Graphique 8" sheetId="23" r:id="rId15"/>
    <sheet name="Graphique 9" sheetId="24" r:id="rId16"/>
    <sheet name="Graphique 10" sheetId="25" r:id="rId17"/>
    <sheet name="Graphique11" sheetId="26" r:id="rId18"/>
    <sheet name="Graphique 12" sheetId="27" r:id="rId19"/>
    <sheet name="Graphique 13" sheetId="28" r:id="rId20"/>
    <sheet name="Graphique 14" sheetId="29" r:id="rId21"/>
    <sheet name="Graphique 15" sheetId="30" r:id="rId22"/>
    <sheet name="Graphique 16" sheetId="31" r:id="rId23"/>
    <sheet name="Tableau 6" sheetId="8" r:id="rId24"/>
    <sheet name="Tableau 7" sheetId="6" r:id="rId25"/>
    <sheet name="Graphique 17" sheetId="32" r:id="rId26"/>
    <sheet name="Tableau 8" sheetId="11" r:id="rId27"/>
    <sheet name="Tableau 9" sheetId="12" r:id="rId28"/>
    <sheet name="Graphique 18" sheetId="33" r:id="rId29"/>
    <sheet name="Tableau 10 " sheetId="13" r:id="rId30"/>
    <sheet name="Graphique A1 " sheetId="34" r:id="rId31"/>
    <sheet name="Graphique A2" sheetId="35" r:id="rId32"/>
    <sheet name="Graphique A3" sheetId="36" r:id="rId33"/>
    <sheet name="Tableau A1" sheetId="37" r:id="rId34"/>
    <sheet name="Tableau A2" sheetId="38" r:id="rId35"/>
    <sheet name="Tableau A3" sheetId="39" r:id="rId36"/>
    <sheet name="Tableau A4" sheetId="40" r:id="rId37"/>
    <sheet name="Tableau A5" sheetId="41" r:id="rId38"/>
    <sheet name="Tableau A6" sheetId="42" r:id="rId39"/>
    <sheet name="Tableau A7" sheetId="43" r:id="rId40"/>
    <sheet name="Graphique A4" sheetId="44" r:id="rId41"/>
  </sheets>
  <definedNames>
    <definedName name="_ftn1" localSheetId="20">'Graphique 14'!$A$5</definedName>
    <definedName name="_ftnref1" localSheetId="20">'Graphique 14'!$A$1</definedName>
    <definedName name="DonnéesExternes_1" localSheetId="5" hidden="1">'Graphique 2'!$A$5:$D$47</definedName>
    <definedName name="DonnéesExternes_1" localSheetId="6" hidden="1">'Graphique 3'!$A$3:$D$59</definedName>
    <definedName name="DonnéesExternes_1" localSheetId="14" hidden="1">'Graphique 8'!$A$5:$C$61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5" l="1"/>
  <c r="A16" i="5"/>
  <c r="E14" i="25" l="1"/>
  <c r="F14" i="25" s="1"/>
  <c r="G14" i="25" s="1"/>
  <c r="H14" i="25" s="1"/>
  <c r="I14" i="25" s="1"/>
  <c r="J14" i="25" s="1"/>
  <c r="K14" i="25" s="1"/>
  <c r="L14" i="25" s="1"/>
  <c r="D5" i="25"/>
  <c r="E5" i="25" s="1"/>
  <c r="F5" i="25" s="1"/>
  <c r="G5" i="25" s="1"/>
  <c r="H5" i="25" s="1"/>
  <c r="I5" i="25" s="1"/>
  <c r="J5" i="25" s="1"/>
  <c r="K5" i="25" s="1"/>
  <c r="L5" i="25" s="1"/>
  <c r="M5" i="25" s="1"/>
  <c r="C5" i="25"/>
  <c r="C3" i="21"/>
  <c r="D3" i="21" s="1"/>
  <c r="E3" i="21" s="1"/>
  <c r="F3" i="21" s="1"/>
  <c r="G3" i="21" s="1"/>
  <c r="H3" i="21" s="1"/>
  <c r="I3" i="21" s="1"/>
  <c r="C5" i="20"/>
  <c r="D5" i="20"/>
  <c r="E5" i="20" s="1"/>
  <c r="F5" i="20" s="1"/>
  <c r="G5" i="20" s="1"/>
  <c r="H5" i="20" s="1"/>
  <c r="I5" i="20" s="1"/>
  <c r="P156" i="19"/>
  <c r="O156" i="19"/>
  <c r="P151" i="19"/>
  <c r="P144" i="19"/>
  <c r="O144" i="19"/>
  <c r="P141" i="19"/>
  <c r="Q139" i="19"/>
  <c r="P139" i="19"/>
  <c r="P91" i="19"/>
  <c r="A7" i="5" l="1"/>
  <c r="A8" i="5" s="1"/>
  <c r="A9" i="5" s="1"/>
  <c r="A10" i="5" s="1"/>
  <c r="A11" i="5" s="1"/>
  <c r="A12" i="5" s="1"/>
  <c r="A13" i="5" s="1"/>
  <c r="A15" i="5" s="1"/>
</calcChain>
</file>

<file path=xl/connections.xml><?xml version="1.0" encoding="utf-8"?>
<connections xmlns="http://schemas.openxmlformats.org/spreadsheetml/2006/main">
  <connection id="1" keepAlive="1" name="Requête - figure1_2" description="Connexion à la requête « figure1_2 » dans le classeur." type="5" refreshedVersion="8" background="1" saveData="1">
    <dbPr connection="Provider=Microsoft.Mashup.OleDb.1;Data Source=$Workbook$;Location=figure1_2;Extended Properties=&quot;&quot;" command="SELECT * FROM [figure1_2]"/>
  </connection>
  <connection id="2" keepAlive="1" name="Requête - figure1_3" description="Connexion à la requête « figure1_3 » dans le classeur." type="5" refreshedVersion="8" background="1" saveData="1">
    <dbPr connection="Provider=Microsoft.Mashup.OleDb.1;Data Source=$Workbook$;Location=figure1_3;Extended Properties=&quot;&quot;" command="SELECT * FROM [figure1_3]"/>
  </connection>
  <connection id="3" keepAlive="1" name="Requête - figure1_3 (2)" description="Connexion à la requête « figure1_3 (2) » dans le classeur." type="5" refreshedVersion="8" background="1" saveData="1">
    <dbPr connection="Provider=Microsoft.Mashup.OleDb.1;Data Source=$Workbook$;Location=&quot;figure1_3 (2)&quot;;Extended Properties=&quot;&quot;" command="SELECT * FROM [figure1_3 (2)]"/>
  </connection>
  <connection id="4" keepAlive="1" name="Requête - Requête1" description="Connexion à la requête « Requête1 » dans le classeur." type="5" refreshedVersion="0" background="1">
    <dbPr connection="Provider=Microsoft.Mashup.OleDb.1;Data Source=$Workbook$;Location=Requête1;Extended Properties=&quot;&quot;" command="SELECT * FROM [Requête1]"/>
  </connection>
</connections>
</file>

<file path=xl/sharedStrings.xml><?xml version="1.0" encoding="utf-8"?>
<sst xmlns="http://schemas.openxmlformats.org/spreadsheetml/2006/main" count="1128" uniqueCount="680">
  <si>
    <t>Tableau 1 : valeur limite en milligramme par kilowattheure des oxydes d’azote (Nox), monoxyde de carbone (CO), hydrocarbures (HC) et particules des différentes normes euro pour les véhicules à moteur Diesel.</t>
  </si>
  <si>
    <t>Cycle d’homologation</t>
  </si>
  <si>
    <t xml:space="preserve">Date de la mise en circulation des véhicules </t>
  </si>
  <si>
    <t>Nox</t>
  </si>
  <si>
    <t>Co</t>
  </si>
  <si>
    <t>HC</t>
  </si>
  <si>
    <t>Particules</t>
  </si>
  <si>
    <t>(mg/kWh)</t>
  </si>
  <si>
    <r>
      <t>(mg/kWh)</t>
    </r>
    <r>
      <rPr>
        <sz val="8"/>
        <color theme="1"/>
        <rFont val="Arial"/>
        <family val="2"/>
      </rPr>
      <t> </t>
    </r>
  </si>
  <si>
    <t>NEDC</t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</si>
  <si>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janvier 1993</t>
    </r>
  </si>
  <si>
    <t>-</t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</si>
  <si>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janvier 1996</t>
    </r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</si>
  <si>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janvier 2001</t>
    </r>
  </si>
  <si>
    <r>
      <t>1</t>
    </r>
    <r>
      <rPr>
        <vertAlign val="superscript"/>
        <sz val="10"/>
        <color theme="1"/>
        <rFont val="Arial"/>
        <family val="2"/>
      </rPr>
      <t xml:space="preserve">er </t>
    </r>
    <r>
      <rPr>
        <sz val="10"/>
        <color theme="1"/>
        <rFont val="Arial"/>
        <family val="2"/>
      </rPr>
      <t>janvier 2006</t>
    </r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</si>
  <si>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janvier 2011</t>
    </r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</si>
  <si>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septembre 2015</t>
    </r>
  </si>
  <si>
    <t>WLTP</t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</si>
  <si>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septembre 2018</t>
    </r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</si>
  <si>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septembre 2019</t>
    </r>
  </si>
  <si>
    <r>
      <t>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septembre 2021</t>
    </r>
  </si>
  <si>
    <t>Tableau 2 – Montant du bonus écologique avant et après France Relance</t>
  </si>
  <si>
    <t>Acqui­sition</t>
  </si>
  <si>
    <t>Type de véhicule</t>
  </si>
  <si>
    <t>Type de moteur</t>
  </si>
  <si>
    <t>Prix</t>
  </si>
  <si>
    <t>d’acqui­sition</t>
  </si>
  <si>
    <t>Barème avant France Relance,</t>
  </si>
  <si>
    <r>
      <t>au 1</t>
    </r>
    <r>
      <rPr>
        <b/>
        <vertAlign val="superscript"/>
        <sz val="9"/>
        <color rgb="FF142882"/>
        <rFont val="Arial"/>
        <family val="2"/>
      </rPr>
      <t>er</t>
    </r>
    <r>
      <rPr>
        <b/>
        <sz val="9"/>
        <color rgb="FF142882"/>
        <rFont val="Arial"/>
        <family val="2"/>
      </rPr>
      <t> janvier 2020</t>
    </r>
  </si>
  <si>
    <r>
      <t>Barème de France Relance 1</t>
    </r>
    <r>
      <rPr>
        <b/>
        <vertAlign val="superscript"/>
        <sz val="9"/>
        <color rgb="FF142882"/>
        <rFont val="Arial"/>
        <family val="2"/>
      </rPr>
      <t>er</t>
    </r>
    <r>
      <rPr>
        <b/>
        <sz val="9"/>
        <color rgb="FF142882"/>
        <rFont val="Arial"/>
        <family val="2"/>
      </rPr>
      <t xml:space="preserve"> juin 2020 </t>
    </r>
  </si>
  <si>
    <t>au 30 juin 2021</t>
  </si>
  <si>
    <t xml:space="preserve">Barème de France Relance, depuis le </t>
  </si>
  <si>
    <r>
      <t>1</t>
    </r>
    <r>
      <rPr>
        <b/>
        <vertAlign val="superscript"/>
        <sz val="9"/>
        <color rgb="FF142882"/>
        <rFont val="Arial"/>
        <family val="2"/>
      </rPr>
      <t>er</t>
    </r>
    <r>
      <rPr>
        <b/>
        <sz val="9"/>
        <color rgb="FF142882"/>
        <rFont val="Arial"/>
        <family val="2"/>
      </rPr>
      <t> juillet 2021</t>
    </r>
  </si>
  <si>
    <r>
      <t>Barème depuis le 1</t>
    </r>
    <r>
      <rPr>
        <b/>
        <vertAlign val="superscript"/>
        <sz val="9"/>
        <color rgb="FF142882"/>
        <rFont val="Arial"/>
        <family val="2"/>
      </rPr>
      <t>er</t>
    </r>
    <r>
      <rPr>
        <b/>
        <sz val="9"/>
        <color rgb="FF142882"/>
        <rFont val="Arial"/>
        <family val="2"/>
      </rPr>
      <t xml:space="preserve"> janvier 2023</t>
    </r>
  </si>
  <si>
    <t>Achat</t>
  </si>
  <si>
    <t>neuf ou location longue durée</t>
  </si>
  <si>
    <t>Véhicules légers</t>
  </si>
  <si>
    <t>Électrique et hydrogène</t>
  </si>
  <si>
    <t>&lt;45 000 €</t>
  </si>
  <si>
    <r>
      <t>47 000 € depuis le 1</t>
    </r>
    <r>
      <rPr>
        <b/>
        <vertAlign val="superscript"/>
        <sz val="9"/>
        <color rgb="FFC0504D"/>
        <rFont val="Arial"/>
        <family val="2"/>
      </rPr>
      <t>er</t>
    </r>
    <r>
      <rPr>
        <b/>
        <sz val="9"/>
        <color rgb="FFC0504D"/>
        <rFont val="Arial"/>
        <family val="2"/>
      </rPr>
      <t> juillet 2022</t>
    </r>
  </si>
  <si>
    <r>
      <t xml:space="preserve">27 % du coût d’acquisition TTC, plafonné à </t>
    </r>
    <r>
      <rPr>
        <b/>
        <sz val="9"/>
        <color rgb="FF000000"/>
        <rFont val="Arial"/>
        <family val="2"/>
      </rPr>
      <t>6 000 €</t>
    </r>
    <r>
      <rPr>
        <sz val="9"/>
        <color rgb="FF000000"/>
        <rFont val="Arial"/>
        <family val="2"/>
      </rPr>
      <t xml:space="preserve"> pour les particuliers et </t>
    </r>
    <r>
      <rPr>
        <b/>
        <sz val="9"/>
        <color rgb="FF000000"/>
        <rFont val="Arial"/>
        <family val="2"/>
      </rPr>
      <t>3 000 €</t>
    </r>
    <r>
      <rPr>
        <sz val="9"/>
        <color rgb="FF000000"/>
        <rFont val="Arial"/>
        <family val="2"/>
      </rPr>
      <t xml:space="preserve"> pour les personnes morales</t>
    </r>
  </si>
  <si>
    <t>pour les particuliers</t>
  </si>
  <si>
    <t>&gt;45 000 € (47 000 € au 01/07/22) et</t>
  </si>
  <si>
    <t>&lt;60 000 €</t>
  </si>
  <si>
    <r>
      <t>3 000 €</t>
    </r>
    <r>
      <rPr>
        <sz val="9"/>
        <color rgb="FF000000"/>
        <rFont val="Arial"/>
        <family val="2"/>
      </rPr>
      <t xml:space="preserve"> pour les particuliers et les entreprises</t>
    </r>
  </si>
  <si>
    <t>&gt;60 000 €</t>
  </si>
  <si>
    <r>
      <t>0 €</t>
    </r>
    <r>
      <rPr>
        <sz val="9"/>
        <color rgb="FF000000"/>
        <rFont val="Arial"/>
        <family val="2"/>
      </rPr>
      <t xml:space="preserve"> pour un électrique, </t>
    </r>
    <r>
      <rPr>
        <b/>
        <sz val="9"/>
        <color rgb="FF000000"/>
        <rFont val="Arial"/>
        <family val="2"/>
      </rPr>
      <t>3 000 €</t>
    </r>
    <r>
      <rPr>
        <sz val="9"/>
        <color rgb="FF000000"/>
        <rFont val="Arial"/>
        <family val="2"/>
      </rPr>
      <t xml:space="preserve"> pour un hydrogène</t>
    </r>
  </si>
  <si>
    <r>
      <t>Hybride rechar­geable</t>
    </r>
    <r>
      <rPr>
        <vertAlign val="superscript"/>
        <sz val="9"/>
        <color rgb="FF000000"/>
        <rFont val="Arial"/>
        <family val="2"/>
      </rPr>
      <t>*</t>
    </r>
  </si>
  <si>
    <t>&lt;50 000 €</t>
  </si>
  <si>
    <t>0 €</t>
  </si>
  <si>
    <t>2 000 €</t>
  </si>
  <si>
    <t>1 000 €</t>
  </si>
  <si>
    <t>Véhicules utilitaires légers</t>
  </si>
  <si>
    <t>Électrique</t>
  </si>
  <si>
    <t>et</t>
  </si>
  <si>
    <t>hydrogène</t>
  </si>
  <si>
    <r>
      <t>27 % du coût d’acquisition TTC, plafonné à</t>
    </r>
    <r>
      <rPr>
        <b/>
        <sz val="9"/>
        <color rgb="FF000000"/>
        <rFont val="Arial"/>
        <family val="2"/>
      </rPr>
      <t xml:space="preserve"> 6 000 €</t>
    </r>
    <r>
      <rPr>
        <sz val="9"/>
        <color rgb="FF000000"/>
        <rFont val="Arial"/>
        <family val="2"/>
      </rPr>
      <t xml:space="preserve"> pour les particuliers et </t>
    </r>
    <r>
      <rPr>
        <b/>
        <sz val="9"/>
        <color rgb="FF000000"/>
        <rFont val="Arial"/>
        <family val="2"/>
      </rPr>
      <t>3 000 €</t>
    </r>
    <r>
      <rPr>
        <sz val="9"/>
        <color rgb="FF000000"/>
        <rFont val="Arial"/>
        <family val="2"/>
      </rPr>
      <t xml:space="preserve"> pour les personnes morales</t>
    </r>
  </si>
  <si>
    <t>&gt;45 000 € et</t>
  </si>
  <si>
    <t>Hybride rechar­geable</t>
  </si>
  <si>
    <t>Véhicules lourds (catégories N2, M2, N3 M3 après)</t>
  </si>
  <si>
    <t>27 % du coût d’acqui­­si­tion dans</t>
  </si>
  <si>
    <r>
      <t xml:space="preserve">la limite des </t>
    </r>
    <r>
      <rPr>
        <b/>
        <sz val="9"/>
        <color rgb="FF000000"/>
        <rFont val="Arial"/>
        <family val="2"/>
      </rPr>
      <t>4 000 €</t>
    </r>
    <r>
      <rPr>
        <sz val="9"/>
        <color rgb="FF000000"/>
        <rFont val="Arial"/>
        <family val="2"/>
      </rPr>
      <t xml:space="preserve"> (N2 et M2 bénéfi­ciant d’une déroga­tion de poids)</t>
    </r>
  </si>
  <si>
    <t>(M2 et M3)</t>
  </si>
  <si>
    <t>Achat d’occasion</t>
  </si>
  <si>
    <t>Tous véhicules légers</t>
  </si>
  <si>
    <t>Électrique, hydrogène</t>
  </si>
  <si>
    <t>Tableau 3 – Prime à la conversion en 2020 et à l’achat et la location en 2021</t>
  </si>
  <si>
    <r>
      <t>Montant de la prime avant France Relance au 1</t>
    </r>
    <r>
      <rPr>
        <b/>
        <vertAlign val="superscript"/>
        <sz val="9.5"/>
        <color rgb="FF142882"/>
        <rFont val="Arial"/>
        <family val="2"/>
      </rPr>
      <t>er</t>
    </r>
    <r>
      <rPr>
        <b/>
        <sz val="9.5"/>
        <color rgb="FF142882"/>
        <rFont val="Arial"/>
        <family val="2"/>
      </rPr>
      <t xml:space="preserve"> janvier 2020</t>
    </r>
    <r>
      <rPr>
        <sz val="9.5"/>
        <color rgb="FF142882"/>
        <rFont val="Arial"/>
        <family val="2"/>
      </rPr>
      <t>.</t>
    </r>
  </si>
  <si>
    <t>Montant de la prime après France Relance au 1 er juin 2020</t>
  </si>
  <si>
    <t xml:space="preserve">Montant de la prime après France Relance au 3 août 2020 </t>
  </si>
  <si>
    <t>Montant de la prime après France Relance au 26 juillet 2021</t>
  </si>
  <si>
    <t>Montant de la prime au 1er janvier 2023</t>
  </si>
  <si>
    <t>Condition du véhicule remise à la casse</t>
  </si>
  <si>
    <r>
      <t xml:space="preserve">pour un véhicule essence immatriculé </t>
    </r>
    <r>
      <rPr>
        <b/>
        <sz val="9.5"/>
        <color rgb="FF000000"/>
        <rFont val="Arial"/>
        <family val="2"/>
      </rPr>
      <t>avant 1997</t>
    </r>
    <r>
      <rPr>
        <sz val="9.5"/>
        <color rgb="FF000000"/>
        <rFont val="Arial"/>
        <family val="2"/>
      </rPr>
      <t xml:space="preserve"> et pour un diesel immatriculé </t>
    </r>
    <r>
      <rPr>
        <b/>
        <sz val="9.5"/>
        <color rgb="FF000000"/>
        <rFont val="Arial"/>
        <family val="2"/>
      </rPr>
      <t>avant 2006</t>
    </r>
    <r>
      <rPr>
        <sz val="9.5"/>
        <color rgb="FF000000"/>
        <rFont val="Arial"/>
        <family val="2"/>
      </rPr>
      <t xml:space="preserve"> pour les ménages modeste** et 2001 pour les autres.</t>
    </r>
  </si>
  <si>
    <r>
      <t>pour un véhicule essence immatriculé</t>
    </r>
    <r>
      <rPr>
        <b/>
        <sz val="9.5"/>
        <color rgb="FF000000"/>
        <rFont val="Arial"/>
        <family val="2"/>
      </rPr>
      <t xml:space="preserve"> </t>
    </r>
    <r>
      <rPr>
        <b/>
        <sz val="9.5"/>
        <color rgb="FFF79646"/>
        <rFont val="Arial"/>
        <family val="2"/>
      </rPr>
      <t xml:space="preserve">avant 2006 </t>
    </r>
    <r>
      <rPr>
        <sz val="9.5"/>
        <color rgb="FF000000"/>
        <rFont val="Arial"/>
        <family val="2"/>
      </rPr>
      <t xml:space="preserve">et pour un diesel </t>
    </r>
    <r>
      <rPr>
        <b/>
        <sz val="9.5"/>
        <color rgb="FFF79646"/>
        <rFont val="Arial"/>
        <family val="2"/>
      </rPr>
      <t>avant 2011 (Crit’Air 3)</t>
    </r>
  </si>
  <si>
    <t>Type de moteur/taux d’émission</t>
  </si>
  <si>
    <t>Distance domicile-travail</t>
  </si>
  <si>
    <t>poids du véhicules &lt;2,4 tonnes</t>
  </si>
  <si>
    <t>Voitures électriques ou hybrides rechargeables*</t>
  </si>
  <si>
    <t>Gros rouleurs***</t>
  </si>
  <si>
    <r>
      <t>Pour les ménages</t>
    </r>
    <r>
      <rPr>
        <b/>
        <sz val="9.5"/>
        <color rgb="FF000000"/>
        <rFont val="Arial"/>
        <family val="2"/>
      </rPr>
      <t xml:space="preserve"> modeste** :</t>
    </r>
    <r>
      <rPr>
        <sz val="9.5"/>
        <color rgb="FF000000"/>
        <rFont val="Arial"/>
        <family val="2"/>
      </rPr>
      <t xml:space="preserve"> 80 % du coût d’acquisition TTC, plafonné à </t>
    </r>
    <r>
      <rPr>
        <b/>
        <sz val="9.5"/>
        <color rgb="FF000000"/>
        <rFont val="Arial"/>
        <family val="2"/>
      </rPr>
      <t>5 000 €</t>
    </r>
  </si>
  <si>
    <r>
      <t xml:space="preserve">Pour les ménages </t>
    </r>
    <r>
      <rPr>
        <sz val="9.5"/>
        <color rgb="FFF79646"/>
        <rFont val="Arial"/>
        <family val="2"/>
      </rPr>
      <t xml:space="preserve">dont </t>
    </r>
    <r>
      <rPr>
        <b/>
        <sz val="9.5"/>
        <color rgb="FFF79646"/>
        <rFont val="Arial"/>
        <family val="2"/>
      </rPr>
      <t>le RFR/PART</t>
    </r>
    <r>
      <rPr>
        <sz val="9.5"/>
        <color rgb="FFF79646"/>
        <rFont val="Arial"/>
        <family val="2"/>
      </rPr>
      <t>&lt;18000€</t>
    </r>
    <r>
      <rPr>
        <b/>
        <sz val="9.5"/>
        <color rgb="FFF79646"/>
        <rFont val="Arial"/>
        <family val="2"/>
      </rPr>
      <t xml:space="preserve">:  80 % du coût d’acquisition TTC, plafonné à 5 000 €, 2 500€ </t>
    </r>
  </si>
  <si>
    <r>
      <t>Pour les ménages</t>
    </r>
    <r>
      <rPr>
        <b/>
        <sz val="9.5"/>
        <color rgb="FF000000"/>
        <rFont val="Arial"/>
        <family val="2"/>
      </rPr>
      <t xml:space="preserve"> modeste :</t>
    </r>
    <r>
      <rPr>
        <sz val="9.5"/>
        <color rgb="FF000000"/>
        <rFont val="Arial"/>
        <family val="2"/>
      </rPr>
      <t xml:space="preserve"> 80 % du coût d’acquisition TTC, plafonné à </t>
    </r>
    <r>
      <rPr>
        <b/>
        <sz val="9.5"/>
        <color rgb="FF000000"/>
        <rFont val="Arial"/>
        <family val="2"/>
      </rPr>
      <t>5 000 €</t>
    </r>
  </si>
  <si>
    <r>
      <t>Pour les ménages modeste : 80 % du coût d’acquisition TTC, plafonné à</t>
    </r>
    <r>
      <rPr>
        <b/>
        <sz val="9.5"/>
        <color rgb="FF000000"/>
        <rFont val="Arial"/>
        <family val="2"/>
      </rPr>
      <t xml:space="preserve"> 6 000 €</t>
    </r>
  </si>
  <si>
    <t>Autres</t>
  </si>
  <si>
    <r>
      <t>5 000 €</t>
    </r>
    <r>
      <rPr>
        <sz val="9.5"/>
        <color rgb="FF000000"/>
        <rFont val="Arial"/>
        <family val="2"/>
      </rPr>
      <t xml:space="preserve"> si le RFR/PART &lt; 6 300€, 2 500 € autrement</t>
    </r>
  </si>
  <si>
    <r>
      <t>6 000 €</t>
    </r>
    <r>
      <rPr>
        <sz val="9.5"/>
        <color rgb="FF000000"/>
        <rFont val="Arial"/>
        <family val="2"/>
      </rPr>
      <t xml:space="preserve"> si le RFR/PART &lt; 6 300€, </t>
    </r>
    <r>
      <rPr>
        <b/>
        <sz val="9.5"/>
        <color rgb="FF000000"/>
        <rFont val="Arial"/>
        <family val="2"/>
      </rPr>
      <t>2 500</t>
    </r>
    <r>
      <rPr>
        <sz val="9.5"/>
        <color rgb="FF000000"/>
        <rFont val="Arial"/>
        <family val="2"/>
      </rPr>
      <t xml:space="preserve"> € autrement</t>
    </r>
  </si>
  <si>
    <t>CRIT’AIR 1</t>
  </si>
  <si>
    <t>et émissions</t>
  </si>
  <si>
    <t xml:space="preserve">&lt; 137g/km   </t>
  </si>
  <si>
    <t>puis 132 g/km</t>
  </si>
  <si>
    <t>Puis 127 g/km depuis le 1er janvier 2022</t>
  </si>
  <si>
    <t>(cycle WLTP****)</t>
  </si>
  <si>
    <t>Gros rouleurs</t>
  </si>
  <si>
    <r>
      <t>Pour les ménages</t>
    </r>
    <r>
      <rPr>
        <b/>
        <sz val="9.5"/>
        <color rgb="FF000000"/>
        <rFont val="Arial"/>
        <family val="2"/>
      </rPr>
      <t xml:space="preserve"> modestes : 3 000€</t>
    </r>
  </si>
  <si>
    <r>
      <t xml:space="preserve">Pour les ménages </t>
    </r>
    <r>
      <rPr>
        <sz val="9.5"/>
        <color rgb="FFF79646"/>
        <rFont val="Arial"/>
        <family val="2"/>
      </rPr>
      <t xml:space="preserve">dont </t>
    </r>
    <r>
      <rPr>
        <b/>
        <sz val="9.5"/>
        <color rgb="FFF79646"/>
        <rFont val="Arial"/>
        <family val="2"/>
      </rPr>
      <t>le RFR/PART</t>
    </r>
    <r>
      <rPr>
        <sz val="9.5"/>
        <color rgb="FFF79646"/>
        <rFont val="Arial"/>
        <family val="2"/>
      </rPr>
      <t>&lt;18000€</t>
    </r>
    <r>
      <rPr>
        <b/>
        <sz val="9.5"/>
        <color rgb="FFF79646"/>
        <rFont val="Arial"/>
        <family val="2"/>
      </rPr>
      <t>:</t>
    </r>
    <r>
      <rPr>
        <b/>
        <sz val="9.5"/>
        <color rgb="FF000000"/>
        <rFont val="Arial"/>
        <family val="2"/>
      </rPr>
      <t xml:space="preserve"> 3 000€, 1 500€ pour les autres ménages et entreprises </t>
    </r>
  </si>
  <si>
    <r>
      <t>Pour les ménages</t>
    </r>
    <r>
      <rPr>
        <b/>
        <sz val="9.5"/>
        <color rgb="FF000000"/>
        <rFont val="Arial"/>
        <family val="2"/>
      </rPr>
      <t xml:space="preserve"> modestes : 3 000€</t>
    </r>
  </si>
  <si>
    <r>
      <t>Pour les ménages modestes : 80 % du coût d’acquisition TTC, plafonné à</t>
    </r>
    <r>
      <rPr>
        <b/>
        <sz val="9.5"/>
        <color rgb="FF000000"/>
        <rFont val="Arial"/>
        <family val="2"/>
      </rPr>
      <t xml:space="preserve"> 4 000 €</t>
    </r>
  </si>
  <si>
    <r>
      <t>3 000 €</t>
    </r>
    <r>
      <rPr>
        <sz val="9.5"/>
        <color rgb="FF000000"/>
        <rFont val="Arial"/>
        <family val="2"/>
      </rPr>
      <t xml:space="preserve"> si le RFR/PART &lt; </t>
    </r>
    <r>
      <rPr>
        <b/>
        <sz val="9.5"/>
        <color rgb="FF000000"/>
        <rFont val="Arial"/>
        <family val="2"/>
      </rPr>
      <t>6 300</t>
    </r>
    <r>
      <rPr>
        <sz val="9.5"/>
        <color rgb="FF000000"/>
        <rFont val="Arial"/>
        <family val="2"/>
      </rPr>
      <t> </t>
    </r>
    <r>
      <rPr>
        <b/>
        <sz val="9.5"/>
        <color rgb="FF000000"/>
        <rFont val="Arial"/>
        <family val="2"/>
      </rPr>
      <t>€</t>
    </r>
    <r>
      <rPr>
        <sz val="9.5"/>
        <color rgb="FF000000"/>
        <rFont val="Arial"/>
        <family val="2"/>
      </rPr>
      <t xml:space="preserve">, </t>
    </r>
    <r>
      <rPr>
        <b/>
        <sz val="9.5"/>
        <color rgb="FF000000"/>
        <rFont val="Arial"/>
        <family val="2"/>
      </rPr>
      <t>1 500 €</t>
    </r>
    <r>
      <rPr>
        <sz val="9.5"/>
        <color rgb="FF000000"/>
        <rFont val="Arial"/>
        <family val="2"/>
      </rPr>
      <t xml:space="preserve"> pour les ménages modeste, </t>
    </r>
    <r>
      <rPr>
        <b/>
        <sz val="9.5"/>
        <color rgb="FF000000"/>
        <rFont val="Arial"/>
        <family val="2"/>
      </rPr>
      <t>0€</t>
    </r>
    <r>
      <rPr>
        <sz val="9.5"/>
        <color rgb="FF000000"/>
        <rFont val="Arial"/>
        <family val="2"/>
      </rPr>
      <t xml:space="preserve"> pour les autres ménages et entreprises</t>
    </r>
  </si>
  <si>
    <r>
      <t>4 000 €</t>
    </r>
    <r>
      <rPr>
        <sz val="9.5"/>
        <color rgb="FF000000"/>
        <rFont val="Arial"/>
        <family val="2"/>
      </rPr>
      <t xml:space="preserve"> si le RFR/PART &lt; 6 300€, 1 500 € si le RFR/PART &lt; 14 000€, </t>
    </r>
    <r>
      <rPr>
        <b/>
        <sz val="9.5"/>
        <color rgb="FF000000"/>
        <rFont val="Arial"/>
        <family val="2"/>
      </rPr>
      <t>0€</t>
    </r>
    <r>
      <rPr>
        <sz val="9.5"/>
        <color rgb="FF000000"/>
        <rFont val="Arial"/>
        <family val="2"/>
      </rPr>
      <t xml:space="preserve"> pour les autres ménages et entreprises</t>
    </r>
  </si>
  <si>
    <r>
      <t>CRIT’AIR 2 immatriculée après le 1</t>
    </r>
    <r>
      <rPr>
        <b/>
        <vertAlign val="superscript"/>
        <sz val="9.5"/>
        <color rgb="FF142882"/>
        <rFont val="Arial"/>
        <family val="2"/>
      </rPr>
      <t>er</t>
    </r>
    <r>
      <rPr>
        <b/>
        <sz val="9.5"/>
        <color rgb="FF142882"/>
        <rFont val="Arial"/>
        <family val="2"/>
      </rPr>
      <t xml:space="preserve"> sept. 2019 et avant le 1</t>
    </r>
    <r>
      <rPr>
        <b/>
        <vertAlign val="superscript"/>
        <sz val="9.5"/>
        <color rgb="FF142882"/>
        <rFont val="Arial"/>
        <family val="2"/>
      </rPr>
      <t>er</t>
    </r>
    <r>
      <rPr>
        <b/>
        <sz val="9.5"/>
        <color rgb="FF142882"/>
        <rFont val="Arial"/>
        <family val="2"/>
      </rPr>
      <t xml:space="preserve"> juillet 2021</t>
    </r>
  </si>
  <si>
    <r>
      <t>Pour les ménages</t>
    </r>
    <r>
      <rPr>
        <b/>
        <sz val="9.5"/>
        <color rgb="FF000000"/>
        <rFont val="Arial"/>
        <family val="2"/>
      </rPr>
      <t xml:space="preserve"> modeste : 3 000€</t>
    </r>
  </si>
  <si>
    <r>
      <t xml:space="preserve">Pour les ménages </t>
    </r>
    <r>
      <rPr>
        <sz val="9.5"/>
        <color rgb="FFF79646"/>
        <rFont val="Arial"/>
        <family val="2"/>
      </rPr>
      <t xml:space="preserve">dont </t>
    </r>
    <r>
      <rPr>
        <b/>
        <sz val="9.5"/>
        <color rgb="FFF79646"/>
        <rFont val="Arial"/>
        <family val="2"/>
      </rPr>
      <t>le RFR/PART</t>
    </r>
    <r>
      <rPr>
        <sz val="9.5"/>
        <color rgb="FFF79646"/>
        <rFont val="Arial"/>
        <family val="2"/>
      </rPr>
      <t>&lt;18000€</t>
    </r>
    <r>
      <rPr>
        <b/>
        <sz val="9.5"/>
        <color rgb="FFF79646"/>
        <rFont val="Arial"/>
        <family val="2"/>
      </rPr>
      <t>: 3000</t>
    </r>
  </si>
  <si>
    <t>Utilitaires</t>
  </si>
  <si>
    <t>légers électriques</t>
  </si>
  <si>
    <t>ou hybrides rechargeables</t>
  </si>
  <si>
    <r>
      <t>Ménage</t>
    </r>
    <r>
      <rPr>
        <b/>
        <sz val="9.5"/>
        <color rgb="FF000000"/>
        <rFont val="Arial"/>
        <family val="2"/>
      </rPr>
      <t xml:space="preserve"> modeste</t>
    </r>
    <r>
      <rPr>
        <sz val="9.5"/>
        <color rgb="FF000000"/>
        <rFont val="Arial"/>
        <family val="2"/>
      </rPr>
      <t> : 80 % du coût d'acquisition TTC,plafonné à 5 000 €</t>
    </r>
  </si>
  <si>
    <r>
      <t xml:space="preserve">Pour les ménages </t>
    </r>
    <r>
      <rPr>
        <sz val="9.5"/>
        <color rgb="FFF79646"/>
        <rFont val="Arial"/>
        <family val="2"/>
      </rPr>
      <t xml:space="preserve">dont </t>
    </r>
    <r>
      <rPr>
        <b/>
        <sz val="9.5"/>
        <color rgb="FFF79646"/>
        <rFont val="Arial"/>
        <family val="2"/>
      </rPr>
      <t>le RFR/PART</t>
    </r>
    <r>
      <rPr>
        <sz val="9.5"/>
        <color rgb="FFF79646"/>
        <rFont val="Arial"/>
        <family val="2"/>
      </rPr>
      <t>&lt;18000€</t>
    </r>
    <r>
      <rPr>
        <b/>
        <sz val="9.5"/>
        <color rgb="FFF79646"/>
        <rFont val="Arial"/>
        <family val="2"/>
      </rPr>
      <t>: 80 % du coût d’acquisition TTC, plafonné à 5 000 €</t>
    </r>
  </si>
  <si>
    <r>
      <t>Ménage</t>
    </r>
    <r>
      <rPr>
        <b/>
        <sz val="9.5"/>
        <color rgb="FF000000"/>
        <rFont val="Arial"/>
        <family val="2"/>
      </rPr>
      <t xml:space="preserve"> modeste</t>
    </r>
    <r>
      <rPr>
        <sz val="9.5"/>
        <color rgb="FF000000"/>
        <rFont val="Arial"/>
        <family val="2"/>
      </rPr>
      <t> : 80 % du coût d'acquisition TTC, plafonné à 5 000 €</t>
    </r>
  </si>
  <si>
    <r>
      <t>5,000 €</t>
    </r>
    <r>
      <rPr>
        <sz val="9.5"/>
        <color rgb="FFF79646"/>
        <rFont val="Arial"/>
        <family val="2"/>
      </rPr>
      <t xml:space="preserve"> </t>
    </r>
    <r>
      <rPr>
        <sz val="9.5"/>
        <color rgb="FF000000"/>
        <rFont val="Arial"/>
        <family val="2"/>
      </rPr>
      <t xml:space="preserve">pour un VUL de classe 1, </t>
    </r>
    <r>
      <rPr>
        <b/>
        <sz val="9.5"/>
        <color rgb="FFF79646"/>
        <rFont val="Arial"/>
        <family val="2"/>
      </rPr>
      <t xml:space="preserve">7 000 € </t>
    </r>
    <r>
      <rPr>
        <sz val="9.5"/>
        <color rgb="FF000000"/>
        <rFont val="Arial"/>
        <family val="2"/>
      </rPr>
      <t>pour la classe 2</t>
    </r>
    <r>
      <rPr>
        <sz val="9.5"/>
        <color rgb="FFF79646"/>
        <rFont val="Arial"/>
        <family val="2"/>
      </rPr>
      <t xml:space="preserve">, </t>
    </r>
    <r>
      <rPr>
        <b/>
        <sz val="9.5"/>
        <color rgb="FFF79646"/>
        <rFont val="Arial"/>
        <family val="2"/>
      </rPr>
      <t xml:space="preserve">9 000 € </t>
    </r>
    <r>
      <rPr>
        <sz val="9.5"/>
        <color rgb="FF000000"/>
        <rFont val="Arial"/>
        <family val="2"/>
      </rPr>
      <t>pour la classe 3 Plafonné à 40 % du coût d’acqui­sition TTC</t>
    </r>
  </si>
  <si>
    <r>
      <t>Ménage modeste :</t>
    </r>
    <r>
      <rPr>
        <b/>
        <sz val="9.5"/>
        <color rgb="FF000000"/>
        <rFont val="Arial"/>
        <family val="2"/>
      </rPr>
      <t xml:space="preserve"> 6,000 €</t>
    </r>
    <r>
      <rPr>
        <sz val="9.5"/>
        <color rgb="FF000000"/>
        <rFont val="Arial"/>
        <family val="2"/>
      </rPr>
      <t xml:space="preserve"> pour un VUL de classe 1, </t>
    </r>
    <r>
      <rPr>
        <b/>
        <sz val="9.5"/>
        <color rgb="FF000000"/>
        <rFont val="Arial"/>
        <family val="2"/>
      </rPr>
      <t>7 000 </t>
    </r>
    <r>
      <rPr>
        <sz val="9.5"/>
        <color rgb="FF000000"/>
        <rFont val="Arial"/>
        <family val="2"/>
      </rPr>
      <t xml:space="preserve">€ pour la classe 2, </t>
    </r>
    <r>
      <rPr>
        <b/>
        <sz val="9.5"/>
        <color rgb="FF000000"/>
        <rFont val="Arial"/>
        <family val="2"/>
      </rPr>
      <t>10 000</t>
    </r>
    <r>
      <rPr>
        <sz val="9.5"/>
        <color rgb="FF000000"/>
        <rFont val="Arial"/>
        <family val="2"/>
      </rPr>
      <t> € pour la classe 3 Plafonné à 40 % du coût d’acqui­sition TTC</t>
    </r>
  </si>
  <si>
    <r>
      <t>5 000 €</t>
    </r>
    <r>
      <rPr>
        <sz val="9.5"/>
        <color rgb="FF000000"/>
        <rFont val="Arial"/>
        <family val="2"/>
      </rPr>
      <t xml:space="preserve"> si revenu de référence par part fiscale &lt; </t>
    </r>
    <r>
      <rPr>
        <b/>
        <sz val="9.5"/>
        <color rgb="FF000000"/>
        <rFont val="Arial"/>
        <family val="2"/>
      </rPr>
      <t>6 300</t>
    </r>
    <r>
      <rPr>
        <sz val="9.5"/>
        <color rgb="FF000000"/>
        <rFont val="Arial"/>
        <family val="2"/>
      </rPr>
      <t xml:space="preserve"> €, </t>
    </r>
    <r>
      <rPr>
        <b/>
        <sz val="9.5"/>
        <color rgb="FF000000"/>
        <rFont val="Arial"/>
        <family val="2"/>
      </rPr>
      <t>2 500 €</t>
    </r>
    <r>
      <rPr>
        <sz val="9.5"/>
        <color rgb="FF000000"/>
        <rFont val="Arial"/>
        <family val="2"/>
      </rPr>
      <t xml:space="preserve"> autrement</t>
    </r>
  </si>
  <si>
    <r>
      <t>Plafonné à 40 % du coût d’acqui­sition :Si RFR/PART &lt; 6 300 €: 6,000</t>
    </r>
    <r>
      <rPr>
        <sz val="9.5"/>
        <color rgb="FF000000"/>
        <rFont val="Arial"/>
        <family val="2"/>
      </rPr>
      <t xml:space="preserve"> € pour un VUL de classe 1, </t>
    </r>
    <r>
      <rPr>
        <b/>
        <sz val="9.5"/>
        <color rgb="FF000000"/>
        <rFont val="Arial"/>
        <family val="2"/>
      </rPr>
      <t>7 000 </t>
    </r>
    <r>
      <rPr>
        <sz val="9.5"/>
        <color rgb="FF000000"/>
        <rFont val="Arial"/>
        <family val="2"/>
      </rPr>
      <t xml:space="preserve">€ pour la classe 2, </t>
    </r>
    <r>
      <rPr>
        <b/>
        <sz val="9.5"/>
        <color rgb="FF000000"/>
        <rFont val="Arial"/>
        <family val="2"/>
      </rPr>
      <t>10 000 </t>
    </r>
    <r>
      <rPr>
        <sz val="9.5"/>
        <color rgb="FF000000"/>
        <rFont val="Arial"/>
        <family val="2"/>
      </rPr>
      <t>€ pour la classe 3  TTC Si RFR/PART &lt; 23 000 €:</t>
    </r>
    <r>
      <rPr>
        <b/>
        <sz val="9.5"/>
        <color rgb="FF000000"/>
        <rFont val="Arial"/>
        <family val="2"/>
      </rPr>
      <t xml:space="preserve"> 5 000</t>
    </r>
    <r>
      <rPr>
        <sz val="9.5"/>
        <color rgb="FF000000"/>
        <rFont val="Arial"/>
        <family val="2"/>
      </rPr>
      <t xml:space="preserve"> € pour un VUL de classe 1, </t>
    </r>
    <r>
      <rPr>
        <b/>
        <sz val="9.5"/>
        <color rgb="FF000000"/>
        <rFont val="Arial"/>
        <family val="2"/>
      </rPr>
      <t>7 000 €</t>
    </r>
    <r>
      <rPr>
        <sz val="9.5"/>
        <color rgb="FF000000"/>
        <rFont val="Arial"/>
        <family val="2"/>
      </rPr>
      <t xml:space="preserve"> pour la classe 2 et </t>
    </r>
    <r>
      <rPr>
        <b/>
        <sz val="9.5"/>
        <color rgb="FF000000"/>
        <rFont val="Arial"/>
        <family val="2"/>
      </rPr>
      <t xml:space="preserve">9 000€ </t>
    </r>
    <r>
      <rPr>
        <sz val="9.5"/>
        <color rgb="FF000000"/>
        <rFont val="Arial"/>
        <family val="2"/>
      </rPr>
      <t xml:space="preserve">pour la classe 3 </t>
    </r>
  </si>
  <si>
    <t xml:space="preserve">Tableau 4 – Part des véhicules électriques et hybrides rechargeables dans les ventes de véhicules neufs en France </t>
  </si>
  <si>
    <t>Janvier-juin 2022</t>
  </si>
  <si>
    <t>Janvier-juin 2023</t>
  </si>
  <si>
    <t>Hybrides rechargeables</t>
  </si>
  <si>
    <t>Électriques</t>
  </si>
  <si>
    <t>Source : SDES, RSVERO</t>
  </si>
  <si>
    <t>Tableau 5 : Statistiques sur le renouvellement du parc en France</t>
  </si>
  <si>
    <t>Sources : Répertoire statistique des véhicules routiers (RSVERO), calculs IPP</t>
  </si>
  <si>
    <t xml:space="preserve">Année </t>
  </si>
  <si>
    <t xml:space="preserve">Année Covid </t>
  </si>
  <si>
    <t xml:space="preserve">% VE parc </t>
  </si>
  <si>
    <t>% VE ventes</t>
  </si>
  <si>
    <t>% HEV ventes</t>
  </si>
  <si>
    <t>% HEV parc</t>
  </si>
  <si>
    <t xml:space="preserve">CO2 moyen ventes </t>
  </si>
  <si>
    <t>CO2 moyen parc</t>
  </si>
  <si>
    <t>Tableau 8 : exercice contrefactuel : le malus net est mis à 0 en France, prise en compte de la marge extensive</t>
  </si>
  <si>
    <t>Source : IPP</t>
  </si>
  <si>
    <t>CO2</t>
  </si>
  <si>
    <t>Période</t>
  </si>
  <si>
    <t>Sérieobservée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</si>
  <si>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</si>
  <si>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</si>
  <si>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</si>
  <si>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</si>
  <si>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</si>
  <si>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</si>
  <si>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</si>
  <si>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</si>
  <si>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</si>
  <si>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Part de localisation française</t>
  </si>
  <si>
    <t>Part des ventes électrique</t>
  </si>
  <si>
    <t>Série observée</t>
  </si>
  <si>
    <t>CF zéro bon./mal.</t>
  </si>
  <si>
    <t>Δ en %</t>
  </si>
  <si>
    <t>Δ en ppc</t>
  </si>
  <si>
    <t>Tableau 9 : exercice contrefactuel :le malus à 0 en France mais le bonus est conservé en l’état, prise en compte de la marge extensive la marge extensive</t>
  </si>
  <si>
    <t>Source : IPP</t>
  </si>
  <si>
    <t>Année</t>
  </si>
  <si>
    <t>Total</t>
  </si>
  <si>
    <t>Malus</t>
  </si>
  <si>
    <t>Bonus</t>
  </si>
  <si>
    <t>Tableau 11 : Bonus-malus moyen selon le lieu d’assemblage (constructeurs français)</t>
  </si>
  <si>
    <t>Sources : IHS Markit, ADEME, SIV, calculs IPP</t>
  </si>
  <si>
    <t>Tableau 10 - Bonus-malus moyen selon le lieu d’assemblage</t>
  </si>
  <si>
    <t>Tableau 12 : Description du bonus-malus par pays d’assemblage en 2019</t>
  </si>
  <si>
    <t>Sources : IHS Markit, ADEME.</t>
  </si>
  <si>
    <t>Pays</t>
  </si>
  <si>
    <t>Totale</t>
  </si>
  <si>
    <t>France</t>
  </si>
  <si>
    <t>Espagne</t>
  </si>
  <si>
    <t>Allemagne</t>
  </si>
  <si>
    <t>Turquie</t>
  </si>
  <si>
    <t>Slovaquie</t>
  </si>
  <si>
    <t>Tchéquie</t>
  </si>
  <si>
    <t>Roumanie</t>
  </si>
  <si>
    <t>Slovénie</t>
  </si>
  <si>
    <t>Royaume-Uni</t>
  </si>
  <si>
    <t>Maroc</t>
  </si>
  <si>
    <t>Italie</t>
  </si>
  <si>
    <t>Japon</t>
  </si>
  <si>
    <t>Pologne</t>
  </si>
  <si>
    <t>Hongrie</t>
  </si>
  <si>
    <t>Mexique</t>
  </si>
  <si>
    <t>Belgique</t>
  </si>
  <si>
    <t>États-Unis</t>
  </si>
  <si>
    <t>Portugal</t>
  </si>
  <si>
    <t>Malus - bonus moyen</t>
  </si>
  <si>
    <t>Part des ventes avec… (%)</t>
  </si>
  <si>
    <t>Part de marché (%)</t>
  </si>
  <si>
    <t>Corée du Sud</t>
  </si>
  <si>
    <t>Afrique du Sud</t>
  </si>
  <si>
    <t>Tableau 13 : Taux de sortie des véhicules éligibles à la prime à la conversion.</t>
  </si>
  <si>
    <t xml:space="preserve">Variable dépendante </t>
  </si>
  <si>
    <t xml:space="preserve">Modèle </t>
  </si>
  <si>
    <t>Et</t>
  </si>
  <si>
    <t>Effets fixes</t>
  </si>
  <si>
    <t xml:space="preserve">Carburants </t>
  </si>
  <si>
    <t xml:space="preserve">CritAir-Carburant </t>
  </si>
  <si>
    <t>Age du véhicule</t>
  </si>
  <si>
    <t xml:space="preserve">Commune </t>
  </si>
  <si>
    <t>0,0783***</t>
  </si>
  <si>
    <t>0,0822***</t>
  </si>
  <si>
    <t>0,0085***</t>
  </si>
  <si>
    <t xml:space="preserve"> -0,0031***</t>
  </si>
  <si>
    <t xml:space="preserve"> -0,0032***</t>
  </si>
  <si>
    <t xml:space="preserve"> 0,0159***</t>
  </si>
  <si>
    <t xml:space="preserve"> -0,0036***</t>
  </si>
  <si>
    <t xml:space="preserve"> 0,0784 ***</t>
  </si>
  <si>
    <t>√</t>
  </si>
  <si>
    <t>Taux de mise au rebut</t>
  </si>
  <si>
    <t>Tableau 14 : Régression du taux de recours à la PAC sur plusieurs variables d’intérêt.</t>
  </si>
  <si>
    <t>Variable expliqué</t>
  </si>
  <si>
    <t xml:space="preserve">CO2 moyen des véhicules neufs </t>
  </si>
  <si>
    <t>Part des véhicules électriques</t>
  </si>
  <si>
    <t xml:space="preserve">Parts des hybrides rechargeables </t>
  </si>
  <si>
    <t>Taux de recours PAC</t>
  </si>
  <si>
    <t>-13.36 ***</t>
  </si>
  <si>
    <t>- 11.36 ***</t>
  </si>
  <si>
    <t>0.0865***</t>
  </si>
  <si>
    <t>0.0851***</t>
  </si>
  <si>
    <t>0.00275*</t>
  </si>
  <si>
    <t>0.000609***</t>
  </si>
  <si>
    <t>Effet fixe année</t>
  </si>
  <si>
    <t>Contrôles observables</t>
  </si>
  <si>
    <t>Effet fixe commune</t>
  </si>
  <si>
    <t>Pondération population</t>
  </si>
  <si>
    <t xml:space="preserve">Montant de la subvention </t>
  </si>
  <si>
    <t xml:space="preserve">Autriche </t>
  </si>
  <si>
    <t>Croatie</t>
  </si>
  <si>
    <t>Estonie</t>
  </si>
  <si>
    <t>Finlande</t>
  </si>
  <si>
    <t>Grèce</t>
  </si>
  <si>
    <t>Italy</t>
  </si>
  <si>
    <t xml:space="preserve">Lettonie </t>
  </si>
  <si>
    <t>Lituanie</t>
  </si>
  <si>
    <t>Luxembourg</t>
  </si>
  <si>
    <t>Malte</t>
  </si>
  <si>
    <t>Pays-Bas</t>
  </si>
  <si>
    <t xml:space="preserve">Suède </t>
  </si>
  <si>
    <t>Source : Transport &amp; environment (2022), « The good tax guide : A comparison of taxation in Europe »</t>
  </si>
  <si>
    <t>country</t>
  </si>
  <si>
    <t>year</t>
  </si>
  <si>
    <t>malus</t>
  </si>
  <si>
    <t>bonus</t>
  </si>
  <si>
    <t>DE</t>
  </si>
  <si>
    <t>Dannemark</t>
  </si>
  <si>
    <t xml:space="preserve">Italie </t>
  </si>
  <si>
    <t xml:space="preserve">Norvège </t>
  </si>
  <si>
    <t>DN</t>
  </si>
  <si>
    <t>Suède</t>
  </si>
  <si>
    <t>ES</t>
  </si>
  <si>
    <t>FR</t>
  </si>
  <si>
    <t>IT</t>
  </si>
  <si>
    <t>NL</t>
  </si>
  <si>
    <t>NO</t>
  </si>
  <si>
    <t>SW</t>
  </si>
  <si>
    <t xml:space="preserve">Graphique 2 : Moyenne anuelle du malus pour les voitures individuelles </t>
  </si>
  <si>
    <t xml:space="preserve">Graphique 3 : Moyenne anuelle du bonus pour les voitures individuelles </t>
  </si>
  <si>
    <t>1-févr.-2023</t>
  </si>
  <si>
    <t>1-janv.-2023</t>
  </si>
  <si>
    <t>1-déc.-2022</t>
  </si>
  <si>
    <t>1-nov.-2022</t>
  </si>
  <si>
    <t>1-oct.-2022</t>
  </si>
  <si>
    <t>1-sept.-2022</t>
  </si>
  <si>
    <t>1-juil.-2022</t>
  </si>
  <si>
    <t>1-avr.-2022</t>
  </si>
  <si>
    <t>1-févr.-2022</t>
  </si>
  <si>
    <t>1-janv.-2022</t>
  </si>
  <si>
    <t>1-déc.-2021</t>
  </si>
  <si>
    <t>1-nov.-2021</t>
  </si>
  <si>
    <t>1-oct.-2021</t>
  </si>
  <si>
    <t>1-sept.-2021</t>
  </si>
  <si>
    <t>1-juil.-2021</t>
  </si>
  <si>
    <t>1-avr.-2021</t>
  </si>
  <si>
    <t>1-févr.-2021</t>
  </si>
  <si>
    <t>1-janv.-2021</t>
  </si>
  <si>
    <t>1-déc.-2020</t>
  </si>
  <si>
    <t>1-nov.-2020</t>
  </si>
  <si>
    <t>1-oct.-2020</t>
  </si>
  <si>
    <t>1-sept.-2020</t>
  </si>
  <si>
    <t>1-juil.-2020</t>
  </si>
  <si>
    <t>1-avr.-2020</t>
  </si>
  <si>
    <t>1-févr.-2020</t>
  </si>
  <si>
    <t>1-janv.-2020</t>
  </si>
  <si>
    <t>1-déc.-2019</t>
  </si>
  <si>
    <t>1-nov.-2019</t>
  </si>
  <si>
    <t>1-oct.-2019</t>
  </si>
  <si>
    <t>1-sept.-2019</t>
  </si>
  <si>
    <t>1-juil.-2019</t>
  </si>
  <si>
    <t>1-avr.-2019</t>
  </si>
  <si>
    <t>1-févr.-2019</t>
  </si>
  <si>
    <t>1-janv.-2019</t>
  </si>
  <si>
    <t>1-déc.-2018</t>
  </si>
  <si>
    <t>1-nov.-2018</t>
  </si>
  <si>
    <t>1-oct.-2018</t>
  </si>
  <si>
    <t>1-sept.-2018</t>
  </si>
  <si>
    <t>1-juil.-2018</t>
  </si>
  <si>
    <t>1-avr.-2018</t>
  </si>
  <si>
    <t>1-févr.-2018</t>
  </si>
  <si>
    <t>1-janv.-2018</t>
  </si>
  <si>
    <t>1-déc.-2017</t>
  </si>
  <si>
    <t>1-nov.-2017</t>
  </si>
  <si>
    <t>1-oct.-2017</t>
  </si>
  <si>
    <t>1-sept.-2017</t>
  </si>
  <si>
    <t>1-juil.-2017</t>
  </si>
  <si>
    <t>1-avr.-2017</t>
  </si>
  <si>
    <t>1-févr.-2017</t>
  </si>
  <si>
    <t>1-janv.-2017</t>
  </si>
  <si>
    <t>1-déc.-2016</t>
  </si>
  <si>
    <t>1-nov.-2016</t>
  </si>
  <si>
    <t>1-oct.-2016</t>
  </si>
  <si>
    <t>1-sept.-2016</t>
  </si>
  <si>
    <t>1-juil.-2016</t>
  </si>
  <si>
    <t>1-avr.-2016</t>
  </si>
  <si>
    <t>1-févr.-2016</t>
  </si>
  <si>
    <t>1-janv.-2016</t>
  </si>
  <si>
    <t>1-déc.-2015</t>
  </si>
  <si>
    <t>1-nov.-2015</t>
  </si>
  <si>
    <t>1-oct.-2015</t>
  </si>
  <si>
    <t>1-sept.-2015</t>
  </si>
  <si>
    <t>1-juil.-2015</t>
  </si>
  <si>
    <t>1-avr.-2015</t>
  </si>
  <si>
    <t>1-févr.-2015</t>
  </si>
  <si>
    <t>1-janv.-2015</t>
  </si>
  <si>
    <t>1-déc.-2014</t>
  </si>
  <si>
    <t>1-nov.-2014</t>
  </si>
  <si>
    <t>1-oct.-2014</t>
  </si>
  <si>
    <t>1-sept.-2014</t>
  </si>
  <si>
    <t>1-juil.-2014</t>
  </si>
  <si>
    <t>1-avr.-2014</t>
  </si>
  <si>
    <t>1-févr.-2014</t>
  </si>
  <si>
    <t>1-janv.-2014</t>
  </si>
  <si>
    <t>1-déc.-2013</t>
  </si>
  <si>
    <t>1-nov.-2013</t>
  </si>
  <si>
    <t>1-oct.-2013</t>
  </si>
  <si>
    <t>1-sept.-2013</t>
  </si>
  <si>
    <t>1-juil.-2013</t>
  </si>
  <si>
    <t>1-avr.-2013</t>
  </si>
  <si>
    <t>1-févr.-2013</t>
  </si>
  <si>
    <t>1-janv.-2013</t>
  </si>
  <si>
    <t>1-déc.-2012</t>
  </si>
  <si>
    <t>1-nov.-2012</t>
  </si>
  <si>
    <t>1-oct.-2012</t>
  </si>
  <si>
    <t>1-sept.-2012</t>
  </si>
  <si>
    <t>1-juil.-2012</t>
  </si>
  <si>
    <t>1-avr.-2012</t>
  </si>
  <si>
    <t>1-févr.-2012</t>
  </si>
  <si>
    <t>1-janv.-2012</t>
  </si>
  <si>
    <t>1-déc.-2011</t>
  </si>
  <si>
    <t>1-nov.-2011</t>
  </si>
  <si>
    <t>1-oct.-2011</t>
  </si>
  <si>
    <t>1-sept.-2011</t>
  </si>
  <si>
    <t>1-juil.-2011</t>
  </si>
  <si>
    <t>1-avr.-2011</t>
  </si>
  <si>
    <t>1-févr.-2011</t>
  </si>
  <si>
    <t>1-janv.-2011</t>
  </si>
  <si>
    <t>1-déc.-2010</t>
  </si>
  <si>
    <t>1-nov.-2010</t>
  </si>
  <si>
    <t>1-oct.-2010</t>
  </si>
  <si>
    <t>1-sept.-2010</t>
  </si>
  <si>
    <t>1-juil.-2010</t>
  </si>
  <si>
    <t>1-avr.-2010</t>
  </si>
  <si>
    <t>1-févr.-2010</t>
  </si>
  <si>
    <t>1-janv.-2010</t>
  </si>
  <si>
    <t xml:space="preserve"> Part des vp affectées d'un malus</t>
  </si>
  <si>
    <t xml:space="preserve"> Part des vp affectées d'un bonus</t>
  </si>
  <si>
    <t>Gazole (thermique)</t>
  </si>
  <si>
    <t>Essence (thermique)</t>
  </si>
  <si>
    <t>hybride gazole non rechargeable</t>
  </si>
  <si>
    <t>hybride essence non rechargeable</t>
  </si>
  <si>
    <t>gazole
(y compris hybrides non rechargeables)</t>
  </si>
  <si>
    <t>essence
(y compris hybrides non rechargeables)</t>
  </si>
  <si>
    <t>hybride rechargeable</t>
  </si>
  <si>
    <t>Electrique</t>
  </si>
  <si>
    <t>Gaz &amp; ND</t>
  </si>
  <si>
    <t>Part des vp hybrides rechargeables</t>
  </si>
  <si>
    <t>Part des vp électriques</t>
  </si>
  <si>
    <t xml:space="preserve">Part des vp thermiques </t>
  </si>
  <si>
    <t>2011_01</t>
  </si>
  <si>
    <t>2011_02</t>
  </si>
  <si>
    <t>2011_03</t>
  </si>
  <si>
    <t>2011_04</t>
  </si>
  <si>
    <t>2011_05</t>
  </si>
  <si>
    <t>2011_06</t>
  </si>
  <si>
    <t>2011_07</t>
  </si>
  <si>
    <t>2011_08</t>
  </si>
  <si>
    <t>2011_09</t>
  </si>
  <si>
    <t>2011_10</t>
  </si>
  <si>
    <t>2011_11</t>
  </si>
  <si>
    <t>2011_12</t>
  </si>
  <si>
    <t>2012_01</t>
  </si>
  <si>
    <t>2012_02</t>
  </si>
  <si>
    <t>2012_03</t>
  </si>
  <si>
    <t>2012_04</t>
  </si>
  <si>
    <t>2012_05</t>
  </si>
  <si>
    <t>2012_06</t>
  </si>
  <si>
    <t>2012_07</t>
  </si>
  <si>
    <t>2012_08</t>
  </si>
  <si>
    <t>2012_09</t>
  </si>
  <si>
    <t>2012_10</t>
  </si>
  <si>
    <t>2012_11</t>
  </si>
  <si>
    <t>2012_12</t>
  </si>
  <si>
    <t>2013_01</t>
  </si>
  <si>
    <t>2013_02</t>
  </si>
  <si>
    <t>2013_03</t>
  </si>
  <si>
    <t>2013_04</t>
  </si>
  <si>
    <t>2013_05</t>
  </si>
  <si>
    <t>2013_06</t>
  </si>
  <si>
    <t>2013_07</t>
  </si>
  <si>
    <t>2013_08</t>
  </si>
  <si>
    <t>2013_09</t>
  </si>
  <si>
    <t>2013_10</t>
  </si>
  <si>
    <t>2013_11</t>
  </si>
  <si>
    <t>2013_12</t>
  </si>
  <si>
    <t>2014_01</t>
  </si>
  <si>
    <t>2014_02</t>
  </si>
  <si>
    <t>2014_03</t>
  </si>
  <si>
    <t>2014_04</t>
  </si>
  <si>
    <t>2014_05</t>
  </si>
  <si>
    <t>2014_06</t>
  </si>
  <si>
    <t>2014_07</t>
  </si>
  <si>
    <t>2014_08</t>
  </si>
  <si>
    <t>2014_09</t>
  </si>
  <si>
    <t>2014_10</t>
  </si>
  <si>
    <t>2014_11</t>
  </si>
  <si>
    <t>2014_12</t>
  </si>
  <si>
    <t>2015_01</t>
  </si>
  <si>
    <t>2015_02</t>
  </si>
  <si>
    <t>2015_03</t>
  </si>
  <si>
    <t>2015_04</t>
  </si>
  <si>
    <t>2015_05</t>
  </si>
  <si>
    <t>2015_06</t>
  </si>
  <si>
    <t>2015_07</t>
  </si>
  <si>
    <t>2015_08</t>
  </si>
  <si>
    <t>2015_09</t>
  </si>
  <si>
    <t>2015_10</t>
  </si>
  <si>
    <t>2015_11</t>
  </si>
  <si>
    <t>2015_12</t>
  </si>
  <si>
    <t>2016_01</t>
  </si>
  <si>
    <t>2016_02</t>
  </si>
  <si>
    <t>2016_03</t>
  </si>
  <si>
    <t>2016_04</t>
  </si>
  <si>
    <t>2016_05</t>
  </si>
  <si>
    <t>2016_06</t>
  </si>
  <si>
    <t>2016_07</t>
  </si>
  <si>
    <t>2016_08</t>
  </si>
  <si>
    <t>2016_09</t>
  </si>
  <si>
    <t>2016_10</t>
  </si>
  <si>
    <t>2016_11</t>
  </si>
  <si>
    <t>2016_12</t>
  </si>
  <si>
    <t>2017_01</t>
  </si>
  <si>
    <t>2017_02</t>
  </si>
  <si>
    <t>2017_03</t>
  </si>
  <si>
    <t>2017_04</t>
  </si>
  <si>
    <t>2017_05</t>
  </si>
  <si>
    <t>2017_06</t>
  </si>
  <si>
    <t>2017_07</t>
  </si>
  <si>
    <t>2017_08</t>
  </si>
  <si>
    <t>2017_09</t>
  </si>
  <si>
    <t>2017_10</t>
  </si>
  <si>
    <t>2017_11</t>
  </si>
  <si>
    <t>2017_12</t>
  </si>
  <si>
    <t>2018_01</t>
  </si>
  <si>
    <t>2018_02</t>
  </si>
  <si>
    <t>2018_03</t>
  </si>
  <si>
    <t>2018_04</t>
  </si>
  <si>
    <t>2018_05</t>
  </si>
  <si>
    <t>2018_06</t>
  </si>
  <si>
    <t>2018_07</t>
  </si>
  <si>
    <t>2018_08</t>
  </si>
  <si>
    <t>2018_09</t>
  </si>
  <si>
    <t>2018_10</t>
  </si>
  <si>
    <t>2018_11</t>
  </si>
  <si>
    <t>2018_12</t>
  </si>
  <si>
    <t>2019_01</t>
  </si>
  <si>
    <t>2019_02</t>
  </si>
  <si>
    <t>2019_03</t>
  </si>
  <si>
    <t>2019_04</t>
  </si>
  <si>
    <t>2019_05</t>
  </si>
  <si>
    <t>2019_06</t>
  </si>
  <si>
    <t>2019_07</t>
  </si>
  <si>
    <t>2019_08</t>
  </si>
  <si>
    <t>2019_09</t>
  </si>
  <si>
    <t>2019_10</t>
  </si>
  <si>
    <t>2019_11</t>
  </si>
  <si>
    <t>2019_12</t>
  </si>
  <si>
    <t>2020_01</t>
  </si>
  <si>
    <t>2020_02</t>
  </si>
  <si>
    <t>2020_03</t>
  </si>
  <si>
    <t>2020_04</t>
  </si>
  <si>
    <t>2020_05</t>
  </si>
  <si>
    <t>2020_06</t>
  </si>
  <si>
    <t>2020_07</t>
  </si>
  <si>
    <t>2020_08</t>
  </si>
  <si>
    <t>2020_09</t>
  </si>
  <si>
    <t>2020_10</t>
  </si>
  <si>
    <t>2020_11</t>
  </si>
  <si>
    <t>2020_12</t>
  </si>
  <si>
    <t>2021_01</t>
  </si>
  <si>
    <t>2021_02</t>
  </si>
  <si>
    <t>2021_03</t>
  </si>
  <si>
    <t>2021_04</t>
  </si>
  <si>
    <t>2021_05</t>
  </si>
  <si>
    <t>2021_06</t>
  </si>
  <si>
    <t>2021_07</t>
  </si>
  <si>
    <t>2021_08</t>
  </si>
  <si>
    <t>2021_09</t>
  </si>
  <si>
    <t>2021_10</t>
  </si>
  <si>
    <t>2021_11</t>
  </si>
  <si>
    <t>2021_12</t>
  </si>
  <si>
    <t>electrique</t>
  </si>
  <si>
    <t>2022_01</t>
  </si>
  <si>
    <t>2022_02</t>
  </si>
  <si>
    <t>2022_03</t>
  </si>
  <si>
    <t>2022_04</t>
  </si>
  <si>
    <t>2022_05</t>
  </si>
  <si>
    <t>2022_06</t>
  </si>
  <si>
    <t>2022_07</t>
  </si>
  <si>
    <t>2022_08</t>
  </si>
  <si>
    <t>2022_09</t>
  </si>
  <si>
    <t>2022_10</t>
  </si>
  <si>
    <t>2022_11</t>
  </si>
  <si>
    <t>2022_12</t>
  </si>
  <si>
    <t>2023_01</t>
  </si>
  <si>
    <t>2023_02</t>
  </si>
  <si>
    <t>2023_03</t>
  </si>
  <si>
    <t>2023_04</t>
  </si>
  <si>
    <t>2023_05</t>
  </si>
  <si>
    <t>2023_06</t>
  </si>
  <si>
    <t xml:space="preserve">Source : SDES-RSVERO </t>
  </si>
  <si>
    <r>
      <t>Graphique 5 – Part des véhicules électriques, hybrides rechargeables et thermiques dans les ventes de véhicules particuliers neufs en France</t>
    </r>
    <r>
      <rPr>
        <sz val="8"/>
        <color theme="1"/>
        <rFont val="Arial"/>
        <family val="2"/>
      </rPr>
      <t> </t>
    </r>
  </si>
  <si>
    <t xml:space="preserve">UE </t>
  </si>
  <si>
    <t xml:space="preserve">Espagne </t>
  </si>
  <si>
    <t xml:space="preserve">Payrs-Bas </t>
  </si>
  <si>
    <t xml:space="preserve">France </t>
  </si>
  <si>
    <t>Norvège</t>
  </si>
  <si>
    <t xml:space="preserve">Allemagne </t>
  </si>
  <si>
    <t xml:space="preserve">Graphique 6 a) – Moyenne annuelle de la part de marché pour  différentes catégories de voitures individuelles dans les pays européens </t>
  </si>
  <si>
    <t xml:space="preserve">Dannemark </t>
  </si>
  <si>
    <t>UE</t>
  </si>
  <si>
    <t xml:space="preserve">Graphique 6 b) – Moyenne annuelle de la part de marché pour différentes catégories de voitures individuelles dans les pays européens </t>
  </si>
  <si>
    <t>Sources : European Alternative Fuels Observatory.</t>
  </si>
  <si>
    <t>VP diesel</t>
  </si>
  <si>
    <t>VP essence</t>
  </si>
  <si>
    <t>Sous-total transport routier</t>
  </si>
  <si>
    <t>Source : Citepa.</t>
  </si>
  <si>
    <t>co2_NEDC</t>
  </si>
  <si>
    <r>
      <t xml:space="preserve">Graphique 8 – Moyenne annuelle des émissions de </t>
    </r>
    <r>
      <rPr>
        <b/>
        <i/>
        <sz val="11.5"/>
        <color theme="1"/>
        <rFont val="Arial"/>
        <family val="2"/>
      </rPr>
      <t>CO</t>
    </r>
    <r>
      <rPr>
        <b/>
        <i/>
        <vertAlign val="subscript"/>
        <sz val="11.5"/>
        <color theme="1"/>
        <rFont val="Arial"/>
        <family val="2"/>
      </rPr>
      <t>2</t>
    </r>
    <r>
      <rPr>
        <b/>
        <i/>
        <sz val="10.5"/>
        <color theme="1"/>
        <rFont val="Arial"/>
        <family val="2"/>
      </rPr>
      <t xml:space="preserve"> des voitures individuelles dans les pays européens</t>
    </r>
  </si>
  <si>
    <t>Source : IPP à partir des données de l’Agence européenne pour l’environnement (EEA</t>
  </si>
  <si>
    <t>Source : CARBONE4 (2022), « Les idées reçues sur la voiture électrique », article, février.</t>
  </si>
  <si>
    <t>Source: Site internet EV-Volumes.com</t>
  </si>
  <si>
    <t xml:space="preserve">VHR </t>
  </si>
  <si>
    <t>VEB</t>
  </si>
  <si>
    <t xml:space="preserve">% de VEB et VHR parmi les véhicules particuliers </t>
  </si>
  <si>
    <t>VHR</t>
  </si>
  <si>
    <t>Graphique 10: Part des véhicules électiques à batterie (VEB) et hybrides rechageables (VHR) dans les ventes de voitures neuves en France et au Royaume-Uni</t>
  </si>
  <si>
    <t xml:space="preserve">Neutre </t>
  </si>
  <si>
    <t xml:space="preserve">Malus </t>
  </si>
  <si>
    <t>Graphique 11 : Part des véhicules affectés par le bonus et le malus chaque année en France</t>
  </si>
  <si>
    <t>Graphique 13 : barème du malus au cours de la période d’estimation en France</t>
  </si>
  <si>
    <t>Graphique 14 : effets du malus sur les ventes en France : étude d’évènements empilée, modèle PPML.</t>
  </si>
  <si>
    <t>Graphique 14 : Effets du bonus sur les ventes en Suède : étude d’évènements empilée, modèle PPML</t>
  </si>
  <si>
    <t xml:space="preserve">Source : IPP </t>
  </si>
  <si>
    <t>Graphique 16 – Effets du bonus sur les ventes en Allemagne : étude d’évènements empilée, modèle PPML</t>
  </si>
  <si>
    <t xml:space="preserve">Part d'assemblage fr </t>
  </si>
  <si>
    <t xml:space="preserve">Tous constructeurs </t>
  </si>
  <si>
    <t>Constructeurs français</t>
  </si>
  <si>
    <t>Tout étranger</t>
  </si>
  <si>
    <t xml:space="preserve">France ou mix </t>
  </si>
  <si>
    <t xml:space="preserve">Graphique A1- Charge fiscale totale : Charge fiscale totale pour un véhicule léger électrique sur 10 ans </t>
  </si>
  <si>
    <t>A2 - charge fiscale totale pour un véhicule léger thermique sur 10 ans</t>
  </si>
  <si>
    <t xml:space="preserve">A3 - Différentiel des taxes avec subvention pour un véhicule léger électrique versus thermique pour les particuliers. </t>
  </si>
  <si>
    <t xml:space="preserve">Annexe 2.1 : Liste des évènements de hausse de malus retenus dans l’échantillon en France </t>
  </si>
  <si>
    <t>Mois de l’évènement</t>
  </si>
  <si>
    <t xml:space="preserve">Variation du malus </t>
  </si>
  <si>
    <t>Nombre de spécification de véhicules traités</t>
  </si>
  <si>
    <t xml:space="preserve">Nombre de spécification de véhicules de contrôle </t>
  </si>
  <si>
    <t>1 100 €</t>
  </si>
  <si>
    <t>2 670 €</t>
  </si>
  <si>
    <t>1 090 €</t>
  </si>
  <si>
    <r>
      <t>7 131</t>
    </r>
    <r>
      <rPr>
        <sz val="8"/>
        <color theme="1"/>
        <rFont val="Arial"/>
        <family val="2"/>
      </rPr>
      <t>  </t>
    </r>
  </si>
  <si>
    <r>
      <t>2 060</t>
    </r>
    <r>
      <rPr>
        <sz val="8"/>
        <color theme="1"/>
        <rFont val="Arial"/>
        <family val="2"/>
      </rPr>
      <t>  </t>
    </r>
  </si>
  <si>
    <r>
      <t>7 909</t>
    </r>
    <r>
      <rPr>
        <sz val="8"/>
        <color theme="1"/>
        <rFont val="Arial"/>
        <family val="2"/>
      </rPr>
      <t>  </t>
    </r>
  </si>
  <si>
    <t>….</t>
  </si>
  <si>
    <t>Nombre de spécification de véhicule traités</t>
  </si>
  <si>
    <t>1 177 €</t>
  </si>
  <si>
    <t>Tjt</t>
  </si>
  <si>
    <t xml:space="preserve">Tjt x EV/HEVj </t>
  </si>
  <si>
    <t xml:space="preserve">Tjt x ICE j </t>
  </si>
  <si>
    <t xml:space="preserve">EF mois </t>
  </si>
  <si>
    <t xml:space="preserve">EF mois x segment </t>
  </si>
  <si>
    <t xml:space="preserve">EF mois x segment x fuel </t>
  </si>
  <si>
    <t xml:space="preserve">Elasticité </t>
  </si>
  <si>
    <t xml:space="preserve">Elasticité EV/HEV </t>
  </si>
  <si>
    <t xml:space="preserve">Elasticité ICE </t>
  </si>
  <si>
    <t xml:space="preserve">p-value test B ICE = B EV/HEV </t>
  </si>
  <si>
    <t xml:space="preserve">Observations </t>
  </si>
  <si>
    <t>-0,101***</t>
  </si>
  <si>
    <t>-0,108***</t>
  </si>
  <si>
    <t>,0,102***</t>
  </si>
  <si>
    <t>0,0316</t>
  </si>
  <si>
    <t>-0,104***</t>
  </si>
  <si>
    <t>Annexe 2.4. : Robustesse autour des effets spécifiques aux constructeurs</t>
  </si>
  <si>
    <t>net 1000</t>
  </si>
  <si>
    <t xml:space="preserve">EF moi x pays </t>
  </si>
  <si>
    <t xml:space="preserve">EF mois x pays + EF mois x constructeur </t>
  </si>
  <si>
    <t xml:space="preserve">Observation </t>
  </si>
  <si>
    <t xml:space="preserve">Tous pays </t>
  </si>
  <si>
    <t>- sans 2020</t>
  </si>
  <si>
    <t>-0,111***</t>
  </si>
  <si>
    <t>-0,106***</t>
  </si>
  <si>
    <t>-0,127***</t>
  </si>
  <si>
    <t>-0,0949***</t>
  </si>
  <si>
    <t>-0,0888***</t>
  </si>
  <si>
    <t>-0,0978***</t>
  </si>
  <si>
    <t>-0,115***</t>
  </si>
  <si>
    <t>-0,124***</t>
  </si>
  <si>
    <t>-0,105***</t>
  </si>
  <si>
    <t xml:space="preserve">Source : IPP </t>
  </si>
  <si>
    <t>-0,213***</t>
  </si>
  <si>
    <t>-0,219***</t>
  </si>
  <si>
    <t>-0,0960***</t>
  </si>
  <si>
    <t>0</t>
  </si>
  <si>
    <t>-0,326*</t>
  </si>
  <si>
    <t>-0,0816</t>
  </si>
  <si>
    <t>-0,0967*</t>
  </si>
  <si>
    <t>Annexe 2.8 : Intervalles de confiance pour les écarts entre scénarios contrefactuels et données observées</t>
  </si>
  <si>
    <t xml:space="preserve">a)	Effet sur l’intensité CO2 et intervalles de confiance associées </t>
  </si>
  <si>
    <r>
      <t xml:space="preserve">b) </t>
    </r>
    <r>
      <rPr>
        <b/>
        <sz val="7"/>
        <color theme="1"/>
        <rFont val="Times New Roman"/>
        <family val="1"/>
      </rPr>
      <t xml:space="preserve"> </t>
    </r>
    <r>
      <rPr>
        <b/>
        <sz val="11.5"/>
        <color theme="1"/>
        <rFont val="Arial"/>
        <family val="2"/>
      </rPr>
      <t xml:space="preserve">Effet sur la part de véhicules électriques et intervalles de confiance associées </t>
    </r>
  </si>
  <si>
    <t xml:space="preserve">c) Effet sur la part d’assemblage domestique et intervalles de confiance associées </t>
  </si>
  <si>
    <t xml:space="preserve">Annexe 2.6 - Estimation des effets des malus/bonus sur les immatriculations de véhicules neufs, modèle de Poisson : Allemagne </t>
  </si>
  <si>
    <t>Sommaire</t>
  </si>
  <si>
    <t xml:space="preserve">Graphique 1: subvention à l’achat de véhicule électrique léger par un particulier dans les différents pays européens  (Septembre 2022). </t>
  </si>
  <si>
    <t>Graphique 4 – Part des voitures neuves (dans le total des immatriculations) bénéficiant d’un bonus ou affectées d’un malus en France</t>
  </si>
  <si>
    <t xml:space="preserve">Graphique 8 – Émissions sur le cycle de vie (plus de 150 000 km) des véhicules thermiques et électriques en Europe, en 2015 </t>
  </si>
  <si>
    <t xml:space="preserve">Graphique 17 : Malus net moyen selon le lieu d’assemblage, avec distinction pour les constructeurs français </t>
  </si>
  <si>
    <t>Graphique 21 : Relation en coupe entre taux de recours PAC et le CO2 moyen des voitures neuves au niveau communal</t>
  </si>
  <si>
    <t xml:space="preserve">Annexe 2.2 : liste des évènements de hausse de malus retenus dans l’échantillon en Allemagne et Suède  </t>
  </si>
  <si>
    <t>Annexe 2.3 : Estimation des effets des malus/bonus sur les immatriculations de véhicules neufs, modèle de Poisson : France </t>
  </si>
  <si>
    <t>Annexe 2.5 - Estimation des effets des malus/bonus sur les immatriculations de véhicules neufs  , modèle de Poisson : tous les pays.</t>
  </si>
  <si>
    <t>Annexe 2.7 : Estimation des effets des malus/bonus sur les immatriculations de véhicules neufs, modèle de Poisson : Suède</t>
  </si>
  <si>
    <t>Graphique 2'!A1</t>
  </si>
  <si>
    <t>Graphique 3'!A1</t>
  </si>
  <si>
    <t>Graphique 5'!A1</t>
  </si>
  <si>
    <t>Graphique 7 – Total des émissions de CO2 des véhicules particuliers à diesel, à essence et du sous-total du transport routier français</t>
  </si>
  <si>
    <t>Graphique 8'!A1</t>
  </si>
  <si>
    <t>Graphique 12 : Barème du malus au cours de la période d’estimation en France</t>
  </si>
  <si>
    <t>Sources : SDES, RSVERO.</t>
  </si>
  <si>
    <r>
      <t>Graphique 7 – Total des émissions de CO</t>
    </r>
    <r>
      <rPr>
        <b/>
        <vertAlign val="subscript"/>
        <sz val="13"/>
        <color theme="1"/>
        <rFont val="Arial"/>
        <family val="2"/>
      </rPr>
      <t>2</t>
    </r>
    <r>
      <rPr>
        <b/>
        <sz val="13"/>
        <color theme="1"/>
        <rFont val="Arial"/>
        <family val="2"/>
      </rPr>
      <t xml:space="preserve"> des véhicules particuliers à diesel, à essence et du sous-total du transport routier français</t>
    </r>
  </si>
  <si>
    <r>
      <t>Graphique 12 : Barème du malus au cours de la période d</t>
    </r>
    <r>
      <rPr>
        <b/>
        <sz val="13"/>
        <color theme="1"/>
        <rFont val="Calibri"/>
        <family val="2"/>
        <scheme val="minor"/>
      </rPr>
      <t>’</t>
    </r>
    <r>
      <rPr>
        <b/>
        <sz val="13"/>
        <color theme="1"/>
        <rFont val="Arial"/>
        <family val="2"/>
      </rPr>
      <t>estimation en France</t>
    </r>
  </si>
  <si>
    <r>
      <t>Graphique 17 : Malus net moyen selon le lieu d’assemblage, avec distinction pour les constructeurs français</t>
    </r>
    <r>
      <rPr>
        <b/>
        <sz val="13"/>
        <color rgb="FF1F497D"/>
        <rFont val="Arial"/>
        <family val="2"/>
      </rPr>
      <t xml:space="preserve"> </t>
    </r>
  </si>
  <si>
    <t>Source  : IPP</t>
  </si>
  <si>
    <t>9 ,69</t>
  </si>
  <si>
    <r>
      <t xml:space="preserve">27 % du coût d’acquisition TTC, plafonné à </t>
    </r>
    <r>
      <rPr>
        <b/>
        <sz val="9"/>
        <color theme="1"/>
        <rFont val="Arial"/>
        <family val="2"/>
      </rPr>
      <t>7 000 €</t>
    </r>
    <r>
      <rPr>
        <sz val="9"/>
        <color theme="1"/>
        <rFont val="Arial"/>
        <family val="2"/>
      </rPr>
      <t xml:space="preserve"> pour les particuliers</t>
    </r>
  </si>
  <si>
    <r>
      <t xml:space="preserve">27 % du coût d’acquisition TTC, plafonné à </t>
    </r>
    <r>
      <rPr>
        <b/>
        <sz val="9"/>
        <color theme="1"/>
        <rFont val="Arial"/>
        <family val="2"/>
      </rPr>
      <t>6 000 €</t>
    </r>
  </si>
  <si>
    <r>
      <t xml:space="preserve">27 % du coût d’acquisition TTC, plafonné pour les particulier à </t>
    </r>
    <r>
      <rPr>
        <b/>
        <sz val="9"/>
        <color theme="1"/>
        <rFont val="Arial"/>
        <family val="2"/>
      </rPr>
      <t xml:space="preserve">5 000 € , à 7 000 € </t>
    </r>
    <r>
      <rPr>
        <sz val="9"/>
        <color theme="1"/>
        <rFont val="Arial"/>
        <family val="2"/>
      </rPr>
      <t xml:space="preserve">pour les ménages modestes** ou à </t>
    </r>
    <r>
      <rPr>
        <b/>
        <sz val="9"/>
        <color theme="1"/>
        <rFont val="Arial"/>
        <family val="2"/>
      </rPr>
      <t xml:space="preserve">6 000 € </t>
    </r>
    <r>
      <rPr>
        <sz val="9"/>
        <color theme="1"/>
        <rFont val="Arial"/>
        <family val="2"/>
      </rPr>
      <t>pour les résidents d’Outre-mer ***</t>
    </r>
  </si>
  <si>
    <r>
      <t xml:space="preserve">et </t>
    </r>
    <r>
      <rPr>
        <b/>
        <sz val="9"/>
        <color theme="1"/>
        <rFont val="Arial"/>
        <family val="2"/>
      </rPr>
      <t>5 000 €</t>
    </r>
    <r>
      <rPr>
        <sz val="9"/>
        <color theme="1"/>
        <rFont val="Arial"/>
        <family val="2"/>
      </rPr>
      <t xml:space="preserve"> pour les entreprises</t>
    </r>
  </si>
  <si>
    <r>
      <t xml:space="preserve">et </t>
    </r>
    <r>
      <rPr>
        <b/>
        <sz val="9"/>
        <color theme="1"/>
        <rFont val="Arial"/>
        <family val="2"/>
      </rPr>
      <t xml:space="preserve">3 000 € </t>
    </r>
    <r>
      <rPr>
        <sz val="9"/>
        <color theme="1"/>
        <rFont val="Arial"/>
        <family val="2"/>
      </rPr>
      <t>pour les entreprises</t>
    </r>
  </si>
  <si>
    <r>
      <t xml:space="preserve">et </t>
    </r>
    <r>
      <rPr>
        <b/>
        <sz val="9"/>
        <color theme="1"/>
        <rFont val="Arial"/>
        <family val="2"/>
      </rPr>
      <t xml:space="preserve">4 000 € </t>
    </r>
    <r>
      <rPr>
        <sz val="9"/>
        <color theme="1"/>
        <rFont val="Arial"/>
        <family val="2"/>
      </rPr>
      <t>pour les entreprises</t>
    </r>
  </si>
  <si>
    <r>
      <t>3 000 €</t>
    </r>
    <r>
      <rPr>
        <sz val="9"/>
        <color theme="1"/>
        <rFont val="Arial"/>
        <family val="2"/>
      </rPr>
      <t xml:space="preserve"> pour les particuliers et les entreprises</t>
    </r>
  </si>
  <si>
    <r>
      <t>2 000 €</t>
    </r>
    <r>
      <rPr>
        <sz val="9"/>
        <color theme="1"/>
        <rFont val="Arial"/>
        <family val="2"/>
      </rPr>
      <t xml:space="preserve"> pour les particuliers et les entreprises</t>
    </r>
  </si>
  <si>
    <r>
      <t>0 €</t>
    </r>
    <r>
      <rPr>
        <sz val="9"/>
        <color theme="1"/>
        <rFont val="Arial"/>
        <family val="2"/>
      </rPr>
      <t xml:space="preserve"> pour un électrique, </t>
    </r>
    <r>
      <rPr>
        <b/>
        <sz val="9"/>
        <color theme="1"/>
        <rFont val="Arial"/>
        <family val="2"/>
      </rPr>
      <t>3 000 €</t>
    </r>
    <r>
      <rPr>
        <sz val="9"/>
        <color theme="1"/>
        <rFont val="Arial"/>
        <family val="2"/>
      </rPr>
      <t xml:space="preserve"> pour un hydrogène</t>
    </r>
  </si>
  <si>
    <r>
      <t>0 €</t>
    </r>
    <r>
      <rPr>
        <sz val="9"/>
        <color theme="1"/>
        <rFont val="Arial"/>
        <family val="2"/>
      </rPr>
      <t xml:space="preserve"> pour les modèles électriques, </t>
    </r>
    <r>
      <rPr>
        <b/>
        <sz val="9"/>
        <color theme="1"/>
        <rFont val="Arial"/>
        <family val="2"/>
      </rPr>
      <t xml:space="preserve">2 000 € </t>
    </r>
    <r>
      <rPr>
        <sz val="9"/>
        <color theme="1"/>
        <rFont val="Arial"/>
        <family val="2"/>
      </rPr>
      <t>pour les modèles hydrogènes</t>
    </r>
  </si>
  <si>
    <r>
      <t xml:space="preserve">27 % du coût d’acquisition TTC, plafonné à </t>
    </r>
    <r>
      <rPr>
        <b/>
        <sz val="9"/>
        <color theme="1"/>
        <rFont val="Arial"/>
        <family val="2"/>
      </rPr>
      <t>7 000 €</t>
    </r>
    <r>
      <rPr>
        <sz val="9"/>
        <color theme="1"/>
        <rFont val="Arial"/>
        <family val="2"/>
      </rPr>
      <t xml:space="preserve"> pour les particuliers et </t>
    </r>
    <r>
      <rPr>
        <b/>
        <sz val="9"/>
        <color theme="1"/>
        <rFont val="Arial"/>
        <family val="2"/>
      </rPr>
      <t>5 000 €</t>
    </r>
    <r>
      <rPr>
        <sz val="9"/>
        <color theme="1"/>
        <rFont val="Arial"/>
        <family val="2"/>
      </rPr>
      <t xml:space="preserve"> pour les entreprises</t>
    </r>
  </si>
  <si>
    <r>
      <t xml:space="preserve">40 % du coût d’acquisition TTC, plafonné à </t>
    </r>
    <r>
      <rPr>
        <b/>
        <sz val="9"/>
        <color theme="1"/>
        <rFont val="Arial"/>
        <family val="2"/>
      </rPr>
      <t>7 000 €</t>
    </r>
  </si>
  <si>
    <r>
      <t xml:space="preserve">40 % du coût d’acquisition TTC, plafonné pour les particuliers à </t>
    </r>
    <r>
      <rPr>
        <b/>
        <sz val="9"/>
        <color theme="1"/>
        <rFont val="Arial"/>
        <family val="2"/>
      </rPr>
      <t>6 000 €</t>
    </r>
    <r>
      <rPr>
        <sz val="9"/>
        <color theme="1"/>
        <rFont val="Arial"/>
        <family val="2"/>
      </rPr>
      <t xml:space="preserve"> </t>
    </r>
  </si>
  <si>
    <r>
      <t xml:space="preserve">à  8 000 € </t>
    </r>
    <r>
      <rPr>
        <sz val="9"/>
        <color theme="1"/>
        <rFont val="Arial"/>
        <family val="2"/>
      </rPr>
      <t xml:space="preserve">pour les ménages modestes** ou à </t>
    </r>
    <r>
      <rPr>
        <b/>
        <sz val="9"/>
        <color theme="1"/>
        <rFont val="Arial"/>
        <family val="2"/>
      </rPr>
      <t xml:space="preserve">7 000 € </t>
    </r>
    <r>
      <rPr>
        <sz val="9"/>
        <color theme="1"/>
        <rFont val="Arial"/>
        <family val="2"/>
      </rPr>
      <t>pour les résidents d’Outre-mer ***</t>
    </r>
  </si>
  <si>
    <r>
      <t xml:space="preserve">et </t>
    </r>
    <r>
      <rPr>
        <b/>
        <sz val="9"/>
        <color theme="1"/>
        <rFont val="Arial"/>
        <family val="2"/>
      </rPr>
      <t>5 000 €</t>
    </r>
    <r>
      <rPr>
        <sz val="9"/>
        <color theme="1"/>
        <rFont val="Arial"/>
        <family val="2"/>
      </rPr>
      <t xml:space="preserve"> pour les personnes morales</t>
    </r>
  </si>
  <si>
    <r>
      <t xml:space="preserve">et </t>
    </r>
    <r>
      <rPr>
        <b/>
        <sz val="9"/>
        <color theme="1"/>
        <rFont val="Arial"/>
        <family val="2"/>
      </rPr>
      <t>4 000 €</t>
    </r>
    <r>
      <rPr>
        <sz val="9"/>
        <color theme="1"/>
        <rFont val="Arial"/>
        <family val="2"/>
      </rPr>
      <t xml:space="preserve"> pour les personnes morales</t>
    </r>
  </si>
  <si>
    <r>
      <t>40 % du coût d’acquisition TTC, plafonné à</t>
    </r>
    <r>
      <rPr>
        <b/>
        <sz val="9"/>
        <color theme="1"/>
        <rFont val="Arial"/>
        <family val="2"/>
      </rPr>
      <t xml:space="preserve"> 7 000 €</t>
    </r>
  </si>
  <si>
    <r>
      <t xml:space="preserve">40 % du prix d’acquisition TTC, dans la limite de </t>
    </r>
    <r>
      <rPr>
        <b/>
        <sz val="9"/>
        <color theme="1"/>
        <rFont val="Arial"/>
        <family val="2"/>
      </rPr>
      <t>50 000 €</t>
    </r>
    <r>
      <rPr>
        <sz val="9"/>
        <color theme="1"/>
        <rFont val="Arial"/>
        <family val="2"/>
      </rPr>
      <t xml:space="preserve"> pour les camions (N2 et N3), </t>
    </r>
    <r>
      <rPr>
        <b/>
        <sz val="9"/>
        <color theme="1"/>
        <rFont val="Arial"/>
        <family val="2"/>
      </rPr>
      <t>30 000 €</t>
    </r>
    <r>
      <rPr>
        <sz val="9"/>
        <color theme="1"/>
        <rFont val="Arial"/>
        <family val="2"/>
      </rPr>
      <t xml:space="preserve"> pour autobus et autocars</t>
    </r>
  </si>
  <si>
    <r>
      <t>1 000 €</t>
    </r>
    <r>
      <rPr>
        <sz val="9"/>
        <color theme="1"/>
        <rFont val="Arial"/>
        <family val="2"/>
      </rPr>
      <t xml:space="preserve"> (à partir du 9 décembre 2020 pour les particu­liers uniquement)</t>
    </r>
  </si>
  <si>
    <t>Note : ce graphique présente le barème du bonus applicable en France au premier janvier et au premier juin au cours de la période d’estimation.</t>
  </si>
  <si>
    <r>
      <t>Lecture : au 1</t>
    </r>
    <r>
      <rPr>
        <vertAlign val="superscript"/>
        <sz val="9.5"/>
        <color theme="1"/>
        <rFont val="Arial"/>
        <family val="2"/>
      </rPr>
      <t>er</t>
    </r>
    <r>
      <rPr>
        <sz val="9.5"/>
        <color theme="1"/>
        <rFont val="Arial"/>
        <family val="2"/>
      </rPr>
      <t> janvier 2020, le bonus électrique pour les voitures inférieures à 45 000 euros est de 6 000 euros.</t>
    </r>
  </si>
  <si>
    <t>Tableau 6 : exercice contrefactuel : le malus net est mis à 0 en France, prise en compte de la marge extensive</t>
  </si>
  <si>
    <t>Tableau 7 : exercice contrefactuel :le malus à 0 en France mais le bonus est conservé en l’état, prise en compte de la marge extensive la marge extensive</t>
  </si>
  <si>
    <t>Tableau 9 Taux de sortie des véhicules éligibles à la prime à la conversion.</t>
  </si>
  <si>
    <t>Tableau 10 : Régression du taux de recours à la PAC sur plusieurs variables d’intérêt.</t>
  </si>
  <si>
    <t xml:space="preserve">Tableau A.1 : Liste des évènements de hausse de malus retenus dans l’échantillon en France </t>
  </si>
  <si>
    <t xml:space="preserve">Tableau A2 : liste des évènements de hausse de malus retenus dans l’échantillon en Allemagne et Suède  </t>
  </si>
  <si>
    <t>Tableau A3 : Estimation des effets des malus/bonus sur les immatriculations de véhicules neufs, modèle de Poisson : France </t>
  </si>
  <si>
    <t>Tableau A.4. : Robustesse autour des effets spécifiques aux constructeurs</t>
  </si>
  <si>
    <t>Tableau A5 - Estimation des effets des malus/bonus sur les immatriculations de véhicules neufs  , modèle de Poisson : tous les pays.</t>
  </si>
  <si>
    <t xml:space="preserve">Tableau A6 - Estimation des effets des malus/bonus sur les immatriculations de véhicules neufs, modèle de Poisson : Allemagne </t>
  </si>
  <si>
    <t>Tableau A7 : Estimation des effets des malus/bonus sur les immatriculations de véhicules neufs, modèle de Poisson : Suède</t>
  </si>
  <si>
    <t>Graphoque A4 : Intervalles de confiance pour les écarts entre scénarios contrefactuels et données observées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</si>
</sst>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#,##0\ &quot;€&quot;;[Red]\-#,##0\ &quot;€&quot;"/>
    <numFmt numFmtId="164" formatCode="0.0"/>
    <numFmt numFmtId="165" formatCode="#,##0\ &quot;€&quot;"/>
    <numFmt numFmtId="166" formatCode="[$-40C]d\ mmmm\ yyyy;@"/>
    <numFmt numFmtId="167" formatCode="#,##0.0"/>
  </numFmts>
  <fonts count="74">
    <font>
      <sz val="11"/>
      <color theme="1"/>
      <name val="Calibri"/>
      <family val="2"/>
      <scheme val="minor"/>
    </font>
    <font>
      <b/>
      <sz val="13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0"/>
      <color rgb="FF142882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.5"/>
      <color theme="1"/>
      <name val="Arial"/>
      <family val="2"/>
    </font>
    <font>
      <b/>
      <sz val="11.5"/>
      <color theme="1"/>
      <name val="Arial"/>
      <family val="2"/>
    </font>
    <font>
      <b/>
      <sz val="9"/>
      <color rgb="FF142882"/>
      <name val="Arial"/>
      <family val="2"/>
    </font>
    <font>
      <b/>
      <vertAlign val="superscript"/>
      <sz val="9"/>
      <color rgb="FF142882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rgb="FFC0504D"/>
      <name val="Arial"/>
      <family val="2"/>
    </font>
    <font>
      <b/>
      <vertAlign val="superscript"/>
      <sz val="9"/>
      <color rgb="FFC0504D"/>
      <name val="Arial"/>
      <family val="2"/>
    </font>
    <font>
      <b/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b/>
      <sz val="9.5"/>
      <color rgb="FF142882"/>
      <name val="Arial"/>
      <family val="2"/>
    </font>
    <font>
      <b/>
      <vertAlign val="superscript"/>
      <sz val="9.5"/>
      <color rgb="FF142882"/>
      <name val="Arial"/>
      <family val="2"/>
    </font>
    <font>
      <sz val="9.5"/>
      <color rgb="FF142882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b/>
      <sz val="9.5"/>
      <color rgb="FFF79646"/>
      <name val="Arial"/>
      <family val="2"/>
    </font>
    <font>
      <sz val="9.5"/>
      <color rgb="FFF79646"/>
      <name val="Arial"/>
      <family val="2"/>
    </font>
    <font>
      <i/>
      <sz val="9"/>
      <color theme="1"/>
      <name val="Arial"/>
      <family val="2"/>
    </font>
    <font>
      <b/>
      <sz val="12"/>
      <color rgb="FF000000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i/>
      <sz val="10"/>
      <color rgb="FF000000"/>
      <name val="Arial"/>
      <family val="2"/>
    </font>
    <font>
      <sz val="11.5"/>
      <color rgb="FF000000"/>
      <name val="Arial"/>
      <family val="2"/>
    </font>
    <font>
      <sz val="11.5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</font>
    <font>
      <b/>
      <sz val="10"/>
      <name val="Arial"/>
      <family val="2"/>
      <charset val="1"/>
    </font>
    <font>
      <b/>
      <i/>
      <sz val="10.5"/>
      <color theme="1"/>
      <name val="Arial"/>
      <family val="2"/>
    </font>
    <font>
      <b/>
      <sz val="9"/>
      <color theme="1"/>
      <name val="Trebuchet MS"/>
      <family val="2"/>
    </font>
    <font>
      <b/>
      <i/>
      <sz val="9"/>
      <name val="Trebuchet MS"/>
      <family val="2"/>
    </font>
    <font>
      <b/>
      <sz val="9"/>
      <name val="Trebuchet MS"/>
      <family val="2"/>
    </font>
    <font>
      <sz val="8"/>
      <color theme="1"/>
      <name val="Trebuchet MS"/>
      <family val="2"/>
    </font>
    <font>
      <sz val="8"/>
      <name val="Trebuchet MS"/>
      <family val="2"/>
    </font>
    <font>
      <b/>
      <sz val="8"/>
      <name val="Trebuchet MS"/>
      <family val="2"/>
    </font>
    <font>
      <b/>
      <i/>
      <sz val="11.5"/>
      <color theme="1"/>
      <name val="Arial"/>
      <family val="2"/>
    </font>
    <font>
      <b/>
      <i/>
      <vertAlign val="subscript"/>
      <sz val="11.5"/>
      <color theme="1"/>
      <name val="Arial"/>
      <family val="2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.5"/>
      <color rgb="FF112277"/>
      <name val="Albany AMT"/>
      <family val="2"/>
    </font>
    <font>
      <b/>
      <sz val="11"/>
      <color theme="8"/>
      <name val="Arial"/>
      <family val="2"/>
    </font>
    <font>
      <b/>
      <sz val="11"/>
      <color theme="9" tint="-0.249977111117893"/>
      <name val="Arial"/>
      <family val="2"/>
    </font>
    <font>
      <sz val="11"/>
      <color rgb="FF00A478"/>
      <name val="Arial"/>
      <family val="2"/>
    </font>
    <font>
      <sz val="12"/>
      <color rgb="FF000000"/>
      <name val="Arial"/>
      <family val="2"/>
    </font>
    <font>
      <b/>
      <sz val="7"/>
      <color theme="1"/>
      <name val="Times New Roman"/>
      <family val="1"/>
    </font>
    <font>
      <u/>
      <sz val="11"/>
      <color indexed="39"/>
      <name val="Calibri"/>
      <family val="2"/>
      <scheme val="minor"/>
    </font>
    <font>
      <i/>
      <sz val="11"/>
      <name val="Arial"/>
      <family val="2"/>
    </font>
    <font>
      <i/>
      <sz val="11"/>
      <color theme="1"/>
      <name val="Arial"/>
      <family val="2"/>
    </font>
    <font>
      <b/>
      <vertAlign val="subscript"/>
      <sz val="13"/>
      <color theme="1"/>
      <name val="Arial"/>
      <family val="2"/>
    </font>
    <font>
      <b/>
      <sz val="13"/>
      <color rgb="FF000000"/>
      <name val="Arial"/>
      <family val="2"/>
    </font>
    <font>
      <i/>
      <u/>
      <sz val="11"/>
      <color theme="10"/>
      <name val="Calibri"/>
      <family val="2"/>
      <scheme val="minor"/>
    </font>
    <font>
      <b/>
      <sz val="13"/>
      <name val="Arial"/>
      <family val="2"/>
    </font>
    <font>
      <b/>
      <u/>
      <sz val="13"/>
      <color theme="10"/>
      <name val="Calibri"/>
      <family val="2"/>
      <scheme val="minor"/>
    </font>
    <font>
      <b/>
      <sz val="13"/>
      <color rgb="FF1F497D"/>
      <name val="Arial"/>
      <family val="2"/>
    </font>
    <font>
      <i/>
      <sz val="11"/>
      <color rgb="FF1F497D"/>
      <name val="Arial"/>
      <family val="2"/>
    </font>
    <font>
      <b/>
      <sz val="13"/>
      <color rgb="FF000000"/>
      <name val="Calibri"/>
      <family val="2"/>
      <scheme val="minor"/>
    </font>
    <font>
      <i/>
      <sz val="11"/>
      <color rgb="FF000000"/>
      <name val="Arial"/>
      <family val="2"/>
    </font>
    <font>
      <sz val="11"/>
      <color rgb="FF000000"/>
      <name val="Calibri"/>
      <family val="2"/>
    </font>
    <font>
      <b/>
      <sz val="9"/>
      <color theme="1"/>
      <name val="Arial"/>
      <family val="2"/>
    </font>
    <font>
      <sz val="9.5"/>
      <color theme="1"/>
      <name val="Arial"/>
      <family val="2"/>
    </font>
    <font>
      <vertAlign val="superscript"/>
      <sz val="9.5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3FB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theme="9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thick">
        <color rgb="FF0087CD"/>
      </top>
      <bottom/>
      <diagonal/>
    </border>
    <border>
      <left/>
      <right/>
      <top/>
      <bottom style="medium">
        <color rgb="FF0087CD"/>
      </bottom>
      <diagonal/>
    </border>
    <border>
      <left/>
      <right/>
      <top style="medium">
        <color rgb="FF0087CD"/>
      </top>
      <bottom/>
      <diagonal/>
    </border>
    <border>
      <left/>
      <right/>
      <top/>
      <bottom style="thick">
        <color rgb="FF0087CD"/>
      </bottom>
      <diagonal/>
    </border>
    <border>
      <left style="medium">
        <color rgb="FFFFFFFF"/>
      </left>
      <right style="medium">
        <color rgb="FF0087CD"/>
      </right>
      <top style="thick">
        <color rgb="FF0087CD"/>
      </top>
      <bottom/>
      <diagonal/>
    </border>
    <border>
      <left style="medium">
        <color rgb="FFFFFFFF"/>
      </left>
      <right style="medium">
        <color rgb="FF0087CD"/>
      </right>
      <top/>
      <bottom style="medium">
        <color rgb="FF0087CD"/>
      </bottom>
      <diagonal/>
    </border>
    <border>
      <left/>
      <right style="medium">
        <color rgb="FF0087CD"/>
      </right>
      <top style="thick">
        <color rgb="FF0087CD"/>
      </top>
      <bottom/>
      <diagonal/>
    </border>
    <border>
      <left/>
      <right style="medium">
        <color rgb="FF0087CD"/>
      </right>
      <top/>
      <bottom style="medium">
        <color rgb="FF0087CD"/>
      </bottom>
      <diagonal/>
    </border>
    <border>
      <left/>
      <right style="medium">
        <color rgb="FFFFFFFF"/>
      </right>
      <top style="thick">
        <color rgb="FF0087CD"/>
      </top>
      <bottom style="medium">
        <color rgb="FF0087CD"/>
      </bottom>
      <diagonal/>
    </border>
    <border>
      <left/>
      <right style="medium">
        <color rgb="FFFFFFFF"/>
      </right>
      <top/>
      <bottom style="medium">
        <color rgb="FF0087CD"/>
      </bottom>
      <diagonal/>
    </border>
    <border>
      <left style="medium">
        <color rgb="FFFFFFFF"/>
      </left>
      <right style="medium">
        <color rgb="FF0087CD"/>
      </right>
      <top/>
      <bottom/>
      <diagonal/>
    </border>
    <border>
      <left/>
      <right style="medium">
        <color rgb="FF0087CD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0087CD"/>
      </right>
      <top/>
      <bottom style="thick">
        <color rgb="FF0087CD"/>
      </bottom>
      <diagonal/>
    </border>
    <border>
      <left/>
      <right style="medium">
        <color rgb="FF0087CD"/>
      </right>
      <top/>
      <bottom style="thick">
        <color rgb="FF0087CD"/>
      </bottom>
      <diagonal/>
    </border>
    <border>
      <left/>
      <right style="medium">
        <color rgb="FFFFFFFF"/>
      </right>
      <top/>
      <bottom style="thick">
        <color rgb="FF0087CD"/>
      </bottom>
      <diagonal/>
    </border>
    <border>
      <left style="medium">
        <color rgb="FF0087CD"/>
      </left>
      <right style="medium">
        <color rgb="FF0087CD"/>
      </right>
      <top style="thick">
        <color rgb="FF0087CD"/>
      </top>
      <bottom/>
      <diagonal/>
    </border>
    <border>
      <left style="medium">
        <color rgb="FF0087CD"/>
      </left>
      <right style="medium">
        <color rgb="FF0087CD"/>
      </right>
      <top/>
      <bottom style="medium">
        <color rgb="FF0087CD"/>
      </bottom>
      <diagonal/>
    </border>
    <border>
      <left style="medium">
        <color rgb="FF0087CD"/>
      </left>
      <right style="medium">
        <color rgb="FFFFFFFF"/>
      </right>
      <top style="thick">
        <color rgb="FF0087CD"/>
      </top>
      <bottom/>
      <diagonal/>
    </border>
    <border>
      <left style="medium">
        <color rgb="FF0087CD"/>
      </left>
      <right style="medium">
        <color rgb="FFFFFFFF"/>
      </right>
      <top/>
      <bottom style="medium">
        <color rgb="FF0087CD"/>
      </bottom>
      <diagonal/>
    </border>
    <border>
      <left style="medium">
        <color rgb="FF0087CD"/>
      </left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 style="medium">
        <color rgb="FF0087CD"/>
      </right>
      <top/>
      <bottom/>
      <diagonal/>
    </border>
    <border>
      <left style="medium">
        <color rgb="FF0087CD"/>
      </left>
      <right style="medium">
        <color rgb="FFFFFFFF"/>
      </right>
      <top style="medium">
        <color rgb="FF0087CD"/>
      </top>
      <bottom/>
      <diagonal/>
    </border>
    <border>
      <left style="medium">
        <color rgb="FF0087CD"/>
      </left>
      <right/>
      <top style="medium">
        <color rgb="FF0087CD"/>
      </top>
      <bottom/>
      <diagonal/>
    </border>
    <border>
      <left/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/>
      <top/>
      <bottom/>
      <diagonal/>
    </border>
    <border>
      <left style="medium">
        <color rgb="FF0087CD"/>
      </left>
      <right/>
      <top/>
      <bottom style="medium">
        <color rgb="FF0087CD"/>
      </bottom>
      <diagonal/>
    </border>
    <border>
      <left style="medium">
        <color rgb="FF0087CD"/>
      </left>
      <right style="medium">
        <color rgb="FFFFFFFF"/>
      </right>
      <top/>
      <bottom/>
      <diagonal/>
    </border>
    <border>
      <left style="medium">
        <color rgb="FFFFFFFF"/>
      </left>
      <right/>
      <top style="thick">
        <color rgb="FF0087CD"/>
      </top>
      <bottom style="medium">
        <color rgb="FF0087CD"/>
      </bottom>
      <diagonal/>
    </border>
    <border>
      <left/>
      <right/>
      <top style="thick">
        <color rgb="FF0087CD"/>
      </top>
      <bottom style="medium">
        <color rgb="FF0087CD"/>
      </bottom>
      <diagonal/>
    </border>
    <border>
      <left style="medium">
        <color rgb="FFFFFFFF"/>
      </left>
      <right style="medium">
        <color rgb="FF0087CD"/>
      </right>
      <top/>
      <bottom style="medium">
        <color rgb="FFFFFFFF"/>
      </bottom>
      <diagonal/>
    </border>
    <border>
      <left style="medium">
        <color rgb="FF0087CD"/>
      </left>
      <right/>
      <top style="medium">
        <color rgb="FF0087CD"/>
      </top>
      <bottom style="medium">
        <color rgb="FF0087CD"/>
      </bottom>
      <diagonal/>
    </border>
    <border>
      <left style="medium">
        <color rgb="FFFFFFFF"/>
      </left>
      <right/>
      <top style="medium">
        <color rgb="FF0087CD"/>
      </top>
      <bottom style="medium">
        <color rgb="FF0087CD"/>
      </bottom>
      <diagonal/>
    </border>
    <border>
      <left/>
      <right style="medium">
        <color rgb="FF0087CD"/>
      </right>
      <top style="medium">
        <color rgb="FF0087CD"/>
      </top>
      <bottom style="medium">
        <color rgb="FF0087CD"/>
      </bottom>
      <diagonal/>
    </border>
    <border>
      <left style="medium">
        <color rgb="FFFFFFFF"/>
      </left>
      <right style="medium">
        <color rgb="FF0087CD"/>
      </right>
      <top style="medium">
        <color rgb="FF0087CD"/>
      </top>
      <bottom/>
      <diagonal/>
    </border>
    <border>
      <left/>
      <right/>
      <top style="medium">
        <color rgb="FF0087CD"/>
      </top>
      <bottom style="medium">
        <color rgb="FF0087CD"/>
      </bottom>
      <diagonal/>
    </border>
    <border>
      <left style="medium">
        <color rgb="FF0087CD"/>
      </left>
      <right style="medium">
        <color rgb="FF0087CD"/>
      </right>
      <top/>
      <bottom style="thick">
        <color rgb="FF0087CD"/>
      </bottom>
      <diagonal/>
    </border>
    <border>
      <left style="medium">
        <color rgb="FF0087CD"/>
      </left>
      <right/>
      <top style="medium">
        <color rgb="FF0087CD"/>
      </top>
      <bottom style="thick">
        <color rgb="FF0087CD"/>
      </bottom>
      <diagonal/>
    </border>
    <border>
      <left/>
      <right/>
      <top style="medium">
        <color rgb="FF0087CD"/>
      </top>
      <bottom style="thick">
        <color rgb="FF0087CD"/>
      </bottom>
      <diagonal/>
    </border>
    <border>
      <left/>
      <right style="medium">
        <color rgb="FF0087CD"/>
      </right>
      <top style="medium">
        <color rgb="FF0087CD"/>
      </top>
      <bottom style="thick">
        <color rgb="FF0087C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B8CCE4"/>
      </left>
      <right style="medium">
        <color rgb="FFB8CCE4"/>
      </right>
      <top style="medium">
        <color rgb="FFB8CCE4"/>
      </top>
      <bottom style="thick">
        <color rgb="FF95B3D7"/>
      </bottom>
      <diagonal/>
    </border>
    <border>
      <left/>
      <right style="medium">
        <color rgb="FFB8CCE4"/>
      </right>
      <top style="medium">
        <color rgb="FFB8CCE4"/>
      </top>
      <bottom style="thick">
        <color rgb="FF95B3D7"/>
      </bottom>
      <diagonal/>
    </border>
    <border>
      <left style="medium">
        <color rgb="FFB8CCE4"/>
      </left>
      <right style="medium">
        <color rgb="FFB8CCE4"/>
      </right>
      <top/>
      <bottom style="medium">
        <color rgb="FFB8CCE4"/>
      </bottom>
      <diagonal/>
    </border>
    <border>
      <left/>
      <right style="medium">
        <color rgb="FFB8CCE4"/>
      </right>
      <top/>
      <bottom style="medium">
        <color rgb="FFB8CCE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50" fillId="0" borderId="0"/>
    <xf numFmtId="0" fontId="34" fillId="0" borderId="0"/>
  </cellStyleXfs>
  <cellXfs count="310">
    <xf numFmtId="0" fontId="0" fillId="0" borderId="0" xfId="0"/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12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0" fillId="3" borderId="8" xfId="0" applyFill="1" applyBorder="1" applyAlignment="1">
      <alignment vertical="center"/>
    </xf>
    <xf numFmtId="0" fontId="12" fillId="3" borderId="12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vertical="center" wrapText="1"/>
    </xf>
    <xf numFmtId="0" fontId="12" fillId="3" borderId="8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vertical="center"/>
    </xf>
    <xf numFmtId="0" fontId="13" fillId="3" borderId="12" xfId="0" applyFont="1" applyFill="1" applyBorder="1" applyAlignment="1">
      <alignment horizontal="justify" vertical="center"/>
    </xf>
    <xf numFmtId="0" fontId="14" fillId="3" borderId="8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left" vertical="center" wrapText="1"/>
    </xf>
    <xf numFmtId="0" fontId="12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 vertical="center" wrapText="1"/>
    </xf>
    <xf numFmtId="0" fontId="8" fillId="0" borderId="0" xfId="0" applyFont="1"/>
    <xf numFmtId="0" fontId="18" fillId="2" borderId="29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31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 wrapText="1"/>
    </xf>
    <xf numFmtId="0" fontId="21" fillId="3" borderId="32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justify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10" fontId="5" fillId="0" borderId="4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49" xfId="0" applyBorder="1"/>
    <xf numFmtId="0" fontId="0" fillId="0" borderId="44" xfId="0" applyBorder="1"/>
    <xf numFmtId="0" fontId="0" fillId="0" borderId="50" xfId="0" applyBorder="1"/>
    <xf numFmtId="0" fontId="0" fillId="0" borderId="45" xfId="0" applyBorder="1"/>
    <xf numFmtId="0" fontId="2" fillId="0" borderId="45" xfId="0" applyFont="1" applyBorder="1"/>
    <xf numFmtId="0" fontId="0" fillId="0" borderId="51" xfId="0" applyBorder="1"/>
    <xf numFmtId="0" fontId="0" fillId="0" borderId="41" xfId="0" applyBorder="1"/>
    <xf numFmtId="0" fontId="0" fillId="0" borderId="52" xfId="0" applyBorder="1"/>
    <xf numFmtId="1" fontId="0" fillId="0" borderId="52" xfId="0" applyNumberFormat="1" applyBorder="1"/>
    <xf numFmtId="1" fontId="0" fillId="0" borderId="41" xfId="0" applyNumberFormat="1" applyBorder="1"/>
    <xf numFmtId="0" fontId="25" fillId="0" borderId="0" xfId="0" applyFont="1" applyAlignment="1">
      <alignment horizontal="justify" vertical="center"/>
    </xf>
    <xf numFmtId="49" fontId="0" fillId="0" borderId="0" xfId="0" applyNumberFormat="1"/>
    <xf numFmtId="164" fontId="0" fillId="0" borderId="0" xfId="0" applyNumberFormat="1"/>
    <xf numFmtId="49" fontId="0" fillId="0" borderId="53" xfId="0" applyNumberFormat="1" applyBorder="1"/>
    <xf numFmtId="1" fontId="0" fillId="0" borderId="49" xfId="0" applyNumberFormat="1" applyBorder="1"/>
    <xf numFmtId="164" fontId="0" fillId="0" borderId="49" xfId="0" applyNumberFormat="1" applyBorder="1"/>
    <xf numFmtId="0" fontId="2" fillId="0" borderId="0" xfId="0" applyFont="1"/>
    <xf numFmtId="0" fontId="28" fillId="0" borderId="0" xfId="0" applyFont="1"/>
    <xf numFmtId="49" fontId="0" fillId="0" borderId="51" xfId="0" applyNumberFormat="1" applyBorder="1"/>
    <xf numFmtId="0" fontId="30" fillId="4" borderId="58" xfId="0" applyFont="1" applyFill="1" applyBorder="1" applyAlignment="1">
      <alignment horizontal="justify" vertical="center" wrapText="1"/>
    </xf>
    <xf numFmtId="0" fontId="31" fillId="4" borderId="56" xfId="0" applyFont="1" applyFill="1" applyBorder="1" applyAlignment="1">
      <alignment horizontal="justify" vertical="center" wrapText="1"/>
    </xf>
    <xf numFmtId="0" fontId="31" fillId="0" borderId="57" xfId="0" applyFont="1" applyBorder="1" applyAlignment="1">
      <alignment horizontal="center" vertical="center" wrapText="1"/>
    </xf>
    <xf numFmtId="0" fontId="32" fillId="4" borderId="56" xfId="0" applyFont="1" applyFill="1" applyBorder="1" applyAlignment="1">
      <alignment vertical="center" wrapText="1"/>
    </xf>
    <xf numFmtId="0" fontId="31" fillId="0" borderId="57" xfId="0" applyFont="1" applyBorder="1" applyAlignment="1">
      <alignment horizontal="justify" vertical="center" wrapText="1"/>
    </xf>
    <xf numFmtId="0" fontId="33" fillId="0" borderId="57" xfId="0" applyFont="1" applyBorder="1" applyAlignment="1">
      <alignment horizontal="center" vertical="center" wrapText="1"/>
    </xf>
    <xf numFmtId="0" fontId="33" fillId="0" borderId="57" xfId="0" applyFont="1" applyBorder="1" applyAlignment="1">
      <alignment horizontal="justify" vertical="center" wrapText="1"/>
    </xf>
    <xf numFmtId="0" fontId="7" fillId="3" borderId="36" xfId="0" applyFont="1" applyFill="1" applyBorder="1" applyAlignment="1">
      <alignment horizontal="justify" vertical="center" wrapText="1"/>
    </xf>
    <xf numFmtId="0" fontId="7" fillId="3" borderId="2" xfId="0" applyFont="1" applyFill="1" applyBorder="1" applyAlignment="1">
      <alignment horizontal="justify" vertical="center" wrapText="1"/>
    </xf>
    <xf numFmtId="165" fontId="7" fillId="3" borderId="2" xfId="0" applyNumberFormat="1" applyFont="1" applyFill="1" applyBorder="1" applyAlignment="1">
      <alignment horizontal="justify" vertical="center" wrapText="1"/>
    </xf>
    <xf numFmtId="0" fontId="36" fillId="3" borderId="2" xfId="0" applyFont="1" applyFill="1" applyBorder="1" applyAlignment="1">
      <alignment horizontal="justify" vertical="center" wrapText="1"/>
    </xf>
    <xf numFmtId="165" fontId="36" fillId="3" borderId="2" xfId="0" applyNumberFormat="1" applyFont="1" applyFill="1" applyBorder="1" applyAlignment="1">
      <alignment horizontal="justify" vertical="center" wrapText="1"/>
    </xf>
    <xf numFmtId="165" fontId="7" fillId="3" borderId="36" xfId="0" applyNumberFormat="1" applyFont="1" applyFill="1" applyBorder="1" applyAlignment="1">
      <alignment horizontal="justify" vertical="center" wrapText="1"/>
    </xf>
    <xf numFmtId="0" fontId="7" fillId="3" borderId="4" xfId="0" applyFont="1" applyFill="1" applyBorder="1" applyAlignment="1">
      <alignment horizontal="justify" vertical="center" wrapText="1"/>
    </xf>
    <xf numFmtId="165" fontId="7" fillId="3" borderId="4" xfId="0" applyNumberFormat="1" applyFont="1" applyFill="1" applyBorder="1" applyAlignment="1">
      <alignment horizontal="justify" vertical="center" wrapText="1"/>
    </xf>
    <xf numFmtId="0" fontId="0" fillId="5" borderId="59" xfId="0" applyFill="1" applyBorder="1"/>
    <xf numFmtId="0" fontId="0" fillId="0" borderId="59" xfId="0" applyBorder="1"/>
    <xf numFmtId="0" fontId="0" fillId="5" borderId="60" xfId="0" applyFill="1" applyBorder="1"/>
    <xf numFmtId="0" fontId="0" fillId="0" borderId="60" xfId="0" applyBorder="1"/>
    <xf numFmtId="9" fontId="0" fillId="0" borderId="0" xfId="0" applyNumberFormat="1"/>
    <xf numFmtId="166" fontId="0" fillId="0" borderId="0" xfId="0" applyNumberFormat="1" applyAlignment="1">
      <alignment horizontal="left"/>
    </xf>
    <xf numFmtId="0" fontId="38" fillId="0" borderId="0" xfId="0" applyFont="1"/>
    <xf numFmtId="0" fontId="39" fillId="0" borderId="61" xfId="0" applyFont="1" applyBorder="1" applyAlignment="1">
      <alignment wrapText="1"/>
    </xf>
    <xf numFmtId="9" fontId="39" fillId="0" borderId="0" xfId="0" applyNumberFormat="1" applyFont="1" applyAlignment="1">
      <alignment wrapText="1"/>
    </xf>
    <xf numFmtId="2" fontId="39" fillId="0" borderId="0" xfId="0" applyNumberFormat="1" applyFont="1" applyAlignment="1">
      <alignment wrapText="1"/>
    </xf>
    <xf numFmtId="49" fontId="40" fillId="0" borderId="62" xfId="0" applyNumberFormat="1" applyFont="1" applyBorder="1"/>
    <xf numFmtId="3" fontId="38" fillId="0" borderId="62" xfId="0" applyNumberFormat="1" applyFont="1" applyBorder="1"/>
    <xf numFmtId="3" fontId="38" fillId="0" borderId="63" xfId="0" applyNumberFormat="1" applyFont="1" applyBorder="1"/>
    <xf numFmtId="3" fontId="38" fillId="0" borderId="64" xfId="0" applyNumberFormat="1" applyFont="1" applyBorder="1"/>
    <xf numFmtId="3" fontId="40" fillId="0" borderId="62" xfId="0" applyNumberFormat="1" applyFont="1" applyBorder="1"/>
    <xf numFmtId="9" fontId="40" fillId="0" borderId="0" xfId="0" applyNumberFormat="1" applyFont="1"/>
    <xf numFmtId="2" fontId="0" fillId="0" borderId="0" xfId="0" applyNumberFormat="1"/>
    <xf numFmtId="2" fontId="38" fillId="0" borderId="65" xfId="0" applyNumberFormat="1" applyFont="1" applyBorder="1"/>
    <xf numFmtId="49" fontId="40" fillId="0" borderId="66" xfId="0" applyNumberFormat="1" applyFont="1" applyBorder="1"/>
    <xf numFmtId="49" fontId="37" fillId="0" borderId="62" xfId="2" applyNumberFormat="1" applyBorder="1"/>
    <xf numFmtId="0" fontId="7" fillId="0" borderId="0" xfId="0" applyFont="1" applyAlignment="1">
      <alignment wrapText="1"/>
    </xf>
    <xf numFmtId="10" fontId="0" fillId="0" borderId="0" xfId="0" applyNumberFormat="1"/>
    <xf numFmtId="10" fontId="7" fillId="0" borderId="0" xfId="0" applyNumberFormat="1" applyFont="1" applyAlignment="1">
      <alignment wrapText="1"/>
    </xf>
    <xf numFmtId="0" fontId="37" fillId="0" borderId="0" xfId="2"/>
    <xf numFmtId="0" fontId="42" fillId="6" borderId="0" xfId="0" applyFont="1" applyFill="1"/>
    <xf numFmtId="0" fontId="43" fillId="0" borderId="0" xfId="0" applyFont="1" applyAlignment="1">
      <alignment horizontal="center" vertical="center" wrapText="1"/>
    </xf>
    <xf numFmtId="0" fontId="44" fillId="0" borderId="62" xfId="0" applyFont="1" applyBorder="1" applyAlignment="1">
      <alignment horizontal="center"/>
    </xf>
    <xf numFmtId="0" fontId="44" fillId="0" borderId="62" xfId="0" applyFont="1" applyBorder="1" applyAlignment="1">
      <alignment horizontal="center" wrapText="1"/>
    </xf>
    <xf numFmtId="0" fontId="45" fillId="7" borderId="62" xfId="0" applyFont="1" applyFill="1" applyBorder="1"/>
    <xf numFmtId="0" fontId="46" fillId="6" borderId="62" xfId="0" applyFont="1" applyFill="1" applyBorder="1" applyAlignment="1">
      <alignment vertical="center" wrapText="1"/>
    </xf>
    <xf numFmtId="167" fontId="46" fillId="0" borderId="62" xfId="0" applyNumberFormat="1" applyFont="1" applyBorder="1" applyAlignment="1">
      <alignment vertical="center"/>
    </xf>
    <xf numFmtId="0" fontId="45" fillId="6" borderId="0" xfId="0" applyFont="1" applyFill="1"/>
    <xf numFmtId="0" fontId="47" fillId="8" borderId="67" xfId="0" applyFont="1" applyFill="1" applyBorder="1" applyAlignment="1">
      <alignment horizontal="left"/>
    </xf>
    <xf numFmtId="1" fontId="47" fillId="8" borderId="62" xfId="0" applyNumberFormat="1" applyFont="1" applyFill="1" applyBorder="1"/>
    <xf numFmtId="0" fontId="50" fillId="0" borderId="0" xfId="4"/>
    <xf numFmtId="0" fontId="2" fillId="0" borderId="0" xfId="4" applyFont="1" applyAlignment="1">
      <alignment horizontal="left"/>
    </xf>
    <xf numFmtId="0" fontId="50" fillId="0" borderId="41" xfId="4" applyBorder="1"/>
    <xf numFmtId="0" fontId="52" fillId="9" borderId="41" xfId="5" applyFont="1" applyFill="1" applyBorder="1" applyAlignment="1">
      <alignment horizontal="left" vertical="top"/>
    </xf>
    <xf numFmtId="3" fontId="53" fillId="0" borderId="41" xfId="4" applyNumberFormat="1" applyFont="1" applyBorder="1"/>
    <xf numFmtId="3" fontId="54" fillId="0" borderId="41" xfId="4" applyNumberFormat="1" applyFont="1" applyBorder="1"/>
    <xf numFmtId="3" fontId="55" fillId="10" borderId="41" xfId="4" applyNumberFormat="1" applyFont="1" applyFill="1" applyBorder="1"/>
    <xf numFmtId="0" fontId="37" fillId="0" borderId="0" xfId="1" applyAlignment="1">
      <alignment horizontal="justify" vertical="center"/>
    </xf>
    <xf numFmtId="0" fontId="56" fillId="0" borderId="0" xfId="0" applyFont="1" applyAlignment="1">
      <alignment horizontal="left" vertical="center"/>
    </xf>
    <xf numFmtId="0" fontId="9" fillId="0" borderId="68" xfId="0" applyFont="1" applyBorder="1" applyAlignment="1">
      <alignment horizontal="justify" vertical="center" wrapText="1"/>
    </xf>
    <xf numFmtId="0" fontId="9" fillId="0" borderId="69" xfId="0" applyFont="1" applyBorder="1" applyAlignment="1">
      <alignment horizontal="justify" vertical="center" wrapText="1"/>
    </xf>
    <xf numFmtId="17" fontId="9" fillId="0" borderId="70" xfId="0" applyNumberFormat="1" applyFont="1" applyBorder="1" applyAlignment="1">
      <alignment horizontal="justify" vertical="center" wrapText="1"/>
    </xf>
    <xf numFmtId="0" fontId="8" fillId="0" borderId="71" xfId="0" applyFont="1" applyBorder="1" applyAlignment="1">
      <alignment horizontal="justify" vertical="center" wrapText="1"/>
    </xf>
    <xf numFmtId="3" fontId="8" fillId="0" borderId="71" xfId="0" applyNumberFormat="1" applyFont="1" applyBorder="1" applyAlignment="1">
      <alignment horizontal="justify" vertical="center" wrapText="1"/>
    </xf>
    <xf numFmtId="6" fontId="8" fillId="0" borderId="71" xfId="0" applyNumberFormat="1" applyFont="1" applyBorder="1" applyAlignment="1">
      <alignment horizontal="justify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9" fillId="0" borderId="70" xfId="0" applyFont="1" applyBorder="1" applyAlignment="1">
      <alignment horizontal="justify" vertical="center" wrapText="1"/>
    </xf>
    <xf numFmtId="17" fontId="8" fillId="0" borderId="71" xfId="0" applyNumberFormat="1" applyFont="1" applyBorder="1" applyAlignment="1">
      <alignment horizontal="justify" vertical="center" wrapText="1"/>
    </xf>
    <xf numFmtId="49" fontId="5" fillId="0" borderId="52" xfId="0" applyNumberFormat="1" applyFont="1" applyBorder="1" applyAlignment="1">
      <alignment horizontal="left" vertical="center"/>
    </xf>
    <xf numFmtId="49" fontId="0" fillId="0" borderId="72" xfId="0" applyNumberFormat="1" applyBorder="1"/>
    <xf numFmtId="0" fontId="5" fillId="0" borderId="73" xfId="0" applyFont="1" applyBorder="1" applyAlignment="1">
      <alignment horizontal="left" vertical="center"/>
    </xf>
    <xf numFmtId="0" fontId="0" fillId="0" borderId="53" xfId="0" applyBorder="1"/>
    <xf numFmtId="0" fontId="0" fillId="0" borderId="74" xfId="0" applyBorder="1"/>
    <xf numFmtId="0" fontId="0" fillId="0" borderId="75" xfId="0" applyBorder="1"/>
    <xf numFmtId="0" fontId="0" fillId="0" borderId="0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5" fillId="0" borderId="75" xfId="0" applyFont="1" applyBorder="1" applyAlignment="1">
      <alignment horizontal="left" vertical="center"/>
    </xf>
    <xf numFmtId="0" fontId="5" fillId="0" borderId="77" xfId="0" applyFont="1" applyBorder="1" applyAlignment="1">
      <alignment horizontal="left" vertical="center"/>
    </xf>
    <xf numFmtId="49" fontId="0" fillId="0" borderId="74" xfId="0" applyNumberFormat="1" applyBorder="1"/>
    <xf numFmtId="49" fontId="0" fillId="0" borderId="0" xfId="0" applyNumberFormat="1" applyBorder="1"/>
    <xf numFmtId="49" fontId="0" fillId="0" borderId="76" xfId="0" applyNumberFormat="1" applyBorder="1"/>
    <xf numFmtId="49" fontId="0" fillId="0" borderId="49" xfId="0" applyNumberFormat="1" applyBorder="1"/>
    <xf numFmtId="49" fontId="0" fillId="0" borderId="78" xfId="0" applyNumberFormat="1" applyBorder="1"/>
    <xf numFmtId="0" fontId="28" fillId="0" borderId="53" xfId="0" applyFont="1" applyBorder="1"/>
    <xf numFmtId="49" fontId="0" fillId="0" borderId="73" xfId="0" applyNumberFormat="1" applyBorder="1"/>
    <xf numFmtId="49" fontId="0" fillId="0" borderId="77" xfId="0" applyNumberFormat="1" applyBorder="1"/>
    <xf numFmtId="49" fontId="0" fillId="0" borderId="52" xfId="0" applyNumberFormat="1" applyBorder="1"/>
    <xf numFmtId="0" fontId="0" fillId="0" borderId="73" xfId="0" applyBorder="1"/>
    <xf numFmtId="49" fontId="28" fillId="0" borderId="53" xfId="0" applyNumberFormat="1" applyFont="1" applyBorder="1"/>
    <xf numFmtId="0" fontId="58" fillId="0" borderId="0" xfId="0" applyFont="1" applyAlignment="1">
      <alignment horizontal="left"/>
    </xf>
    <xf numFmtId="0" fontId="0" fillId="0" borderId="0" xfId="0" applyFont="1"/>
    <xf numFmtId="0" fontId="35" fillId="0" borderId="0" xfId="0" applyFont="1"/>
    <xf numFmtId="0" fontId="37" fillId="0" borderId="0" xfId="1" applyAlignment="1">
      <alignment horizontal="left" vertical="center" wrapText="1"/>
    </xf>
    <xf numFmtId="0" fontId="37" fillId="0" borderId="0" xfId="1" applyAlignment="1">
      <alignment horizontal="left" vertical="center"/>
    </xf>
    <xf numFmtId="0" fontId="37" fillId="0" borderId="0" xfId="1" applyAlignment="1">
      <alignment horizontal="left"/>
    </xf>
    <xf numFmtId="0" fontId="37" fillId="0" borderId="0" xfId="1" quotePrefix="1" applyAlignment="1">
      <alignment horizontal="left"/>
    </xf>
    <xf numFmtId="0" fontId="60" fillId="0" borderId="0" xfId="0" applyFont="1" applyAlignment="1">
      <alignment horizontal="left" vertical="center"/>
    </xf>
    <xf numFmtId="0" fontId="60" fillId="0" borderId="0" xfId="0" applyFont="1" applyAlignment="1">
      <alignment horizontal="left"/>
    </xf>
    <xf numFmtId="0" fontId="63" fillId="0" borderId="0" xfId="1" applyFont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67" fillId="0" borderId="0" xfId="0" applyFont="1" applyAlignment="1">
      <alignment horizontal="left"/>
    </xf>
    <xf numFmtId="0" fontId="70" fillId="0" borderId="0" xfId="0" applyFont="1" applyFill="1" applyAlignment="1">
      <alignment horizontal="center" vertical="center"/>
    </xf>
    <xf numFmtId="164" fontId="70" fillId="0" borderId="0" xfId="0" applyNumberFormat="1" applyFont="1" applyFill="1" applyAlignment="1">
      <alignment horizontal="center" vertical="center"/>
    </xf>
    <xf numFmtId="0" fontId="70" fillId="0" borderId="0" xfId="0" applyFont="1" applyFill="1" applyAlignment="1">
      <alignment horizontal="right" vertical="center"/>
    </xf>
    <xf numFmtId="164" fontId="70" fillId="0" borderId="0" xfId="0" applyNumberFormat="1" applyFont="1" applyFill="1" applyAlignment="1">
      <alignment horizontal="right" vertical="center"/>
    </xf>
    <xf numFmtId="0" fontId="0" fillId="0" borderId="46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164" fontId="0" fillId="0" borderId="42" xfId="0" applyNumberFormat="1" applyFill="1" applyBorder="1" applyAlignment="1">
      <alignment horizontal="center"/>
    </xf>
    <xf numFmtId="164" fontId="0" fillId="0" borderId="45" xfId="0" applyNumberFormat="1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164" fontId="0" fillId="0" borderId="47" xfId="0" applyNumberFormat="1" applyFill="1" applyBorder="1" applyAlignment="1">
      <alignment horizontal="center"/>
    </xf>
    <xf numFmtId="164" fontId="0" fillId="0" borderId="43" xfId="0" applyNumberForma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2" fillId="3" borderId="21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13" fillId="3" borderId="18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22" fillId="3" borderId="24" xfId="0" applyFont="1" applyFill="1" applyBorder="1" applyAlignment="1">
      <alignment horizontal="center" vertical="center" wrapText="1"/>
    </xf>
    <xf numFmtId="0" fontId="22" fillId="3" borderId="27" xfId="0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0" fontId="21" fillId="3" borderId="39" xfId="0" applyFont="1" applyFill="1" applyBorder="1" applyAlignment="1">
      <alignment horizontal="center" vertical="center" wrapText="1"/>
    </xf>
    <xf numFmtId="0" fontId="21" fillId="3" borderId="40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left" vertical="center" wrapText="1"/>
    </xf>
    <xf numFmtId="0" fontId="18" fillId="3" borderId="11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22" fillId="3" borderId="21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26" xfId="0" applyFont="1" applyFill="1" applyBorder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0" fontId="23" fillId="3" borderId="27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1" fillId="3" borderId="32" xfId="0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1" fillId="3" borderId="34" xfId="0" applyFont="1" applyFill="1" applyBorder="1" applyAlignment="1">
      <alignment horizontal="center" vertical="center" wrapText="1"/>
    </xf>
    <xf numFmtId="0" fontId="23" fillId="3" borderId="21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37" xfId="0" applyFont="1" applyFill="1" applyBorder="1" applyAlignment="1">
      <alignment horizontal="center" vertical="center" wrapText="1"/>
    </xf>
    <xf numFmtId="0" fontId="22" fillId="3" borderId="22" xfId="0" applyFont="1" applyFill="1" applyBorder="1" applyAlignment="1">
      <alignment horizontal="center" vertical="center" wrapText="1"/>
    </xf>
    <xf numFmtId="0" fontId="22" fillId="3" borderId="25" xfId="0" applyFont="1" applyFill="1" applyBorder="1" applyAlignment="1">
      <alignment horizontal="center" vertical="center" wrapText="1"/>
    </xf>
    <xf numFmtId="0" fontId="22" fillId="3" borderId="26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1" fillId="3" borderId="33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26" fillId="0" borderId="0" xfId="0" applyFont="1" applyAlignment="1">
      <alignment horizontal="left" vertical="center" wrapText="1"/>
    </xf>
    <xf numFmtId="10" fontId="5" fillId="0" borderId="3" xfId="0" applyNumberFormat="1" applyFont="1" applyBorder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10" fontId="5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/>
    </xf>
    <xf numFmtId="0" fontId="62" fillId="0" borderId="0" xfId="0" applyFont="1" applyAlignment="1">
      <alignment horizontal="left" vertical="center"/>
    </xf>
    <xf numFmtId="0" fontId="51" fillId="0" borderId="0" xfId="4" applyFont="1" applyAlignment="1">
      <alignment horizontal="left"/>
    </xf>
    <xf numFmtId="0" fontId="64" fillId="0" borderId="0" xfId="0" applyFont="1" applyAlignment="1">
      <alignment horizontal="left" vertical="center"/>
    </xf>
    <xf numFmtId="0" fontId="65" fillId="0" borderId="0" xfId="1" applyFont="1" applyAlignment="1">
      <alignment horizontal="left" vertical="center"/>
    </xf>
    <xf numFmtId="0" fontId="0" fillId="0" borderId="53" xfId="0" applyBorder="1" applyAlignment="1">
      <alignment horizontal="center"/>
    </xf>
    <xf numFmtId="0" fontId="0" fillId="0" borderId="49" xfId="0" applyBorder="1" applyAlignment="1">
      <alignment horizontal="center"/>
    </xf>
    <xf numFmtId="49" fontId="0" fillId="0" borderId="0" xfId="0" applyNumberFormat="1" applyAlignment="1">
      <alignment horizontal="center"/>
    </xf>
    <xf numFmtId="0" fontId="6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9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2" fillId="4" borderId="54" xfId="0" applyFont="1" applyFill="1" applyBorder="1" applyAlignment="1">
      <alignment vertical="center" wrapText="1"/>
    </xf>
    <xf numFmtId="0" fontId="32" fillId="4" borderId="55" xfId="0" applyFont="1" applyFill="1" applyBorder="1" applyAlignment="1">
      <alignment vertical="center" wrapText="1"/>
    </xf>
    <xf numFmtId="0" fontId="6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0" fillId="3" borderId="10" xfId="0" applyFont="1" applyFill="1" applyBorder="1" applyAlignment="1">
      <alignment vertical="top" wrapText="1"/>
    </xf>
    <xf numFmtId="0" fontId="71" fillId="3" borderId="21" xfId="0" applyFont="1" applyFill="1" applyBorder="1" applyAlignment="1">
      <alignment horizontal="center" vertical="center" wrapText="1"/>
    </xf>
    <xf numFmtId="0" fontId="71" fillId="3" borderId="21" xfId="0" applyFont="1" applyFill="1" applyBorder="1" applyAlignment="1">
      <alignment horizontal="center" vertical="center"/>
    </xf>
    <xf numFmtId="6" fontId="71" fillId="3" borderId="23" xfId="0" applyNumberFormat="1" applyFont="1" applyFill="1" applyBorder="1" applyAlignment="1">
      <alignment horizontal="center" vertical="center" wrapText="1"/>
    </xf>
    <xf numFmtId="0" fontId="71" fillId="3" borderId="18" xfId="0" applyFont="1" applyFill="1" applyBorder="1" applyAlignment="1">
      <alignment horizontal="center" vertical="center" wrapText="1"/>
    </xf>
    <xf numFmtId="0" fontId="71" fillId="3" borderId="18" xfId="0" applyFont="1" applyFill="1" applyBorder="1" applyAlignment="1">
      <alignment horizontal="center" vertical="center"/>
    </xf>
    <xf numFmtId="6" fontId="71" fillId="3" borderId="20" xfId="0" applyNumberFormat="1" applyFont="1" applyFill="1" applyBorder="1" applyAlignment="1">
      <alignment horizontal="center" vertical="center" wrapText="1"/>
    </xf>
    <xf numFmtId="0" fontId="71" fillId="3" borderId="8" xfId="0" applyFont="1" applyFill="1" applyBorder="1" applyAlignment="1">
      <alignment horizontal="center" vertical="center" wrapText="1"/>
    </xf>
    <xf numFmtId="0" fontId="71" fillId="3" borderId="8" xfId="0" applyFont="1" applyFill="1" applyBorder="1" applyAlignment="1">
      <alignment horizontal="center" vertical="center"/>
    </xf>
    <xf numFmtId="6" fontId="71" fillId="3" borderId="10" xfId="0" applyNumberFormat="1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71" fillId="3" borderId="13" xfId="0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6" fontId="13" fillId="3" borderId="23" xfId="0" applyNumberFormat="1" applyFont="1" applyFill="1" applyBorder="1" applyAlignment="1">
      <alignment horizontal="center" vertical="center" wrapText="1"/>
    </xf>
    <xf numFmtId="0" fontId="71" fillId="3" borderId="22" xfId="0" applyFont="1" applyFill="1" applyBorder="1" applyAlignment="1">
      <alignment horizontal="center" vertical="center" wrapText="1"/>
    </xf>
    <xf numFmtId="6" fontId="13" fillId="3" borderId="20" xfId="0" applyNumberFormat="1" applyFont="1" applyFill="1" applyBorder="1" applyAlignment="1">
      <alignment horizontal="center" vertical="center" wrapText="1"/>
    </xf>
    <xf numFmtId="6" fontId="13" fillId="3" borderId="10" xfId="0" applyNumberFormat="1" applyFont="1" applyFill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6" fontId="13" fillId="3" borderId="28" xfId="0" applyNumberFormat="1" applyFont="1" applyFill="1" applyBorder="1" applyAlignment="1">
      <alignment horizontal="center" vertical="center" wrapText="1"/>
    </xf>
    <xf numFmtId="0" fontId="0" fillId="3" borderId="27" xfId="0" applyFont="1" applyFill="1" applyBorder="1" applyAlignment="1">
      <alignment vertical="center" wrapText="1"/>
    </xf>
    <xf numFmtId="0" fontId="0" fillId="3" borderId="8" xfId="0" applyFont="1" applyFill="1" applyBorder="1" applyAlignment="1">
      <alignment vertical="center" wrapText="1"/>
    </xf>
    <xf numFmtId="0" fontId="71" fillId="3" borderId="15" xfId="0" applyFont="1" applyFill="1" applyBorder="1" applyAlignment="1">
      <alignment horizontal="center" vertical="center" wrapText="1"/>
    </xf>
    <xf numFmtId="0" fontId="71" fillId="3" borderId="15" xfId="0" applyFont="1" applyFill="1" applyBorder="1" applyAlignment="1">
      <alignment horizontal="center" vertical="center"/>
    </xf>
    <xf numFmtId="0" fontId="71" fillId="3" borderId="16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8" fillId="0" borderId="49" xfId="0" applyFont="1" applyBorder="1"/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top"/>
    </xf>
  </cellXfs>
  <cellStyles count="6">
    <cellStyle name="Lien hypertexte" xfId="1" builtinId="8"/>
    <cellStyle name="Lien hypertexte 2" xfId="2"/>
    <cellStyle name="Normal" xfId="0" builtinId="0"/>
    <cellStyle name="Normal 2" xfId="4"/>
    <cellStyle name="Normal 4" xfId="5"/>
    <cellStyle name="Pourcentage 2" xfId="3"/>
  </cellStyles>
  <dxfs count="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0726159230093E-2"/>
          <c:y val="5.8184352972138635E-2"/>
          <c:w val="0.74773105861767275"/>
          <c:h val="0.75266087674000104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'Graphique 1'!$A$5:$A$23</c:f>
              <c:strCache>
                <c:ptCount val="19"/>
                <c:pt idx="0">
                  <c:v>Allemagne</c:v>
                </c:pt>
                <c:pt idx="1">
                  <c:v>Autriche </c:v>
                </c:pt>
                <c:pt idx="2">
                  <c:v>Croatie</c:v>
                </c:pt>
                <c:pt idx="3">
                  <c:v>Espagne</c:v>
                </c:pt>
                <c:pt idx="4">
                  <c:v>Estonie</c:v>
                </c:pt>
                <c:pt idx="5">
                  <c:v>Finlande</c:v>
                </c:pt>
                <c:pt idx="6">
                  <c:v>France</c:v>
                </c:pt>
                <c:pt idx="7">
                  <c:v>Grèce</c:v>
                </c:pt>
                <c:pt idx="8">
                  <c:v>Italy</c:v>
                </c:pt>
                <c:pt idx="9">
                  <c:v>Lettonie </c:v>
                </c:pt>
                <c:pt idx="10">
                  <c:v>Lituanie</c:v>
                </c:pt>
                <c:pt idx="11">
                  <c:v>Luxembourg</c:v>
                </c:pt>
                <c:pt idx="12">
                  <c:v>Malte</c:v>
                </c:pt>
                <c:pt idx="13">
                  <c:v>Pays-Bas</c:v>
                </c:pt>
                <c:pt idx="14">
                  <c:v>Pologne</c:v>
                </c:pt>
                <c:pt idx="15">
                  <c:v>Portugal</c:v>
                </c:pt>
                <c:pt idx="16">
                  <c:v>Roumanie</c:v>
                </c:pt>
                <c:pt idx="17">
                  <c:v>Slovénie</c:v>
                </c:pt>
                <c:pt idx="18">
                  <c:v>Suède </c:v>
                </c:pt>
              </c:strCache>
            </c:strRef>
          </c:cat>
          <c:val>
            <c:numRef>
              <c:f>'Graphique 1'!$B$5:$B$23</c:f>
              <c:numCache>
                <c:formatCode>#\ ##0\ "€"</c:formatCode>
                <c:ptCount val="19"/>
                <c:pt idx="0">
                  <c:v>6000</c:v>
                </c:pt>
                <c:pt idx="1">
                  <c:v>3000</c:v>
                </c:pt>
                <c:pt idx="2">
                  <c:v>9283</c:v>
                </c:pt>
                <c:pt idx="3">
                  <c:v>4500</c:v>
                </c:pt>
                <c:pt idx="4">
                  <c:v>5000</c:v>
                </c:pt>
                <c:pt idx="5">
                  <c:v>2000</c:v>
                </c:pt>
                <c:pt idx="6">
                  <c:v>6000</c:v>
                </c:pt>
                <c:pt idx="7">
                  <c:v>8000</c:v>
                </c:pt>
                <c:pt idx="8">
                  <c:v>3000</c:v>
                </c:pt>
                <c:pt idx="9">
                  <c:v>4500</c:v>
                </c:pt>
                <c:pt idx="10">
                  <c:v>5000</c:v>
                </c:pt>
                <c:pt idx="11">
                  <c:v>8000</c:v>
                </c:pt>
                <c:pt idx="12">
                  <c:v>11000</c:v>
                </c:pt>
                <c:pt idx="13">
                  <c:v>3350</c:v>
                </c:pt>
                <c:pt idx="14">
                  <c:v>4125</c:v>
                </c:pt>
                <c:pt idx="15">
                  <c:v>4000</c:v>
                </c:pt>
                <c:pt idx="16">
                  <c:v>10200</c:v>
                </c:pt>
                <c:pt idx="17">
                  <c:v>4500</c:v>
                </c:pt>
                <c:pt idx="18">
                  <c:v>6790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E-46E2-B795-DB787516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69344"/>
        <c:axId val="143370880"/>
      </c:barChart>
      <c:catAx>
        <c:axId val="143369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3370880"/>
        <c:crosses val="autoZero"/>
        <c:auto val="1"/>
        <c:lblAlgn val="ctr"/>
        <c:lblOffset val="100"/>
        <c:noMultiLvlLbl val="0"/>
      </c:catAx>
      <c:valAx>
        <c:axId val="143370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Montant de la subvention (€)</a:t>
                </a:r>
              </a:p>
            </c:rich>
          </c:tx>
          <c:layout/>
          <c:overlay val="0"/>
        </c:title>
        <c:numFmt formatCode="#,##0\ &quot;€&quot;" sourceLinked="0"/>
        <c:majorTickMark val="out"/>
        <c:minorTickMark val="none"/>
        <c:tickLblPos val="nextTo"/>
        <c:crossAx val="143369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10'!$A$6</c:f>
              <c:strCache>
                <c:ptCount val="1"/>
                <c:pt idx="0">
                  <c:v>VHR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10'!$C$5:$N$5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10'!$C$6:$N$6</c:f>
              <c:numCache>
                <c:formatCode>General</c:formatCode>
                <c:ptCount val="12"/>
                <c:pt idx="0">
                  <c:v>0</c:v>
                </c:pt>
                <c:pt idx="1">
                  <c:v>668</c:v>
                </c:pt>
                <c:pt idx="2">
                  <c:v>810</c:v>
                </c:pt>
                <c:pt idx="3">
                  <c:v>1011</c:v>
                </c:pt>
                <c:pt idx="4">
                  <c:v>5043</c:v>
                </c:pt>
                <c:pt idx="5">
                  <c:v>6457</c:v>
                </c:pt>
                <c:pt idx="6">
                  <c:v>10549</c:v>
                </c:pt>
                <c:pt idx="7">
                  <c:v>13389</c:v>
                </c:pt>
                <c:pt idx="8">
                  <c:v>18549</c:v>
                </c:pt>
                <c:pt idx="9">
                  <c:v>74587</c:v>
                </c:pt>
                <c:pt idx="10">
                  <c:v>141439</c:v>
                </c:pt>
                <c:pt idx="11">
                  <c:v>126166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7-4571-8200-354EA34473F5}"/>
            </c:ext>
          </c:extLst>
        </c:ser>
        <c:ser>
          <c:idx val="1"/>
          <c:order val="1"/>
          <c:tx>
            <c:strRef>
              <c:f>'Graphique 10'!$A$7</c:f>
              <c:strCache>
                <c:ptCount val="1"/>
                <c:pt idx="0">
                  <c:v>VEB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'Graphique 10'!$C$5:$N$5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10'!$C$7:$N$7</c:f>
              <c:numCache>
                <c:formatCode>General</c:formatCode>
                <c:ptCount val="12"/>
                <c:pt idx="0">
                  <c:v>2630</c:v>
                </c:pt>
                <c:pt idx="1">
                  <c:v>5663</c:v>
                </c:pt>
                <c:pt idx="2">
                  <c:v>8583</c:v>
                </c:pt>
                <c:pt idx="3">
                  <c:v>11139</c:v>
                </c:pt>
                <c:pt idx="4">
                  <c:v>17741</c:v>
                </c:pt>
                <c:pt idx="5">
                  <c:v>23011</c:v>
                </c:pt>
                <c:pt idx="6">
                  <c:v>26509</c:v>
                </c:pt>
                <c:pt idx="7">
                  <c:v>32209</c:v>
                </c:pt>
                <c:pt idx="8">
                  <c:v>42933</c:v>
                </c:pt>
                <c:pt idx="9">
                  <c:v>110909</c:v>
                </c:pt>
                <c:pt idx="10">
                  <c:v>162105</c:v>
                </c:pt>
                <c:pt idx="11">
                  <c:v>202868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7-4571-8200-354EA344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4341120"/>
        <c:axId val="194347008"/>
      </c:barChart>
      <c:lineChart>
        <c:grouping val="standard"/>
        <c:varyColors val="0"/>
        <c:ser>
          <c:idx val="2"/>
          <c:order val="2"/>
          <c:tx>
            <c:strRef>
              <c:f>'Graphique 10'!$A$8</c:f>
              <c:strCache>
                <c:ptCount val="1"/>
                <c:pt idx="0">
                  <c:v>% de VEB et VHR parmi les véhicules particuliers 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x"/>
            <c:size val="5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10'!$C$5:$N$5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10'!$C$8:$N$8</c:f>
              <c:numCache>
                <c:formatCode>General</c:formatCode>
                <c:ptCount val="12"/>
                <c:pt idx="0">
                  <c:v>1.1999999999999999E-3</c:v>
                </c:pt>
                <c:pt idx="1">
                  <c:v>3.3999999999999998E-3</c:v>
                </c:pt>
                <c:pt idx="2">
                  <c:v>5.4000000000000003E-3</c:v>
                </c:pt>
                <c:pt idx="3">
                  <c:v>6.8999999999999999E-3</c:v>
                </c:pt>
                <c:pt idx="4">
                  <c:v>1.21E-2</c:v>
                </c:pt>
                <c:pt idx="5">
                  <c:v>1.49E-2</c:v>
                </c:pt>
                <c:pt idx="6">
                  <c:v>1.78E-2</c:v>
                </c:pt>
                <c:pt idx="7">
                  <c:v>2.1400000000000002E-2</c:v>
                </c:pt>
                <c:pt idx="8">
                  <c:v>2.8300000000000002E-2</c:v>
                </c:pt>
                <c:pt idx="9">
                  <c:v>0.11239999999999999</c:v>
                </c:pt>
                <c:pt idx="10">
                  <c:v>0.18299999999999997</c:v>
                </c:pt>
                <c:pt idx="11">
                  <c:v>0.2152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7-4571-8200-354EA344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50080"/>
        <c:axId val="194348544"/>
      </c:lineChart>
      <c:catAx>
        <c:axId val="1943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347008"/>
        <c:crosses val="autoZero"/>
        <c:auto val="1"/>
        <c:lblAlgn val="ctr"/>
        <c:lblOffset val="100"/>
        <c:noMultiLvlLbl val="0"/>
      </c:catAx>
      <c:valAx>
        <c:axId val="19434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341120"/>
        <c:crosses val="autoZero"/>
        <c:crossBetween val="between"/>
      </c:valAx>
      <c:valAx>
        <c:axId val="19434854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350080"/>
        <c:crosses val="max"/>
        <c:crossBetween val="between"/>
      </c:valAx>
      <c:catAx>
        <c:axId val="19435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348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52988025739572E-2"/>
          <c:y val="1.9655574484919971E-2"/>
          <c:w val="0.83934946322107351"/>
          <c:h val="0.818892243143420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10'!$A$15</c:f>
              <c:strCache>
                <c:ptCount val="1"/>
                <c:pt idx="0">
                  <c:v>VHR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'Graphique 10'!$C$14:$N$14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10'!$C$15:$N$15</c:f>
              <c:numCache>
                <c:formatCode>General</c:formatCode>
                <c:ptCount val="12"/>
                <c:pt idx="0">
                  <c:v>7</c:v>
                </c:pt>
                <c:pt idx="1">
                  <c:v>989</c:v>
                </c:pt>
                <c:pt idx="2">
                  <c:v>902</c:v>
                </c:pt>
                <c:pt idx="3">
                  <c:v>7076</c:v>
                </c:pt>
                <c:pt idx="4">
                  <c:v>17091</c:v>
                </c:pt>
                <c:pt idx="5">
                  <c:v>26270</c:v>
                </c:pt>
                <c:pt idx="6">
                  <c:v>32360</c:v>
                </c:pt>
                <c:pt idx="7">
                  <c:v>42845</c:v>
                </c:pt>
                <c:pt idx="8">
                  <c:v>36425</c:v>
                </c:pt>
                <c:pt idx="9">
                  <c:v>67141</c:v>
                </c:pt>
                <c:pt idx="10">
                  <c:v>120146</c:v>
                </c:pt>
                <c:pt idx="11">
                  <c:v>101722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7-4CD3-8D3E-50302EAA8654}"/>
            </c:ext>
          </c:extLst>
        </c:ser>
        <c:ser>
          <c:idx val="1"/>
          <c:order val="1"/>
          <c:tx>
            <c:strRef>
              <c:f>'Graphique 10'!$A$16</c:f>
              <c:strCache>
                <c:ptCount val="1"/>
                <c:pt idx="0">
                  <c:v>VEB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'Graphique 10'!$C$14:$N$14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10'!$C$16:$N$16</c:f>
              <c:numCache>
                <c:formatCode>General</c:formatCode>
                <c:ptCount val="12"/>
                <c:pt idx="0">
                  <c:v>1073</c:v>
                </c:pt>
                <c:pt idx="1">
                  <c:v>1416</c:v>
                </c:pt>
                <c:pt idx="2">
                  <c:v>2539</c:v>
                </c:pt>
                <c:pt idx="3">
                  <c:v>7501</c:v>
                </c:pt>
                <c:pt idx="4">
                  <c:v>11443</c:v>
                </c:pt>
                <c:pt idx="5">
                  <c:v>11854</c:v>
                </c:pt>
                <c:pt idx="6">
                  <c:v>15813</c:v>
                </c:pt>
                <c:pt idx="7">
                  <c:v>17111</c:v>
                </c:pt>
                <c:pt idx="8">
                  <c:v>37972</c:v>
                </c:pt>
                <c:pt idx="9">
                  <c:v>107561</c:v>
                </c:pt>
                <c:pt idx="10">
                  <c:v>191359</c:v>
                </c:pt>
                <c:pt idx="11">
                  <c:v>267171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7-4CD3-8D3E-50302EAA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743680"/>
        <c:axId val="194745472"/>
      </c:barChart>
      <c:lineChart>
        <c:grouping val="standard"/>
        <c:varyColors val="0"/>
        <c:ser>
          <c:idx val="2"/>
          <c:order val="2"/>
          <c:tx>
            <c:strRef>
              <c:f>'Graphique 10'!$A$17</c:f>
              <c:strCache>
                <c:ptCount val="1"/>
                <c:pt idx="0">
                  <c:v>% de VEB et VHR parmi les véhicules particuliers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x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10'!$C$14:$N$14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10'!$C$17:$N$17</c:f>
              <c:numCache>
                <c:formatCode>General</c:formatCode>
                <c:ptCount val="12"/>
                <c:pt idx="0">
                  <c:v>1E-4</c:v>
                </c:pt>
                <c:pt idx="1">
                  <c:v>1E-4</c:v>
                </c:pt>
                <c:pt idx="2">
                  <c:v>2.9999999999999997E-4</c:v>
                </c:pt>
                <c:pt idx="3">
                  <c:v>5.9999999999999995E-4</c:v>
                </c:pt>
                <c:pt idx="4">
                  <c:v>1.5E-3</c:v>
                </c:pt>
                <c:pt idx="5">
                  <c:v>2.5999999999999999E-3</c:v>
                </c:pt>
                <c:pt idx="6">
                  <c:v>4.0000000000000001E-3</c:v>
                </c:pt>
                <c:pt idx="7">
                  <c:v>6.0999999999999995E-3</c:v>
                </c:pt>
                <c:pt idx="8">
                  <c:v>8.3000000000000001E-3</c:v>
                </c:pt>
                <c:pt idx="9">
                  <c:v>1.37E-2</c:v>
                </c:pt>
                <c:pt idx="10">
                  <c:v>2.0700000000000003E-2</c:v>
                </c:pt>
                <c:pt idx="11">
                  <c:v>3.1600000000000003E-2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7-4CD3-8D3E-50302EAA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56992"/>
        <c:axId val="194747008"/>
      </c:lineChart>
      <c:catAx>
        <c:axId val="1947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45472"/>
        <c:crosses val="autoZero"/>
        <c:auto val="1"/>
        <c:lblAlgn val="ctr"/>
        <c:lblOffset val="100"/>
        <c:noMultiLvlLbl val="0"/>
      </c:catAx>
      <c:valAx>
        <c:axId val="1947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43680"/>
        <c:crosses val="autoZero"/>
        <c:crossBetween val="between"/>
      </c:valAx>
      <c:valAx>
        <c:axId val="194747008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756992"/>
        <c:crosses val="max"/>
        <c:crossBetween val="between"/>
      </c:valAx>
      <c:catAx>
        <c:axId val="19475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747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Graphique11!$B$6</c:f>
              <c:strCache>
                <c:ptCount val="1"/>
                <c:pt idx="0">
                  <c:v>Bonus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Graphique11!$A$7:$A$13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Graphique11!$B$7:$B$13</c:f>
              <c:numCache>
                <c:formatCode>0.0</c:formatCode>
                <c:ptCount val="7"/>
                <c:pt idx="0">
                  <c:v>2.87</c:v>
                </c:pt>
                <c:pt idx="1">
                  <c:v>3.3</c:v>
                </c:pt>
                <c:pt idx="2">
                  <c:v>3.17</c:v>
                </c:pt>
                <c:pt idx="3">
                  <c:v>2.99</c:v>
                </c:pt>
                <c:pt idx="4">
                  <c:v>4.0199999999999996</c:v>
                </c:pt>
                <c:pt idx="5">
                  <c:v>7.9</c:v>
                </c:pt>
                <c:pt idx="6">
                  <c:v>12.74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9-47F4-87C4-72895F1AB30F}"/>
            </c:ext>
          </c:extLst>
        </c:ser>
        <c:ser>
          <c:idx val="1"/>
          <c:order val="1"/>
          <c:tx>
            <c:strRef>
              <c:f>Graphique11!$C$6</c:f>
              <c:strCache>
                <c:ptCount val="1"/>
                <c:pt idx="0">
                  <c:v>Neutre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Graphique11!$A$7:$A$13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Graphique11!$C$7:$C$13</c:f>
              <c:numCache>
                <c:formatCode>0.0</c:formatCode>
                <c:ptCount val="7"/>
                <c:pt idx="0">
                  <c:v>72.44</c:v>
                </c:pt>
                <c:pt idx="1">
                  <c:v>72.25</c:v>
                </c:pt>
                <c:pt idx="2">
                  <c:v>65.13</c:v>
                </c:pt>
                <c:pt idx="3">
                  <c:v>60.36</c:v>
                </c:pt>
                <c:pt idx="4">
                  <c:v>58.92</c:v>
                </c:pt>
                <c:pt idx="5">
                  <c:v>54</c:v>
                </c:pt>
                <c:pt idx="6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9-47F4-87C4-72895F1AB30F}"/>
            </c:ext>
          </c:extLst>
        </c:ser>
        <c:ser>
          <c:idx val="2"/>
          <c:order val="2"/>
          <c:tx>
            <c:strRef>
              <c:f>Graphique11!$D$6</c:f>
              <c:strCache>
                <c:ptCount val="1"/>
                <c:pt idx="0">
                  <c:v>Malus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Graphique11!$A$7:$A$13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Graphique11!$D$7:$D$13</c:f>
              <c:numCache>
                <c:formatCode>0.0</c:formatCode>
                <c:ptCount val="7"/>
                <c:pt idx="0">
                  <c:v>24.7</c:v>
                </c:pt>
                <c:pt idx="1">
                  <c:v>24.45</c:v>
                </c:pt>
                <c:pt idx="2">
                  <c:v>31.7</c:v>
                </c:pt>
                <c:pt idx="3">
                  <c:v>36.65</c:v>
                </c:pt>
                <c:pt idx="4">
                  <c:v>37.06</c:v>
                </c:pt>
                <c:pt idx="5">
                  <c:v>38</c:v>
                </c:pt>
                <c:pt idx="6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9-47F4-87C4-72895F1AB3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10709968"/>
        <c:axId val="510709608"/>
      </c:barChart>
      <c:catAx>
        <c:axId val="51070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0709608"/>
        <c:crosses val="autoZero"/>
        <c:auto val="1"/>
        <c:lblAlgn val="ctr"/>
        <c:lblOffset val="100"/>
        <c:noMultiLvlLbl val="0"/>
      </c:catAx>
      <c:valAx>
        <c:axId val="51070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070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17'!$C$6</c:f>
              <c:strCache>
                <c:ptCount val="1"/>
                <c:pt idx="0">
                  <c:v>Tous constructeurs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'Graphique 17'!$A$7:$B$18</c:f>
              <c:multiLvlStrCache>
                <c:ptCount val="12"/>
                <c:lvl>
                  <c:pt idx="0">
                    <c:v>Tout étranger</c:v>
                  </c:pt>
                  <c:pt idx="1">
                    <c:v>France ou mix </c:v>
                  </c:pt>
                  <c:pt idx="2">
                    <c:v>Tout étranger</c:v>
                  </c:pt>
                  <c:pt idx="3">
                    <c:v>France ou mix </c:v>
                  </c:pt>
                  <c:pt idx="4">
                    <c:v>Tout étranger</c:v>
                  </c:pt>
                  <c:pt idx="5">
                    <c:v>France ou mix </c:v>
                  </c:pt>
                  <c:pt idx="6">
                    <c:v>Tout étranger</c:v>
                  </c:pt>
                  <c:pt idx="7">
                    <c:v>France ou mix </c:v>
                  </c:pt>
                  <c:pt idx="8">
                    <c:v>Tout étranger</c:v>
                  </c:pt>
                  <c:pt idx="9">
                    <c:v>France ou mix </c:v>
                  </c:pt>
                  <c:pt idx="10">
                    <c:v>Tout étranger</c:v>
                  </c:pt>
                  <c:pt idx="11">
                    <c:v>France ou mix 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4">
                    <c:v>2017</c:v>
                  </c:pt>
                  <c:pt idx="6">
                    <c:v>2018</c:v>
                  </c:pt>
                  <c:pt idx="8">
                    <c:v>2019</c:v>
                  </c:pt>
                  <c:pt idx="10">
                    <c:v>2020</c:v>
                  </c:pt>
                </c:lvl>
              </c:multiLvlStrCache>
            </c:multiLvlStrRef>
          </c:cat>
          <c:val>
            <c:numRef>
              <c:f>'Graphique 17'!$C$7:$C$18</c:f>
              <c:numCache>
                <c:formatCode>General</c:formatCode>
                <c:ptCount val="12"/>
                <c:pt idx="0">
                  <c:v>152.66</c:v>
                </c:pt>
                <c:pt idx="1">
                  <c:v>-57.35</c:v>
                </c:pt>
                <c:pt idx="2">
                  <c:v>120.11</c:v>
                </c:pt>
                <c:pt idx="3">
                  <c:v>-100.33</c:v>
                </c:pt>
                <c:pt idx="4">
                  <c:v>162.71</c:v>
                </c:pt>
                <c:pt idx="5">
                  <c:v>-130.34</c:v>
                </c:pt>
                <c:pt idx="6">
                  <c:v>257.33999999999997</c:v>
                </c:pt>
                <c:pt idx="7">
                  <c:v>-94.39</c:v>
                </c:pt>
                <c:pt idx="8">
                  <c:v>354.8</c:v>
                </c:pt>
                <c:pt idx="9">
                  <c:v>57.65</c:v>
                </c:pt>
                <c:pt idx="10">
                  <c:v>283.45</c:v>
                </c:pt>
                <c:pt idx="11">
                  <c:v>117.96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D-47F5-8015-EC715C1C84FD}"/>
            </c:ext>
          </c:extLst>
        </c:ser>
        <c:ser>
          <c:idx val="1"/>
          <c:order val="1"/>
          <c:tx>
            <c:strRef>
              <c:f>'Graphique 17'!$D$6</c:f>
              <c:strCache>
                <c:ptCount val="1"/>
                <c:pt idx="0">
                  <c:v>Constructeurs français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'Graphique 17'!$A$7:$B$18</c:f>
              <c:multiLvlStrCache>
                <c:ptCount val="12"/>
                <c:lvl>
                  <c:pt idx="0">
                    <c:v>Tout étranger</c:v>
                  </c:pt>
                  <c:pt idx="1">
                    <c:v>France ou mix </c:v>
                  </c:pt>
                  <c:pt idx="2">
                    <c:v>Tout étranger</c:v>
                  </c:pt>
                  <c:pt idx="3">
                    <c:v>France ou mix </c:v>
                  </c:pt>
                  <c:pt idx="4">
                    <c:v>Tout étranger</c:v>
                  </c:pt>
                  <c:pt idx="5">
                    <c:v>France ou mix </c:v>
                  </c:pt>
                  <c:pt idx="6">
                    <c:v>Tout étranger</c:v>
                  </c:pt>
                  <c:pt idx="7">
                    <c:v>France ou mix </c:v>
                  </c:pt>
                  <c:pt idx="8">
                    <c:v>Tout étranger</c:v>
                  </c:pt>
                  <c:pt idx="9">
                    <c:v>France ou mix </c:v>
                  </c:pt>
                  <c:pt idx="10">
                    <c:v>Tout étranger</c:v>
                  </c:pt>
                  <c:pt idx="11">
                    <c:v>France ou mix </c:v>
                  </c:pt>
                </c:lvl>
                <c:lvl>
                  <c:pt idx="0">
                    <c:v>2015</c:v>
                  </c:pt>
                  <c:pt idx="2">
                    <c:v>2016</c:v>
                  </c:pt>
                  <c:pt idx="4">
                    <c:v>2017</c:v>
                  </c:pt>
                  <c:pt idx="6">
                    <c:v>2018</c:v>
                  </c:pt>
                  <c:pt idx="8">
                    <c:v>2019</c:v>
                  </c:pt>
                  <c:pt idx="10">
                    <c:v>2020</c:v>
                  </c:pt>
                </c:lvl>
              </c:multiLvlStrCache>
            </c:multiLvlStrRef>
          </c:cat>
          <c:val>
            <c:numRef>
              <c:f>'Graphique 17'!$D$7:$D$18</c:f>
              <c:numCache>
                <c:formatCode>General</c:formatCode>
                <c:ptCount val="12"/>
                <c:pt idx="0">
                  <c:v>41.28</c:v>
                </c:pt>
                <c:pt idx="1">
                  <c:v>-57.25</c:v>
                </c:pt>
                <c:pt idx="2">
                  <c:v>15.68</c:v>
                </c:pt>
                <c:pt idx="3">
                  <c:v>-88.87</c:v>
                </c:pt>
                <c:pt idx="4">
                  <c:v>32.08</c:v>
                </c:pt>
                <c:pt idx="5">
                  <c:v>-133.08000000000001</c:v>
                </c:pt>
                <c:pt idx="6">
                  <c:v>85.55</c:v>
                </c:pt>
                <c:pt idx="7">
                  <c:v>-93.22</c:v>
                </c:pt>
                <c:pt idx="8">
                  <c:v>119.72</c:v>
                </c:pt>
                <c:pt idx="9">
                  <c:v>72.13</c:v>
                </c:pt>
                <c:pt idx="10">
                  <c:v>95.04</c:v>
                </c:pt>
                <c:pt idx="11">
                  <c:v>138.41999999999999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D-47F5-8015-EC715C1C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9185528"/>
        <c:axId val="609182648"/>
      </c:barChart>
      <c:catAx>
        <c:axId val="60918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82648"/>
        <c:crosses val="autoZero"/>
        <c:auto val="1"/>
        <c:lblAlgn val="ctr"/>
        <c:lblOffset val="100"/>
        <c:noMultiLvlLbl val="0"/>
      </c:catAx>
      <c:valAx>
        <c:axId val="60918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Malus net moyen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185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Moyenne annuelle du malus pour les voitures individuelles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'Graphique 2'!$E$6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2'!$F$6:$K$6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7-4411-B7E1-084610731D39}"/>
            </c:ext>
          </c:extLst>
        </c:ser>
        <c:ser>
          <c:idx val="1"/>
          <c:order val="1"/>
          <c:tx>
            <c:strRef>
              <c:f>'Graphique 2'!$E$7</c:f>
              <c:strCache>
                <c:ptCount val="1"/>
                <c:pt idx="0">
                  <c:v>Dannemark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2'!$F$7:$K$7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7-4411-B7E1-084610731D39}"/>
            </c:ext>
          </c:extLst>
        </c:ser>
        <c:ser>
          <c:idx val="2"/>
          <c:order val="2"/>
          <c:tx>
            <c:strRef>
              <c:f>'Graphique 2'!$E$8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2'!$F$8:$K$8</c:f>
              <c:numCache>
                <c:formatCode>General</c:formatCode>
                <c:ptCount val="6"/>
                <c:pt idx="0">
                  <c:v>487.11047000000002</c:v>
                </c:pt>
                <c:pt idx="1">
                  <c:v>485.02231</c:v>
                </c:pt>
                <c:pt idx="2">
                  <c:v>517.40868999999998</c:v>
                </c:pt>
                <c:pt idx="3">
                  <c:v>554.07623000000001</c:v>
                </c:pt>
                <c:pt idx="4">
                  <c:v>679.36981000000003</c:v>
                </c:pt>
                <c:pt idx="5">
                  <c:v>616.95056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7-4411-B7E1-084610731D39}"/>
            </c:ext>
          </c:extLst>
        </c:ser>
        <c:ser>
          <c:idx val="3"/>
          <c:order val="3"/>
          <c:tx>
            <c:strRef>
              <c:f>'Graphique 2'!$E$9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2'!$F$9:$K$9</c:f>
              <c:numCache>
                <c:formatCode>General</c:formatCode>
                <c:ptCount val="6"/>
                <c:pt idx="0">
                  <c:v>395.91104000000001</c:v>
                </c:pt>
                <c:pt idx="1">
                  <c:v>416.73523</c:v>
                </c:pt>
                <c:pt idx="2">
                  <c:v>637.82494999999994</c:v>
                </c:pt>
                <c:pt idx="3">
                  <c:v>683.53296</c:v>
                </c:pt>
                <c:pt idx="4">
                  <c:v>628.92138999999997</c:v>
                </c:pt>
                <c:pt idx="5">
                  <c:v>981.27733999999998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F7-4411-B7E1-084610731D39}"/>
            </c:ext>
          </c:extLst>
        </c:ser>
        <c:ser>
          <c:idx val="4"/>
          <c:order val="4"/>
          <c:tx>
            <c:strRef>
              <c:f>'Graphique 2'!$E$10</c:f>
              <c:strCache>
                <c:ptCount val="1"/>
                <c:pt idx="0">
                  <c:v>Italie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2'!$F$10:$K$10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31.111899999999999</c:v>
                </c:pt>
                <c:pt idx="5">
                  <c:v>37.725181999999997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F7-4411-B7E1-084610731D39}"/>
            </c:ext>
          </c:extLst>
        </c:ser>
        <c:ser>
          <c:idx val="5"/>
          <c:order val="5"/>
          <c:tx>
            <c:strRef>
              <c:f>'Graphique 2'!$E$11</c:f>
              <c:strCache>
                <c:ptCount val="1"/>
                <c:pt idx="0">
                  <c:v>Pays-Bas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2'!$F$11:$K$11</c:f>
              <c:numCache>
                <c:formatCode>General</c:formatCode>
                <c:ptCount val="6"/>
                <c:pt idx="0">
                  <c:v>2412.8935999999999</c:v>
                </c:pt>
                <c:pt idx="1">
                  <c:v>3143.105</c:v>
                </c:pt>
                <c:pt idx="2">
                  <c:v>3799.1134999999999</c:v>
                </c:pt>
                <c:pt idx="3">
                  <c:v>3942.5039000000002</c:v>
                </c:pt>
                <c:pt idx="4">
                  <c:v>3951.6489000000001</c:v>
                </c:pt>
                <c:pt idx="5">
                  <c:v>4548.8900999999996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7-4411-B7E1-084610731D39}"/>
            </c:ext>
          </c:extLst>
        </c:ser>
        <c:ser>
          <c:idx val="6"/>
          <c:order val="6"/>
          <c:tx>
            <c:strRef>
              <c:f>'Graphique 2'!$E$12</c:f>
              <c:strCache>
                <c:ptCount val="1"/>
                <c:pt idx="0">
                  <c:v>Norvège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2'!$F$12:$K$12</c:f>
              <c:numCache>
                <c:formatCode>General</c:formatCode>
                <c:ptCount val="6"/>
                <c:pt idx="0">
                  <c:v>1434.0731000000001</c:v>
                </c:pt>
                <c:pt idx="1">
                  <c:v>2103.0886</c:v>
                </c:pt>
                <c:pt idx="2">
                  <c:v>2588.8939999999998</c:v>
                </c:pt>
                <c:pt idx="3">
                  <c:v>3224.6069000000002</c:v>
                </c:pt>
                <c:pt idx="4">
                  <c:v>2530.9207000000001</c:v>
                </c:pt>
                <c:pt idx="5">
                  <c:v>1178.4291000000001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F7-4411-B7E1-084610731D39}"/>
            </c:ext>
          </c:extLst>
        </c:ser>
        <c:ser>
          <c:idx val="7"/>
          <c:order val="7"/>
          <c:tx>
            <c:strRef>
              <c:f>'Graphique 2'!$E$13</c:f>
              <c:strCache>
                <c:ptCount val="1"/>
                <c:pt idx="0">
                  <c:v>Suède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2'!$F$5:$K$5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2'!$F$13:$K$13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F7-4411-B7E1-08461073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21696"/>
        <c:axId val="52623232"/>
      </c:lineChart>
      <c:catAx>
        <c:axId val="526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623232"/>
        <c:crosses val="autoZero"/>
        <c:auto val="1"/>
        <c:lblAlgn val="ctr"/>
        <c:lblOffset val="100"/>
        <c:noMultiLvlLbl val="0"/>
      </c:catAx>
      <c:valAx>
        <c:axId val="5262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Malus (€)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62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baseline="0">
                <a:effectLst/>
              </a:rPr>
              <a:t>Moyenne annuelle du bonus pour les voitures individuelles </a:t>
            </a:r>
            <a:endParaRPr lang="fr-FR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'Graphique 3'!$E$6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3'!$F$6:$K$6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54.966503000000003</c:v>
                </c:pt>
                <c:pt idx="3">
                  <c:v>69.463661000000002</c:v>
                </c:pt>
                <c:pt idx="4">
                  <c:v>107.68468</c:v>
                </c:pt>
                <c:pt idx="5">
                  <c:v>492.36806999999999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2-4253-BF54-1B32B5841A9F}"/>
            </c:ext>
          </c:extLst>
        </c:ser>
        <c:ser>
          <c:idx val="1"/>
          <c:order val="1"/>
          <c:tx>
            <c:strRef>
              <c:f>'Graphique 3'!$E$7</c:f>
              <c:strCache>
                <c:ptCount val="1"/>
                <c:pt idx="0">
                  <c:v>Dannemark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3'!$F$7:$K$7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2-4253-BF54-1B32B5841A9F}"/>
            </c:ext>
          </c:extLst>
        </c:ser>
        <c:ser>
          <c:idx val="2"/>
          <c:order val="2"/>
          <c:tx>
            <c:strRef>
              <c:f>'Graphique 3'!$E$8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3'!$F$8:$K$8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2-4253-BF54-1B32B5841A9F}"/>
            </c:ext>
          </c:extLst>
        </c:ser>
        <c:ser>
          <c:idx val="3"/>
          <c:order val="3"/>
          <c:tx>
            <c:strRef>
              <c:f>'Graphique 3'!$E$9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3'!$F$9:$K$9</c:f>
              <c:numCache>
                <c:formatCode>General</c:formatCode>
                <c:ptCount val="6"/>
                <c:pt idx="0">
                  <c:v>115.73961</c:v>
                </c:pt>
                <c:pt idx="1">
                  <c:v>116.02101</c:v>
                </c:pt>
                <c:pt idx="2">
                  <c:v>136.09262000000001</c:v>
                </c:pt>
                <c:pt idx="3">
                  <c:v>154.24878000000001</c:v>
                </c:pt>
                <c:pt idx="4">
                  <c:v>202.63524000000001</c:v>
                </c:pt>
                <c:pt idx="5">
                  <c:v>174.25368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2-4253-BF54-1B32B5841A9F}"/>
            </c:ext>
          </c:extLst>
        </c:ser>
        <c:ser>
          <c:idx val="4"/>
          <c:order val="4"/>
          <c:tx>
            <c:strRef>
              <c:f>'Graphique 3'!$E$10</c:f>
              <c:strCache>
                <c:ptCount val="1"/>
                <c:pt idx="0">
                  <c:v>Italie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3'!$F$10:$K$10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18.629477000000001</c:v>
                </c:pt>
                <c:pt idx="5">
                  <c:v>100.36134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82-4253-BF54-1B32B5841A9F}"/>
            </c:ext>
          </c:extLst>
        </c:ser>
        <c:ser>
          <c:idx val="5"/>
          <c:order val="5"/>
          <c:tx>
            <c:strRef>
              <c:f>'Graphique 3'!$E$11</c:f>
              <c:strCache>
                <c:ptCount val="1"/>
                <c:pt idx="0">
                  <c:v>Pays-Bas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3'!$F$11:$K$11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673.84618999999998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2-4253-BF54-1B32B5841A9F}"/>
            </c:ext>
          </c:extLst>
        </c:ser>
        <c:ser>
          <c:idx val="6"/>
          <c:order val="6"/>
          <c:tx>
            <c:strRef>
              <c:f>'Graphique 3'!$E$12</c:f>
              <c:strCache>
                <c:ptCount val="1"/>
                <c:pt idx="0">
                  <c:v>Norvège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3'!$F$12:$K$12</c:f>
              <c:numCache>
                <c:formatCode>General</c:formatCode>
                <c:ptCount val="6"/>
                <c:pt idx="0">
                  <c:v>1225.2910999999999</c:v>
                </c:pt>
                <c:pt idx="1">
                  <c:v>1162.1084000000001</c:v>
                </c:pt>
                <c:pt idx="2">
                  <c:v>1415.9175</c:v>
                </c:pt>
                <c:pt idx="3">
                  <c:v>1724.4473</c:v>
                </c:pt>
                <c:pt idx="4">
                  <c:v>2219.1923999999999</c:v>
                </c:pt>
                <c:pt idx="5">
                  <c:v>2566.6001000000001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82-4253-BF54-1B32B5841A9F}"/>
            </c:ext>
          </c:extLst>
        </c:ser>
        <c:ser>
          <c:idx val="7"/>
          <c:order val="7"/>
          <c:tx>
            <c:strRef>
              <c:f>'Graphique 3'!$E$13</c:f>
              <c:strCache>
                <c:ptCount val="1"/>
                <c:pt idx="0">
                  <c:v>Suède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3'!$F$5:$K$5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3'!$F$13:$K$13</c:f>
              <c:numCache>
                <c:formatCode>General</c:formatCode>
                <c:ptCount val="6"/>
                <c:pt idx="0">
                  <c:v>97.913787999999997</c:v>
                </c:pt>
                <c:pt idx="1">
                  <c:v>77.471007999999998</c:v>
                </c:pt>
                <c:pt idx="2">
                  <c:v>113.6404</c:v>
                </c:pt>
                <c:pt idx="3">
                  <c:v>242.37244000000001</c:v>
                </c:pt>
                <c:pt idx="4">
                  <c:v>436.90102999999999</c:v>
                </c:pt>
                <c:pt idx="5">
                  <c:v>741.63306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82-4253-BF54-1B32B584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83904"/>
        <c:axId val="52685440"/>
      </c:lineChart>
      <c:catAx>
        <c:axId val="526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685440"/>
        <c:crosses val="autoZero"/>
        <c:auto val="1"/>
        <c:lblAlgn val="ctr"/>
        <c:lblOffset val="100"/>
        <c:noMultiLvlLbl val="0"/>
      </c:catAx>
      <c:valAx>
        <c:axId val="5268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68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4'!$B$6</c:f>
              <c:strCache>
                <c:ptCount val="1"/>
                <c:pt idx="0">
                  <c:v> Part des vp affectées d'un bonus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'Graphique 4'!$A$7:$A$168</c:f>
              <c:strCache>
                <c:ptCount val="162"/>
                <c:pt idx="0">
                  <c:v>1-janv.-2010</c:v>
                </c:pt>
                <c:pt idx="1">
                  <c:v>1-févr.-2010</c:v>
                </c:pt>
                <c:pt idx="2">
                  <c:v>1 mars 2010</c:v>
                </c:pt>
                <c:pt idx="3">
                  <c:v>1-avr.-2010</c:v>
                </c:pt>
                <c:pt idx="4">
                  <c:v>1 mai 2010</c:v>
                </c:pt>
                <c:pt idx="5">
                  <c:v>1 juin 2010</c:v>
                </c:pt>
                <c:pt idx="6">
                  <c:v>1-juil.-2010</c:v>
                </c:pt>
                <c:pt idx="7">
                  <c:v>1 août 2010</c:v>
                </c:pt>
                <c:pt idx="8">
                  <c:v>1-sept.-2010</c:v>
                </c:pt>
                <c:pt idx="9">
                  <c:v>1-oct.-2010</c:v>
                </c:pt>
                <c:pt idx="10">
                  <c:v>1-nov.-2010</c:v>
                </c:pt>
                <c:pt idx="11">
                  <c:v>1-déc.-2010</c:v>
                </c:pt>
                <c:pt idx="12">
                  <c:v>1-janv.-2011</c:v>
                </c:pt>
                <c:pt idx="13">
                  <c:v>1-févr.-2011</c:v>
                </c:pt>
                <c:pt idx="14">
                  <c:v>1 mars 2011</c:v>
                </c:pt>
                <c:pt idx="15">
                  <c:v>1-avr.-2011</c:v>
                </c:pt>
                <c:pt idx="16">
                  <c:v>1 mai 2011</c:v>
                </c:pt>
                <c:pt idx="17">
                  <c:v>1 juin 2011</c:v>
                </c:pt>
                <c:pt idx="18">
                  <c:v>1-juil.-2011</c:v>
                </c:pt>
                <c:pt idx="19">
                  <c:v>1 août 2011</c:v>
                </c:pt>
                <c:pt idx="20">
                  <c:v>1-sept.-2011</c:v>
                </c:pt>
                <c:pt idx="21">
                  <c:v>1-oct.-2011</c:v>
                </c:pt>
                <c:pt idx="22">
                  <c:v>1-nov.-2011</c:v>
                </c:pt>
                <c:pt idx="23">
                  <c:v>1-déc.-2011</c:v>
                </c:pt>
                <c:pt idx="24">
                  <c:v>1-janv.-2012</c:v>
                </c:pt>
                <c:pt idx="25">
                  <c:v>1-févr.-2012</c:v>
                </c:pt>
                <c:pt idx="26">
                  <c:v>1 mars 2012</c:v>
                </c:pt>
                <c:pt idx="27">
                  <c:v>1-avr.-2012</c:v>
                </c:pt>
                <c:pt idx="28">
                  <c:v>1 mai 2012</c:v>
                </c:pt>
                <c:pt idx="29">
                  <c:v>1 juin 2012</c:v>
                </c:pt>
                <c:pt idx="30">
                  <c:v>1-juil.-2012</c:v>
                </c:pt>
                <c:pt idx="31">
                  <c:v>1 août 2012</c:v>
                </c:pt>
                <c:pt idx="32">
                  <c:v>1-sept.-2012</c:v>
                </c:pt>
                <c:pt idx="33">
                  <c:v>1-oct.-2012</c:v>
                </c:pt>
                <c:pt idx="34">
                  <c:v>1-nov.-2012</c:v>
                </c:pt>
                <c:pt idx="35">
                  <c:v>1-déc.-2012</c:v>
                </c:pt>
                <c:pt idx="36">
                  <c:v>1-janv.-2013</c:v>
                </c:pt>
                <c:pt idx="37">
                  <c:v>1-févr.-2013</c:v>
                </c:pt>
                <c:pt idx="38">
                  <c:v>1 mars 2013</c:v>
                </c:pt>
                <c:pt idx="39">
                  <c:v>1-avr.-2013</c:v>
                </c:pt>
                <c:pt idx="40">
                  <c:v>1 mai 2013</c:v>
                </c:pt>
                <c:pt idx="41">
                  <c:v>1 juin 2013</c:v>
                </c:pt>
                <c:pt idx="42">
                  <c:v>1-juil.-2013</c:v>
                </c:pt>
                <c:pt idx="43">
                  <c:v>1 août 2013</c:v>
                </c:pt>
                <c:pt idx="44">
                  <c:v>1-sept.-2013</c:v>
                </c:pt>
                <c:pt idx="45">
                  <c:v>1-oct.-2013</c:v>
                </c:pt>
                <c:pt idx="46">
                  <c:v>1-nov.-2013</c:v>
                </c:pt>
                <c:pt idx="47">
                  <c:v>1-déc.-2013</c:v>
                </c:pt>
                <c:pt idx="48">
                  <c:v>1-janv.-2014</c:v>
                </c:pt>
                <c:pt idx="49">
                  <c:v>1-févr.-2014</c:v>
                </c:pt>
                <c:pt idx="50">
                  <c:v>1 mars 2014</c:v>
                </c:pt>
                <c:pt idx="51">
                  <c:v>1-avr.-2014</c:v>
                </c:pt>
                <c:pt idx="52">
                  <c:v>1 mai 2014</c:v>
                </c:pt>
                <c:pt idx="53">
                  <c:v>1 juin 2014</c:v>
                </c:pt>
                <c:pt idx="54">
                  <c:v>1-juil.-2014</c:v>
                </c:pt>
                <c:pt idx="55">
                  <c:v>1 août 2014</c:v>
                </c:pt>
                <c:pt idx="56">
                  <c:v>1-sept.-2014</c:v>
                </c:pt>
                <c:pt idx="57">
                  <c:v>1-oct.-2014</c:v>
                </c:pt>
                <c:pt idx="58">
                  <c:v>1-nov.-2014</c:v>
                </c:pt>
                <c:pt idx="59">
                  <c:v>1-déc.-2014</c:v>
                </c:pt>
                <c:pt idx="60">
                  <c:v>1-janv.-2015</c:v>
                </c:pt>
                <c:pt idx="61">
                  <c:v>1-févr.-2015</c:v>
                </c:pt>
                <c:pt idx="62">
                  <c:v>1 mars 2015</c:v>
                </c:pt>
                <c:pt idx="63">
                  <c:v>1-avr.-2015</c:v>
                </c:pt>
                <c:pt idx="64">
                  <c:v>1 mai 2015</c:v>
                </c:pt>
                <c:pt idx="65">
                  <c:v>1 juin 2015</c:v>
                </c:pt>
                <c:pt idx="66">
                  <c:v>1-juil.-2015</c:v>
                </c:pt>
                <c:pt idx="67">
                  <c:v>1 août 2015</c:v>
                </c:pt>
                <c:pt idx="68">
                  <c:v>1-sept.-2015</c:v>
                </c:pt>
                <c:pt idx="69">
                  <c:v>1-oct.-2015</c:v>
                </c:pt>
                <c:pt idx="70">
                  <c:v>1-nov.-2015</c:v>
                </c:pt>
                <c:pt idx="71">
                  <c:v>1-déc.-2015</c:v>
                </c:pt>
                <c:pt idx="72">
                  <c:v>1-janv.-2016</c:v>
                </c:pt>
                <c:pt idx="73">
                  <c:v>1-févr.-2016</c:v>
                </c:pt>
                <c:pt idx="74">
                  <c:v>1 mars 2016</c:v>
                </c:pt>
                <c:pt idx="75">
                  <c:v>1-avr.-2016</c:v>
                </c:pt>
                <c:pt idx="76">
                  <c:v>1 mai 2016</c:v>
                </c:pt>
                <c:pt idx="77">
                  <c:v>1 juin 2016</c:v>
                </c:pt>
                <c:pt idx="78">
                  <c:v>1-juil.-2016</c:v>
                </c:pt>
                <c:pt idx="79">
                  <c:v>1 août 2016</c:v>
                </c:pt>
                <c:pt idx="80">
                  <c:v>1-sept.-2016</c:v>
                </c:pt>
                <c:pt idx="81">
                  <c:v>1-oct.-2016</c:v>
                </c:pt>
                <c:pt idx="82">
                  <c:v>1-nov.-2016</c:v>
                </c:pt>
                <c:pt idx="83">
                  <c:v>1-déc.-2016</c:v>
                </c:pt>
                <c:pt idx="84">
                  <c:v>1-janv.-2017</c:v>
                </c:pt>
                <c:pt idx="85">
                  <c:v>1-févr.-2017</c:v>
                </c:pt>
                <c:pt idx="86">
                  <c:v>1 mars 2017</c:v>
                </c:pt>
                <c:pt idx="87">
                  <c:v>1-avr.-2017</c:v>
                </c:pt>
                <c:pt idx="88">
                  <c:v>1 mai 2017</c:v>
                </c:pt>
                <c:pt idx="89">
                  <c:v>1 juin 2017</c:v>
                </c:pt>
                <c:pt idx="90">
                  <c:v>1-juil.-2017</c:v>
                </c:pt>
                <c:pt idx="91">
                  <c:v>1 août 2017</c:v>
                </c:pt>
                <c:pt idx="92">
                  <c:v>1-sept.-2017</c:v>
                </c:pt>
                <c:pt idx="93">
                  <c:v>1-oct.-2017</c:v>
                </c:pt>
                <c:pt idx="94">
                  <c:v>1-nov.-2017</c:v>
                </c:pt>
                <c:pt idx="95">
                  <c:v>1-déc.-2017</c:v>
                </c:pt>
                <c:pt idx="96">
                  <c:v>1-janv.-2018</c:v>
                </c:pt>
                <c:pt idx="97">
                  <c:v>1-févr.-2018</c:v>
                </c:pt>
                <c:pt idx="98">
                  <c:v>1 mars 2018</c:v>
                </c:pt>
                <c:pt idx="99">
                  <c:v>1-avr.-2018</c:v>
                </c:pt>
                <c:pt idx="100">
                  <c:v>1 mai 2018</c:v>
                </c:pt>
                <c:pt idx="101">
                  <c:v>1 juin 2018</c:v>
                </c:pt>
                <c:pt idx="102">
                  <c:v>1-juil.-2018</c:v>
                </c:pt>
                <c:pt idx="103">
                  <c:v>1 août 2018</c:v>
                </c:pt>
                <c:pt idx="104">
                  <c:v>1-sept.-2018</c:v>
                </c:pt>
                <c:pt idx="105">
                  <c:v>1-oct.-2018</c:v>
                </c:pt>
                <c:pt idx="106">
                  <c:v>1-nov.-2018</c:v>
                </c:pt>
                <c:pt idx="107">
                  <c:v>1-déc.-2018</c:v>
                </c:pt>
                <c:pt idx="108">
                  <c:v>1-janv.-2019</c:v>
                </c:pt>
                <c:pt idx="109">
                  <c:v>1-févr.-2019</c:v>
                </c:pt>
                <c:pt idx="110">
                  <c:v>1 mars 2019</c:v>
                </c:pt>
                <c:pt idx="111">
                  <c:v>1-avr.-2019</c:v>
                </c:pt>
                <c:pt idx="112">
                  <c:v>1 mai 2019</c:v>
                </c:pt>
                <c:pt idx="113">
                  <c:v>1 juin 2019</c:v>
                </c:pt>
                <c:pt idx="114">
                  <c:v>1-juil.-2019</c:v>
                </c:pt>
                <c:pt idx="115">
                  <c:v>1 août 2019</c:v>
                </c:pt>
                <c:pt idx="116">
                  <c:v>1-sept.-2019</c:v>
                </c:pt>
                <c:pt idx="117">
                  <c:v>1-oct.-2019</c:v>
                </c:pt>
                <c:pt idx="118">
                  <c:v>1-nov.-2019</c:v>
                </c:pt>
                <c:pt idx="119">
                  <c:v>1-déc.-2019</c:v>
                </c:pt>
                <c:pt idx="120">
                  <c:v>1-janv.-2020</c:v>
                </c:pt>
                <c:pt idx="121">
                  <c:v>1-févr.-2020</c:v>
                </c:pt>
                <c:pt idx="122">
                  <c:v>1 mars 2020</c:v>
                </c:pt>
                <c:pt idx="123">
                  <c:v>1-avr.-2020</c:v>
                </c:pt>
                <c:pt idx="124">
                  <c:v>1 mai 2020</c:v>
                </c:pt>
                <c:pt idx="125">
                  <c:v>1 juin 2020</c:v>
                </c:pt>
                <c:pt idx="126">
                  <c:v>1-juil.-2020</c:v>
                </c:pt>
                <c:pt idx="127">
                  <c:v>1 août 2020</c:v>
                </c:pt>
                <c:pt idx="128">
                  <c:v>1-sept.-2020</c:v>
                </c:pt>
                <c:pt idx="129">
                  <c:v>1-oct.-2020</c:v>
                </c:pt>
                <c:pt idx="130">
                  <c:v>1-nov.-2020</c:v>
                </c:pt>
                <c:pt idx="131">
                  <c:v>1-déc.-2020</c:v>
                </c:pt>
                <c:pt idx="132">
                  <c:v>1-janv.-2021</c:v>
                </c:pt>
                <c:pt idx="133">
                  <c:v>1-févr.-2021</c:v>
                </c:pt>
                <c:pt idx="134">
                  <c:v>1 mars 2021</c:v>
                </c:pt>
                <c:pt idx="135">
                  <c:v>1-avr.-2021</c:v>
                </c:pt>
                <c:pt idx="136">
                  <c:v>1 mai 2021</c:v>
                </c:pt>
                <c:pt idx="137">
                  <c:v>1 juin 2021</c:v>
                </c:pt>
                <c:pt idx="138">
                  <c:v>1-juil.-2021</c:v>
                </c:pt>
                <c:pt idx="139">
                  <c:v>1 août 2021</c:v>
                </c:pt>
                <c:pt idx="140">
                  <c:v>1-sept.-2021</c:v>
                </c:pt>
                <c:pt idx="141">
                  <c:v>1-oct.-2021</c:v>
                </c:pt>
                <c:pt idx="142">
                  <c:v>1-nov.-2021</c:v>
                </c:pt>
                <c:pt idx="143">
                  <c:v>1-déc.-2021</c:v>
                </c:pt>
                <c:pt idx="144">
                  <c:v>1-janv.-2022</c:v>
                </c:pt>
                <c:pt idx="145">
                  <c:v>1-févr.-2022</c:v>
                </c:pt>
                <c:pt idx="146">
                  <c:v>1 mars 2022</c:v>
                </c:pt>
                <c:pt idx="147">
                  <c:v>1-avr.-2022</c:v>
                </c:pt>
                <c:pt idx="148">
                  <c:v>1 mai 2022</c:v>
                </c:pt>
                <c:pt idx="149">
                  <c:v>1 juin 2022</c:v>
                </c:pt>
                <c:pt idx="150">
                  <c:v>1-juil.-2022</c:v>
                </c:pt>
                <c:pt idx="151">
                  <c:v>1 août 2022</c:v>
                </c:pt>
                <c:pt idx="152">
                  <c:v>1-sept.-2022</c:v>
                </c:pt>
                <c:pt idx="153">
                  <c:v>1-oct.-2022</c:v>
                </c:pt>
                <c:pt idx="154">
                  <c:v>1-nov.-2022</c:v>
                </c:pt>
                <c:pt idx="155">
                  <c:v>1-déc.-2022</c:v>
                </c:pt>
                <c:pt idx="156">
                  <c:v>1-janv.-2023</c:v>
                </c:pt>
                <c:pt idx="157">
                  <c:v>1-févr.-2023</c:v>
                </c:pt>
                <c:pt idx="158">
                  <c:v>1 mars 2023</c:v>
                </c:pt>
                <c:pt idx="159">
                  <c:v>1 avril 2023</c:v>
                </c:pt>
                <c:pt idx="160">
                  <c:v>1 mai 2023</c:v>
                </c:pt>
                <c:pt idx="161">
                  <c:v>1 juin 2023</c:v>
                </c:pt>
              </c:strCache>
            </c:strRef>
          </c:cat>
          <c:val>
            <c:numRef>
              <c:f>'Graphique 4'!$B$7:$B$168</c:f>
              <c:numCache>
                <c:formatCode>0%</c:formatCode>
                <c:ptCount val="162"/>
                <c:pt idx="0">
                  <c:v>0.51900000000000002</c:v>
                </c:pt>
                <c:pt idx="1">
                  <c:v>0.51800000000000002</c:v>
                </c:pt>
                <c:pt idx="2">
                  <c:v>0.51800000000000002</c:v>
                </c:pt>
                <c:pt idx="3">
                  <c:v>0.47799999999999998</c:v>
                </c:pt>
                <c:pt idx="4">
                  <c:v>0.47</c:v>
                </c:pt>
                <c:pt idx="5">
                  <c:v>0.48399999999999999</c:v>
                </c:pt>
                <c:pt idx="6">
                  <c:v>0.47</c:v>
                </c:pt>
                <c:pt idx="7">
                  <c:v>0.48700000000000004</c:v>
                </c:pt>
                <c:pt idx="8">
                  <c:v>0.51300000000000001</c:v>
                </c:pt>
                <c:pt idx="9">
                  <c:v>0.51100000000000001</c:v>
                </c:pt>
                <c:pt idx="10">
                  <c:v>0.52500000000000002</c:v>
                </c:pt>
                <c:pt idx="11">
                  <c:v>0.54</c:v>
                </c:pt>
                <c:pt idx="12">
                  <c:v>0.29799999999999999</c:v>
                </c:pt>
                <c:pt idx="13">
                  <c:v>0.32700000000000001</c:v>
                </c:pt>
                <c:pt idx="14">
                  <c:v>0.317</c:v>
                </c:pt>
                <c:pt idx="15">
                  <c:v>0.28100000000000003</c:v>
                </c:pt>
                <c:pt idx="16">
                  <c:v>0.29299999999999998</c:v>
                </c:pt>
                <c:pt idx="17">
                  <c:v>0.29100000000000004</c:v>
                </c:pt>
                <c:pt idx="18">
                  <c:v>0.29199999999999998</c:v>
                </c:pt>
                <c:pt idx="19">
                  <c:v>0.29199999999999998</c:v>
                </c:pt>
                <c:pt idx="20">
                  <c:v>0.33</c:v>
                </c:pt>
                <c:pt idx="21">
                  <c:v>0.36499999999999999</c:v>
                </c:pt>
                <c:pt idx="22">
                  <c:v>0.36200000000000004</c:v>
                </c:pt>
                <c:pt idx="23">
                  <c:v>0.36599999999999999</c:v>
                </c:pt>
                <c:pt idx="24">
                  <c:v>0.16600000000000001</c:v>
                </c:pt>
                <c:pt idx="25">
                  <c:v>0.20399999999999999</c:v>
                </c:pt>
                <c:pt idx="26">
                  <c:v>0.20600000000000002</c:v>
                </c:pt>
                <c:pt idx="27">
                  <c:v>0.217</c:v>
                </c:pt>
                <c:pt idx="28">
                  <c:v>0.221</c:v>
                </c:pt>
                <c:pt idx="29">
                  <c:v>0.22399999999999998</c:v>
                </c:pt>
                <c:pt idx="30">
                  <c:v>0.23100000000000001</c:v>
                </c:pt>
                <c:pt idx="31">
                  <c:v>0.26400000000000001</c:v>
                </c:pt>
                <c:pt idx="32">
                  <c:v>0.28899999999999998</c:v>
                </c:pt>
                <c:pt idx="33">
                  <c:v>0.29399999999999998</c:v>
                </c:pt>
                <c:pt idx="34">
                  <c:v>0.28499999999999998</c:v>
                </c:pt>
                <c:pt idx="35">
                  <c:v>0.27500000000000002</c:v>
                </c:pt>
                <c:pt idx="36">
                  <c:v>0.35399999999999998</c:v>
                </c:pt>
                <c:pt idx="37">
                  <c:v>0.33100000000000002</c:v>
                </c:pt>
                <c:pt idx="38">
                  <c:v>0.36</c:v>
                </c:pt>
                <c:pt idx="39">
                  <c:v>0.35399999999999998</c:v>
                </c:pt>
                <c:pt idx="40">
                  <c:v>0.33899999999999997</c:v>
                </c:pt>
                <c:pt idx="41">
                  <c:v>0.36599999999999999</c:v>
                </c:pt>
                <c:pt idx="42">
                  <c:v>0.35700000000000004</c:v>
                </c:pt>
                <c:pt idx="43">
                  <c:v>0.37</c:v>
                </c:pt>
                <c:pt idx="44">
                  <c:v>0.40299999999999997</c:v>
                </c:pt>
                <c:pt idx="45">
                  <c:v>0.41700000000000004</c:v>
                </c:pt>
                <c:pt idx="46">
                  <c:v>0.09</c:v>
                </c:pt>
                <c:pt idx="47">
                  <c:v>8.199999999999999E-2</c:v>
                </c:pt>
                <c:pt idx="48">
                  <c:v>0.10099999999999999</c:v>
                </c:pt>
                <c:pt idx="49">
                  <c:v>0.08</c:v>
                </c:pt>
                <c:pt idx="50">
                  <c:v>7.8E-2</c:v>
                </c:pt>
                <c:pt idx="51">
                  <c:v>7.6999999999999999E-2</c:v>
                </c:pt>
                <c:pt idx="52">
                  <c:v>7.400000000000001E-2</c:v>
                </c:pt>
                <c:pt idx="53">
                  <c:v>7.9000000000000001E-2</c:v>
                </c:pt>
                <c:pt idx="54">
                  <c:v>8.3000000000000004E-2</c:v>
                </c:pt>
                <c:pt idx="55">
                  <c:v>9.4E-2</c:v>
                </c:pt>
                <c:pt idx="56">
                  <c:v>9.6999999999999989E-2</c:v>
                </c:pt>
                <c:pt idx="57">
                  <c:v>9.3000000000000013E-2</c:v>
                </c:pt>
                <c:pt idx="58">
                  <c:v>0.10199999999999999</c:v>
                </c:pt>
                <c:pt idx="59">
                  <c:v>0.11</c:v>
                </c:pt>
                <c:pt idx="60">
                  <c:v>3.4000000000000002E-2</c:v>
                </c:pt>
                <c:pt idx="61">
                  <c:v>3.3000000000000002E-2</c:v>
                </c:pt>
                <c:pt idx="62">
                  <c:v>2.7999999999999997E-2</c:v>
                </c:pt>
                <c:pt idx="63">
                  <c:v>3.3000000000000002E-2</c:v>
                </c:pt>
                <c:pt idx="64">
                  <c:v>2.7000000000000003E-2</c:v>
                </c:pt>
                <c:pt idx="65">
                  <c:v>3.1E-2</c:v>
                </c:pt>
                <c:pt idx="66">
                  <c:v>0.03</c:v>
                </c:pt>
                <c:pt idx="67">
                  <c:v>3.3000000000000002E-2</c:v>
                </c:pt>
                <c:pt idx="68">
                  <c:v>3.2000000000000001E-2</c:v>
                </c:pt>
                <c:pt idx="69">
                  <c:v>3.5000000000000003E-2</c:v>
                </c:pt>
                <c:pt idx="70">
                  <c:v>3.6000000000000004E-2</c:v>
                </c:pt>
                <c:pt idx="71">
                  <c:v>3.6000000000000004E-2</c:v>
                </c:pt>
                <c:pt idx="72">
                  <c:v>3.7999999999999999E-2</c:v>
                </c:pt>
                <c:pt idx="73">
                  <c:v>3.6000000000000004E-2</c:v>
                </c:pt>
                <c:pt idx="74">
                  <c:v>3.3000000000000002E-2</c:v>
                </c:pt>
                <c:pt idx="75">
                  <c:v>2.7999999999999997E-2</c:v>
                </c:pt>
                <c:pt idx="76">
                  <c:v>2.8999999999999998E-2</c:v>
                </c:pt>
                <c:pt idx="77">
                  <c:v>2.7999999999999997E-2</c:v>
                </c:pt>
                <c:pt idx="78">
                  <c:v>0.03</c:v>
                </c:pt>
                <c:pt idx="79">
                  <c:v>3.5000000000000003E-2</c:v>
                </c:pt>
                <c:pt idx="80">
                  <c:v>3.2000000000000001E-2</c:v>
                </c:pt>
                <c:pt idx="81">
                  <c:v>3.5000000000000003E-2</c:v>
                </c:pt>
                <c:pt idx="82">
                  <c:v>3.5000000000000003E-2</c:v>
                </c:pt>
                <c:pt idx="83">
                  <c:v>4.5999999999999999E-2</c:v>
                </c:pt>
                <c:pt idx="84">
                  <c:v>5.2000000000000005E-2</c:v>
                </c:pt>
                <c:pt idx="85">
                  <c:v>0.05</c:v>
                </c:pt>
                <c:pt idx="86">
                  <c:v>4.4999999999999998E-2</c:v>
                </c:pt>
                <c:pt idx="87">
                  <c:v>1.1000000000000001E-2</c:v>
                </c:pt>
                <c:pt idx="88">
                  <c:v>1.3999999999999999E-2</c:v>
                </c:pt>
                <c:pt idx="89">
                  <c:v>1.7000000000000001E-2</c:v>
                </c:pt>
                <c:pt idx="90">
                  <c:v>1.6E-2</c:v>
                </c:pt>
                <c:pt idx="91">
                  <c:v>1.7000000000000001E-2</c:v>
                </c:pt>
                <c:pt idx="92">
                  <c:v>2.1000000000000001E-2</c:v>
                </c:pt>
                <c:pt idx="93">
                  <c:v>1.4999999999999999E-2</c:v>
                </c:pt>
                <c:pt idx="94">
                  <c:v>1.6E-2</c:v>
                </c:pt>
                <c:pt idx="95">
                  <c:v>2.2000000000000002E-2</c:v>
                </c:pt>
                <c:pt idx="96">
                  <c:v>1.3999999999999999E-2</c:v>
                </c:pt>
                <c:pt idx="97">
                  <c:v>1.8000000000000002E-2</c:v>
                </c:pt>
                <c:pt idx="98">
                  <c:v>2.3E-2</c:v>
                </c:pt>
                <c:pt idx="99">
                  <c:v>1.1000000000000001E-2</c:v>
                </c:pt>
                <c:pt idx="100">
                  <c:v>1.1000000000000001E-2</c:v>
                </c:pt>
                <c:pt idx="101">
                  <c:v>1.3000000000000001E-2</c:v>
                </c:pt>
                <c:pt idx="102">
                  <c:v>1.1000000000000001E-2</c:v>
                </c:pt>
                <c:pt idx="103">
                  <c:v>0.01</c:v>
                </c:pt>
                <c:pt idx="104">
                  <c:v>1.9E-2</c:v>
                </c:pt>
                <c:pt idx="105">
                  <c:v>1.7000000000000001E-2</c:v>
                </c:pt>
                <c:pt idx="106">
                  <c:v>2.1000000000000001E-2</c:v>
                </c:pt>
                <c:pt idx="107">
                  <c:v>2.7000000000000003E-2</c:v>
                </c:pt>
                <c:pt idx="108">
                  <c:v>0.02</c:v>
                </c:pt>
                <c:pt idx="109">
                  <c:v>1.7000000000000001E-2</c:v>
                </c:pt>
                <c:pt idx="110">
                  <c:v>0.02</c:v>
                </c:pt>
                <c:pt idx="111">
                  <c:v>1.7000000000000001E-2</c:v>
                </c:pt>
                <c:pt idx="112">
                  <c:v>1.3999999999999999E-2</c:v>
                </c:pt>
                <c:pt idx="113">
                  <c:v>1.9E-2</c:v>
                </c:pt>
                <c:pt idx="114">
                  <c:v>1.8000000000000002E-2</c:v>
                </c:pt>
                <c:pt idx="115">
                  <c:v>1.6E-2</c:v>
                </c:pt>
                <c:pt idx="116">
                  <c:v>2.4E-2</c:v>
                </c:pt>
                <c:pt idx="117">
                  <c:v>2.3E-2</c:v>
                </c:pt>
                <c:pt idx="118">
                  <c:v>1.8000000000000002E-2</c:v>
                </c:pt>
                <c:pt idx="119">
                  <c:v>2.2000000000000002E-2</c:v>
                </c:pt>
                <c:pt idx="120">
                  <c:v>0.08</c:v>
                </c:pt>
                <c:pt idx="121">
                  <c:v>5.5999999999999994E-2</c:v>
                </c:pt>
                <c:pt idx="122">
                  <c:v>8.8000000000000009E-2</c:v>
                </c:pt>
                <c:pt idx="123">
                  <c:v>5.7999999999999996E-2</c:v>
                </c:pt>
                <c:pt idx="124">
                  <c:v>4.2999999999999997E-2</c:v>
                </c:pt>
                <c:pt idx="125">
                  <c:v>8.1000000000000003E-2</c:v>
                </c:pt>
                <c:pt idx="126">
                  <c:v>8.5999999999999993E-2</c:v>
                </c:pt>
                <c:pt idx="127">
                  <c:v>9.4E-2</c:v>
                </c:pt>
                <c:pt idx="128">
                  <c:v>9.6000000000000002E-2</c:v>
                </c:pt>
                <c:pt idx="129">
                  <c:v>0.107</c:v>
                </c:pt>
                <c:pt idx="130">
                  <c:v>0.13200000000000001</c:v>
                </c:pt>
                <c:pt idx="131">
                  <c:v>0.17399999999999999</c:v>
                </c:pt>
                <c:pt idx="132">
                  <c:v>0.109</c:v>
                </c:pt>
                <c:pt idx="133">
                  <c:v>0.12300000000000001</c:v>
                </c:pt>
                <c:pt idx="134">
                  <c:v>0.151</c:v>
                </c:pt>
                <c:pt idx="135">
                  <c:v>0.13600000000000001</c:v>
                </c:pt>
                <c:pt idx="136">
                  <c:v>0.16300000000000001</c:v>
                </c:pt>
                <c:pt idx="137">
                  <c:v>0.17600000000000002</c:v>
                </c:pt>
                <c:pt idx="138">
                  <c:v>0.14300000000000002</c:v>
                </c:pt>
                <c:pt idx="139">
                  <c:v>0.182</c:v>
                </c:pt>
                <c:pt idx="140">
                  <c:v>0.20300000000000001</c:v>
                </c:pt>
                <c:pt idx="141">
                  <c:v>0.21299999999999999</c:v>
                </c:pt>
                <c:pt idx="142">
                  <c:v>0.214</c:v>
                </c:pt>
                <c:pt idx="143">
                  <c:v>0.215</c:v>
                </c:pt>
                <c:pt idx="144">
                  <c:v>0.16899999999999998</c:v>
                </c:pt>
                <c:pt idx="145">
                  <c:v>0.191</c:v>
                </c:pt>
                <c:pt idx="146">
                  <c:v>0.20499999999999999</c:v>
                </c:pt>
                <c:pt idx="147">
                  <c:v>0.20300000000000001</c:v>
                </c:pt>
                <c:pt idx="148">
                  <c:v>0.20300000000000001</c:v>
                </c:pt>
                <c:pt idx="149">
                  <c:v>0.191</c:v>
                </c:pt>
                <c:pt idx="150">
                  <c:v>0.17899999999999999</c:v>
                </c:pt>
                <c:pt idx="151">
                  <c:v>0.2</c:v>
                </c:pt>
                <c:pt idx="152">
                  <c:v>0.23199999999999998</c:v>
                </c:pt>
                <c:pt idx="153">
                  <c:v>0.21299999999999999</c:v>
                </c:pt>
                <c:pt idx="154">
                  <c:v>0.23399999999999999</c:v>
                </c:pt>
                <c:pt idx="155">
                  <c:v>0.23600000000000002</c:v>
                </c:pt>
                <c:pt idx="156">
                  <c:v>0.128</c:v>
                </c:pt>
                <c:pt idx="157">
                  <c:v>0.153</c:v>
                </c:pt>
                <c:pt idx="158">
                  <c:v>0.16399999999999998</c:v>
                </c:pt>
                <c:pt idx="159">
                  <c:v>0.129</c:v>
                </c:pt>
                <c:pt idx="160">
                  <c:v>0.156</c:v>
                </c:pt>
                <c:pt idx="161">
                  <c:v>0.17499999999999999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8-460C-90A6-B2D152FF8A71}"/>
            </c:ext>
          </c:extLst>
        </c:ser>
        <c:ser>
          <c:idx val="1"/>
          <c:order val="1"/>
          <c:tx>
            <c:strRef>
              <c:f>'Graphique 4'!$C$6</c:f>
              <c:strCache>
                <c:ptCount val="1"/>
                <c:pt idx="0">
                  <c:v> Part des vp affectées d'un malus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'Graphique 4'!$A$7:$A$168</c:f>
              <c:strCache>
                <c:ptCount val="162"/>
                <c:pt idx="0">
                  <c:v>1-janv.-2010</c:v>
                </c:pt>
                <c:pt idx="1">
                  <c:v>1-févr.-2010</c:v>
                </c:pt>
                <c:pt idx="2">
                  <c:v>1 mars 2010</c:v>
                </c:pt>
                <c:pt idx="3">
                  <c:v>1-avr.-2010</c:v>
                </c:pt>
                <c:pt idx="4">
                  <c:v>1 mai 2010</c:v>
                </c:pt>
                <c:pt idx="5">
                  <c:v>1 juin 2010</c:v>
                </c:pt>
                <c:pt idx="6">
                  <c:v>1-juil.-2010</c:v>
                </c:pt>
                <c:pt idx="7">
                  <c:v>1 août 2010</c:v>
                </c:pt>
                <c:pt idx="8">
                  <c:v>1-sept.-2010</c:v>
                </c:pt>
                <c:pt idx="9">
                  <c:v>1-oct.-2010</c:v>
                </c:pt>
                <c:pt idx="10">
                  <c:v>1-nov.-2010</c:v>
                </c:pt>
                <c:pt idx="11">
                  <c:v>1-déc.-2010</c:v>
                </c:pt>
                <c:pt idx="12">
                  <c:v>1-janv.-2011</c:v>
                </c:pt>
                <c:pt idx="13">
                  <c:v>1-févr.-2011</c:v>
                </c:pt>
                <c:pt idx="14">
                  <c:v>1 mars 2011</c:v>
                </c:pt>
                <c:pt idx="15">
                  <c:v>1-avr.-2011</c:v>
                </c:pt>
                <c:pt idx="16">
                  <c:v>1 mai 2011</c:v>
                </c:pt>
                <c:pt idx="17">
                  <c:v>1 juin 2011</c:v>
                </c:pt>
                <c:pt idx="18">
                  <c:v>1-juil.-2011</c:v>
                </c:pt>
                <c:pt idx="19">
                  <c:v>1 août 2011</c:v>
                </c:pt>
                <c:pt idx="20">
                  <c:v>1-sept.-2011</c:v>
                </c:pt>
                <c:pt idx="21">
                  <c:v>1-oct.-2011</c:v>
                </c:pt>
                <c:pt idx="22">
                  <c:v>1-nov.-2011</c:v>
                </c:pt>
                <c:pt idx="23">
                  <c:v>1-déc.-2011</c:v>
                </c:pt>
                <c:pt idx="24">
                  <c:v>1-janv.-2012</c:v>
                </c:pt>
                <c:pt idx="25">
                  <c:v>1-févr.-2012</c:v>
                </c:pt>
                <c:pt idx="26">
                  <c:v>1 mars 2012</c:v>
                </c:pt>
                <c:pt idx="27">
                  <c:v>1-avr.-2012</c:v>
                </c:pt>
                <c:pt idx="28">
                  <c:v>1 mai 2012</c:v>
                </c:pt>
                <c:pt idx="29">
                  <c:v>1 juin 2012</c:v>
                </c:pt>
                <c:pt idx="30">
                  <c:v>1-juil.-2012</c:v>
                </c:pt>
                <c:pt idx="31">
                  <c:v>1 août 2012</c:v>
                </c:pt>
                <c:pt idx="32">
                  <c:v>1-sept.-2012</c:v>
                </c:pt>
                <c:pt idx="33">
                  <c:v>1-oct.-2012</c:v>
                </c:pt>
                <c:pt idx="34">
                  <c:v>1-nov.-2012</c:v>
                </c:pt>
                <c:pt idx="35">
                  <c:v>1-déc.-2012</c:v>
                </c:pt>
                <c:pt idx="36">
                  <c:v>1-janv.-2013</c:v>
                </c:pt>
                <c:pt idx="37">
                  <c:v>1-févr.-2013</c:v>
                </c:pt>
                <c:pt idx="38">
                  <c:v>1 mars 2013</c:v>
                </c:pt>
                <c:pt idx="39">
                  <c:v>1-avr.-2013</c:v>
                </c:pt>
                <c:pt idx="40">
                  <c:v>1 mai 2013</c:v>
                </c:pt>
                <c:pt idx="41">
                  <c:v>1 juin 2013</c:v>
                </c:pt>
                <c:pt idx="42">
                  <c:v>1-juil.-2013</c:v>
                </c:pt>
                <c:pt idx="43">
                  <c:v>1 août 2013</c:v>
                </c:pt>
                <c:pt idx="44">
                  <c:v>1-sept.-2013</c:v>
                </c:pt>
                <c:pt idx="45">
                  <c:v>1-oct.-2013</c:v>
                </c:pt>
                <c:pt idx="46">
                  <c:v>1-nov.-2013</c:v>
                </c:pt>
                <c:pt idx="47">
                  <c:v>1-déc.-2013</c:v>
                </c:pt>
                <c:pt idx="48">
                  <c:v>1-janv.-2014</c:v>
                </c:pt>
                <c:pt idx="49">
                  <c:v>1-févr.-2014</c:v>
                </c:pt>
                <c:pt idx="50">
                  <c:v>1 mars 2014</c:v>
                </c:pt>
                <c:pt idx="51">
                  <c:v>1-avr.-2014</c:v>
                </c:pt>
                <c:pt idx="52">
                  <c:v>1 mai 2014</c:v>
                </c:pt>
                <c:pt idx="53">
                  <c:v>1 juin 2014</c:v>
                </c:pt>
                <c:pt idx="54">
                  <c:v>1-juil.-2014</c:v>
                </c:pt>
                <c:pt idx="55">
                  <c:v>1 août 2014</c:v>
                </c:pt>
                <c:pt idx="56">
                  <c:v>1-sept.-2014</c:v>
                </c:pt>
                <c:pt idx="57">
                  <c:v>1-oct.-2014</c:v>
                </c:pt>
                <c:pt idx="58">
                  <c:v>1-nov.-2014</c:v>
                </c:pt>
                <c:pt idx="59">
                  <c:v>1-déc.-2014</c:v>
                </c:pt>
                <c:pt idx="60">
                  <c:v>1-janv.-2015</c:v>
                </c:pt>
                <c:pt idx="61">
                  <c:v>1-févr.-2015</c:v>
                </c:pt>
                <c:pt idx="62">
                  <c:v>1 mars 2015</c:v>
                </c:pt>
                <c:pt idx="63">
                  <c:v>1-avr.-2015</c:v>
                </c:pt>
                <c:pt idx="64">
                  <c:v>1 mai 2015</c:v>
                </c:pt>
                <c:pt idx="65">
                  <c:v>1 juin 2015</c:v>
                </c:pt>
                <c:pt idx="66">
                  <c:v>1-juil.-2015</c:v>
                </c:pt>
                <c:pt idx="67">
                  <c:v>1 août 2015</c:v>
                </c:pt>
                <c:pt idx="68">
                  <c:v>1-sept.-2015</c:v>
                </c:pt>
                <c:pt idx="69">
                  <c:v>1-oct.-2015</c:v>
                </c:pt>
                <c:pt idx="70">
                  <c:v>1-nov.-2015</c:v>
                </c:pt>
                <c:pt idx="71">
                  <c:v>1-déc.-2015</c:v>
                </c:pt>
                <c:pt idx="72">
                  <c:v>1-janv.-2016</c:v>
                </c:pt>
                <c:pt idx="73">
                  <c:v>1-févr.-2016</c:v>
                </c:pt>
                <c:pt idx="74">
                  <c:v>1 mars 2016</c:v>
                </c:pt>
                <c:pt idx="75">
                  <c:v>1-avr.-2016</c:v>
                </c:pt>
                <c:pt idx="76">
                  <c:v>1 mai 2016</c:v>
                </c:pt>
                <c:pt idx="77">
                  <c:v>1 juin 2016</c:v>
                </c:pt>
                <c:pt idx="78">
                  <c:v>1-juil.-2016</c:v>
                </c:pt>
                <c:pt idx="79">
                  <c:v>1 août 2016</c:v>
                </c:pt>
                <c:pt idx="80">
                  <c:v>1-sept.-2016</c:v>
                </c:pt>
                <c:pt idx="81">
                  <c:v>1-oct.-2016</c:v>
                </c:pt>
                <c:pt idx="82">
                  <c:v>1-nov.-2016</c:v>
                </c:pt>
                <c:pt idx="83">
                  <c:v>1-déc.-2016</c:v>
                </c:pt>
                <c:pt idx="84">
                  <c:v>1-janv.-2017</c:v>
                </c:pt>
                <c:pt idx="85">
                  <c:v>1-févr.-2017</c:v>
                </c:pt>
                <c:pt idx="86">
                  <c:v>1 mars 2017</c:v>
                </c:pt>
                <c:pt idx="87">
                  <c:v>1-avr.-2017</c:v>
                </c:pt>
                <c:pt idx="88">
                  <c:v>1 mai 2017</c:v>
                </c:pt>
                <c:pt idx="89">
                  <c:v>1 juin 2017</c:v>
                </c:pt>
                <c:pt idx="90">
                  <c:v>1-juil.-2017</c:v>
                </c:pt>
                <c:pt idx="91">
                  <c:v>1 août 2017</c:v>
                </c:pt>
                <c:pt idx="92">
                  <c:v>1-sept.-2017</c:v>
                </c:pt>
                <c:pt idx="93">
                  <c:v>1-oct.-2017</c:v>
                </c:pt>
                <c:pt idx="94">
                  <c:v>1-nov.-2017</c:v>
                </c:pt>
                <c:pt idx="95">
                  <c:v>1-déc.-2017</c:v>
                </c:pt>
                <c:pt idx="96">
                  <c:v>1-janv.-2018</c:v>
                </c:pt>
                <c:pt idx="97">
                  <c:v>1-févr.-2018</c:v>
                </c:pt>
                <c:pt idx="98">
                  <c:v>1 mars 2018</c:v>
                </c:pt>
                <c:pt idx="99">
                  <c:v>1-avr.-2018</c:v>
                </c:pt>
                <c:pt idx="100">
                  <c:v>1 mai 2018</c:v>
                </c:pt>
                <c:pt idx="101">
                  <c:v>1 juin 2018</c:v>
                </c:pt>
                <c:pt idx="102">
                  <c:v>1-juil.-2018</c:v>
                </c:pt>
                <c:pt idx="103">
                  <c:v>1 août 2018</c:v>
                </c:pt>
                <c:pt idx="104">
                  <c:v>1-sept.-2018</c:v>
                </c:pt>
                <c:pt idx="105">
                  <c:v>1-oct.-2018</c:v>
                </c:pt>
                <c:pt idx="106">
                  <c:v>1-nov.-2018</c:v>
                </c:pt>
                <c:pt idx="107">
                  <c:v>1-déc.-2018</c:v>
                </c:pt>
                <c:pt idx="108">
                  <c:v>1-janv.-2019</c:v>
                </c:pt>
                <c:pt idx="109">
                  <c:v>1-févr.-2019</c:v>
                </c:pt>
                <c:pt idx="110">
                  <c:v>1 mars 2019</c:v>
                </c:pt>
                <c:pt idx="111">
                  <c:v>1-avr.-2019</c:v>
                </c:pt>
                <c:pt idx="112">
                  <c:v>1 mai 2019</c:v>
                </c:pt>
                <c:pt idx="113">
                  <c:v>1 juin 2019</c:v>
                </c:pt>
                <c:pt idx="114">
                  <c:v>1-juil.-2019</c:v>
                </c:pt>
                <c:pt idx="115">
                  <c:v>1 août 2019</c:v>
                </c:pt>
                <c:pt idx="116">
                  <c:v>1-sept.-2019</c:v>
                </c:pt>
                <c:pt idx="117">
                  <c:v>1-oct.-2019</c:v>
                </c:pt>
                <c:pt idx="118">
                  <c:v>1-nov.-2019</c:v>
                </c:pt>
                <c:pt idx="119">
                  <c:v>1-déc.-2019</c:v>
                </c:pt>
                <c:pt idx="120">
                  <c:v>1-janv.-2020</c:v>
                </c:pt>
                <c:pt idx="121">
                  <c:v>1-févr.-2020</c:v>
                </c:pt>
                <c:pt idx="122">
                  <c:v>1 mars 2020</c:v>
                </c:pt>
                <c:pt idx="123">
                  <c:v>1-avr.-2020</c:v>
                </c:pt>
                <c:pt idx="124">
                  <c:v>1 mai 2020</c:v>
                </c:pt>
                <c:pt idx="125">
                  <c:v>1 juin 2020</c:v>
                </c:pt>
                <c:pt idx="126">
                  <c:v>1-juil.-2020</c:v>
                </c:pt>
                <c:pt idx="127">
                  <c:v>1 août 2020</c:v>
                </c:pt>
                <c:pt idx="128">
                  <c:v>1-sept.-2020</c:v>
                </c:pt>
                <c:pt idx="129">
                  <c:v>1-oct.-2020</c:v>
                </c:pt>
                <c:pt idx="130">
                  <c:v>1-nov.-2020</c:v>
                </c:pt>
                <c:pt idx="131">
                  <c:v>1-déc.-2020</c:v>
                </c:pt>
                <c:pt idx="132">
                  <c:v>1-janv.-2021</c:v>
                </c:pt>
                <c:pt idx="133">
                  <c:v>1-févr.-2021</c:v>
                </c:pt>
                <c:pt idx="134">
                  <c:v>1 mars 2021</c:v>
                </c:pt>
                <c:pt idx="135">
                  <c:v>1-avr.-2021</c:v>
                </c:pt>
                <c:pt idx="136">
                  <c:v>1 mai 2021</c:v>
                </c:pt>
                <c:pt idx="137">
                  <c:v>1 juin 2021</c:v>
                </c:pt>
                <c:pt idx="138">
                  <c:v>1-juil.-2021</c:v>
                </c:pt>
                <c:pt idx="139">
                  <c:v>1 août 2021</c:v>
                </c:pt>
                <c:pt idx="140">
                  <c:v>1-sept.-2021</c:v>
                </c:pt>
                <c:pt idx="141">
                  <c:v>1-oct.-2021</c:v>
                </c:pt>
                <c:pt idx="142">
                  <c:v>1-nov.-2021</c:v>
                </c:pt>
                <c:pt idx="143">
                  <c:v>1-déc.-2021</c:v>
                </c:pt>
                <c:pt idx="144">
                  <c:v>1-janv.-2022</c:v>
                </c:pt>
                <c:pt idx="145">
                  <c:v>1-févr.-2022</c:v>
                </c:pt>
                <c:pt idx="146">
                  <c:v>1 mars 2022</c:v>
                </c:pt>
                <c:pt idx="147">
                  <c:v>1-avr.-2022</c:v>
                </c:pt>
                <c:pt idx="148">
                  <c:v>1 mai 2022</c:v>
                </c:pt>
                <c:pt idx="149">
                  <c:v>1 juin 2022</c:v>
                </c:pt>
                <c:pt idx="150">
                  <c:v>1-juil.-2022</c:v>
                </c:pt>
                <c:pt idx="151">
                  <c:v>1 août 2022</c:v>
                </c:pt>
                <c:pt idx="152">
                  <c:v>1-sept.-2022</c:v>
                </c:pt>
                <c:pt idx="153">
                  <c:v>1-oct.-2022</c:v>
                </c:pt>
                <c:pt idx="154">
                  <c:v>1-nov.-2022</c:v>
                </c:pt>
                <c:pt idx="155">
                  <c:v>1-déc.-2022</c:v>
                </c:pt>
                <c:pt idx="156">
                  <c:v>1-janv.-2023</c:v>
                </c:pt>
                <c:pt idx="157">
                  <c:v>1-févr.-2023</c:v>
                </c:pt>
                <c:pt idx="158">
                  <c:v>1 mars 2023</c:v>
                </c:pt>
                <c:pt idx="159">
                  <c:v>1 avril 2023</c:v>
                </c:pt>
                <c:pt idx="160">
                  <c:v>1 mai 2023</c:v>
                </c:pt>
                <c:pt idx="161">
                  <c:v>1 juin 2023</c:v>
                </c:pt>
              </c:strCache>
            </c:strRef>
          </c:cat>
          <c:val>
            <c:numRef>
              <c:f>'Graphique 4'!$C$7:$C$168</c:f>
              <c:numCache>
                <c:formatCode>0%</c:formatCode>
                <c:ptCount val="162"/>
                <c:pt idx="0">
                  <c:v>9.8000000000000004E-2</c:v>
                </c:pt>
                <c:pt idx="1">
                  <c:v>9.6000000000000002E-2</c:v>
                </c:pt>
                <c:pt idx="2">
                  <c:v>9.6000000000000002E-2</c:v>
                </c:pt>
                <c:pt idx="3">
                  <c:v>0.106</c:v>
                </c:pt>
                <c:pt idx="4">
                  <c:v>0.1</c:v>
                </c:pt>
                <c:pt idx="5">
                  <c:v>0.10300000000000001</c:v>
                </c:pt>
                <c:pt idx="6">
                  <c:v>0.1</c:v>
                </c:pt>
                <c:pt idx="7">
                  <c:v>0.107</c:v>
                </c:pt>
                <c:pt idx="8">
                  <c:v>9.6999999999999989E-2</c:v>
                </c:pt>
                <c:pt idx="9">
                  <c:v>9.5000000000000001E-2</c:v>
                </c:pt>
                <c:pt idx="10">
                  <c:v>8.3000000000000004E-2</c:v>
                </c:pt>
                <c:pt idx="11">
                  <c:v>8.4000000000000005E-2</c:v>
                </c:pt>
                <c:pt idx="12">
                  <c:v>0.105</c:v>
                </c:pt>
                <c:pt idx="13">
                  <c:v>9.8000000000000004E-2</c:v>
                </c:pt>
                <c:pt idx="14">
                  <c:v>9.9000000000000005E-2</c:v>
                </c:pt>
                <c:pt idx="15">
                  <c:v>0.13</c:v>
                </c:pt>
                <c:pt idx="16">
                  <c:v>0.122</c:v>
                </c:pt>
                <c:pt idx="17">
                  <c:v>0.114</c:v>
                </c:pt>
                <c:pt idx="18">
                  <c:v>0.121</c:v>
                </c:pt>
                <c:pt idx="19">
                  <c:v>0.11800000000000001</c:v>
                </c:pt>
                <c:pt idx="20">
                  <c:v>0.10400000000000001</c:v>
                </c:pt>
                <c:pt idx="21">
                  <c:v>0.10199999999999999</c:v>
                </c:pt>
                <c:pt idx="22">
                  <c:v>0.11199999999999999</c:v>
                </c:pt>
                <c:pt idx="23">
                  <c:v>0.125</c:v>
                </c:pt>
                <c:pt idx="24">
                  <c:v>0.16500000000000001</c:v>
                </c:pt>
                <c:pt idx="25">
                  <c:v>0.161</c:v>
                </c:pt>
                <c:pt idx="26">
                  <c:v>0.161</c:v>
                </c:pt>
                <c:pt idx="27">
                  <c:v>0.17399999999999999</c:v>
                </c:pt>
                <c:pt idx="28">
                  <c:v>0.16500000000000001</c:v>
                </c:pt>
                <c:pt idx="29">
                  <c:v>0.157</c:v>
                </c:pt>
                <c:pt idx="30">
                  <c:v>0.16399999999999998</c:v>
                </c:pt>
                <c:pt idx="31">
                  <c:v>0.14699999999999999</c:v>
                </c:pt>
                <c:pt idx="32">
                  <c:v>0.14000000000000001</c:v>
                </c:pt>
                <c:pt idx="33">
                  <c:v>0.15</c:v>
                </c:pt>
                <c:pt idx="34">
                  <c:v>0.161</c:v>
                </c:pt>
                <c:pt idx="35">
                  <c:v>0.22</c:v>
                </c:pt>
                <c:pt idx="36">
                  <c:v>0.16699999999999998</c:v>
                </c:pt>
                <c:pt idx="37">
                  <c:v>0.17800000000000002</c:v>
                </c:pt>
                <c:pt idx="38">
                  <c:v>0.17300000000000001</c:v>
                </c:pt>
                <c:pt idx="39">
                  <c:v>0.183</c:v>
                </c:pt>
                <c:pt idx="40">
                  <c:v>0.183</c:v>
                </c:pt>
                <c:pt idx="41">
                  <c:v>0.17</c:v>
                </c:pt>
                <c:pt idx="42">
                  <c:v>0.17800000000000002</c:v>
                </c:pt>
                <c:pt idx="43">
                  <c:v>0.17</c:v>
                </c:pt>
                <c:pt idx="44">
                  <c:v>0.155</c:v>
                </c:pt>
                <c:pt idx="45">
                  <c:v>0.15</c:v>
                </c:pt>
                <c:pt idx="46">
                  <c:v>0.154</c:v>
                </c:pt>
                <c:pt idx="47">
                  <c:v>0.185</c:v>
                </c:pt>
                <c:pt idx="48">
                  <c:v>0.16699999999999998</c:v>
                </c:pt>
                <c:pt idx="49">
                  <c:v>0.18100000000000002</c:v>
                </c:pt>
                <c:pt idx="50">
                  <c:v>0.17600000000000002</c:v>
                </c:pt>
                <c:pt idx="51">
                  <c:v>0.17800000000000002</c:v>
                </c:pt>
                <c:pt idx="52">
                  <c:v>0.183</c:v>
                </c:pt>
                <c:pt idx="53">
                  <c:v>0.17</c:v>
                </c:pt>
                <c:pt idx="54">
                  <c:v>0.192</c:v>
                </c:pt>
                <c:pt idx="55">
                  <c:v>0.17699999999999999</c:v>
                </c:pt>
                <c:pt idx="56">
                  <c:v>0.15</c:v>
                </c:pt>
                <c:pt idx="57">
                  <c:v>0.16399999999999998</c:v>
                </c:pt>
                <c:pt idx="58">
                  <c:v>0.16600000000000001</c:v>
                </c:pt>
                <c:pt idx="59">
                  <c:v>0.17899999999999999</c:v>
                </c:pt>
                <c:pt idx="60">
                  <c:v>0.16699999999999998</c:v>
                </c:pt>
                <c:pt idx="61">
                  <c:v>0.14499999999999999</c:v>
                </c:pt>
                <c:pt idx="62">
                  <c:v>0.13900000000000001</c:v>
                </c:pt>
                <c:pt idx="63">
                  <c:v>0.15</c:v>
                </c:pt>
                <c:pt idx="64">
                  <c:v>0.14199999999999999</c:v>
                </c:pt>
                <c:pt idx="65">
                  <c:v>0.14099999999999999</c:v>
                </c:pt>
                <c:pt idx="66">
                  <c:v>0.14899999999999999</c:v>
                </c:pt>
                <c:pt idx="67">
                  <c:v>0.14000000000000001</c:v>
                </c:pt>
                <c:pt idx="68">
                  <c:v>0.11800000000000001</c:v>
                </c:pt>
                <c:pt idx="69">
                  <c:v>0.11599999999999999</c:v>
                </c:pt>
                <c:pt idx="70">
                  <c:v>0.111</c:v>
                </c:pt>
                <c:pt idx="71">
                  <c:v>0.11599999999999999</c:v>
                </c:pt>
                <c:pt idx="72">
                  <c:v>0.113</c:v>
                </c:pt>
                <c:pt idx="73">
                  <c:v>0.10400000000000001</c:v>
                </c:pt>
                <c:pt idx="74">
                  <c:v>0.10199999999999999</c:v>
                </c:pt>
                <c:pt idx="75">
                  <c:v>0.11199999999999999</c:v>
                </c:pt>
                <c:pt idx="76">
                  <c:v>0.12</c:v>
                </c:pt>
                <c:pt idx="77">
                  <c:v>0.114</c:v>
                </c:pt>
                <c:pt idx="78">
                  <c:v>0.13</c:v>
                </c:pt>
                <c:pt idx="79">
                  <c:v>0.126</c:v>
                </c:pt>
                <c:pt idx="80">
                  <c:v>0.11599999999999999</c:v>
                </c:pt>
                <c:pt idx="81">
                  <c:v>0.113</c:v>
                </c:pt>
                <c:pt idx="82">
                  <c:v>0.11900000000000001</c:v>
                </c:pt>
                <c:pt idx="83">
                  <c:v>0.13500000000000001</c:v>
                </c:pt>
                <c:pt idx="84">
                  <c:v>0.14499999999999999</c:v>
                </c:pt>
                <c:pt idx="85">
                  <c:v>0.16</c:v>
                </c:pt>
                <c:pt idx="86">
                  <c:v>0.16500000000000001</c:v>
                </c:pt>
                <c:pt idx="87">
                  <c:v>0.17199999999999999</c:v>
                </c:pt>
                <c:pt idx="88">
                  <c:v>0.17199999999999999</c:v>
                </c:pt>
                <c:pt idx="89">
                  <c:v>0.17699999999999999</c:v>
                </c:pt>
                <c:pt idx="90">
                  <c:v>0.185</c:v>
                </c:pt>
                <c:pt idx="91">
                  <c:v>0.17699999999999999</c:v>
                </c:pt>
                <c:pt idx="92">
                  <c:v>0.17399999999999999</c:v>
                </c:pt>
                <c:pt idx="93">
                  <c:v>0.17399999999999999</c:v>
                </c:pt>
                <c:pt idx="94">
                  <c:v>0.19600000000000001</c:v>
                </c:pt>
                <c:pt idx="95">
                  <c:v>0.218</c:v>
                </c:pt>
                <c:pt idx="96">
                  <c:v>0.21</c:v>
                </c:pt>
                <c:pt idx="97">
                  <c:v>0.24199999999999999</c:v>
                </c:pt>
                <c:pt idx="98">
                  <c:v>0.24</c:v>
                </c:pt>
                <c:pt idx="99">
                  <c:v>0.249</c:v>
                </c:pt>
                <c:pt idx="100">
                  <c:v>0.26100000000000001</c:v>
                </c:pt>
                <c:pt idx="101">
                  <c:v>0.27600000000000002</c:v>
                </c:pt>
                <c:pt idx="102">
                  <c:v>0.314</c:v>
                </c:pt>
                <c:pt idx="103">
                  <c:v>0.34499999999999997</c:v>
                </c:pt>
                <c:pt idx="104">
                  <c:v>0.27699999999999997</c:v>
                </c:pt>
                <c:pt idx="105">
                  <c:v>0.27800000000000002</c:v>
                </c:pt>
                <c:pt idx="106">
                  <c:v>0.28699999999999998</c:v>
                </c:pt>
                <c:pt idx="107">
                  <c:v>0.31</c:v>
                </c:pt>
                <c:pt idx="108">
                  <c:v>0.35499999999999998</c:v>
                </c:pt>
                <c:pt idx="109">
                  <c:v>0.34899999999999998</c:v>
                </c:pt>
                <c:pt idx="110">
                  <c:v>0.35600000000000004</c:v>
                </c:pt>
                <c:pt idx="111">
                  <c:v>0.34200000000000003</c:v>
                </c:pt>
                <c:pt idx="112">
                  <c:v>0.34700000000000003</c:v>
                </c:pt>
                <c:pt idx="113">
                  <c:v>0.36</c:v>
                </c:pt>
                <c:pt idx="114">
                  <c:v>0.34299999999999997</c:v>
                </c:pt>
                <c:pt idx="115">
                  <c:v>0.34200000000000003</c:v>
                </c:pt>
                <c:pt idx="116">
                  <c:v>0.32799999999999996</c:v>
                </c:pt>
                <c:pt idx="117">
                  <c:v>0.32799999999999996</c:v>
                </c:pt>
                <c:pt idx="118">
                  <c:v>0.33899999999999997</c:v>
                </c:pt>
                <c:pt idx="119">
                  <c:v>0.38299999999999995</c:v>
                </c:pt>
                <c:pt idx="120">
                  <c:v>0.28000000000000003</c:v>
                </c:pt>
                <c:pt idx="121">
                  <c:v>0.34899999999999998</c:v>
                </c:pt>
                <c:pt idx="122">
                  <c:v>0.29699999999999999</c:v>
                </c:pt>
                <c:pt idx="123">
                  <c:v>0.27899999999999997</c:v>
                </c:pt>
                <c:pt idx="124">
                  <c:v>0.33600000000000002</c:v>
                </c:pt>
                <c:pt idx="125">
                  <c:v>0.313</c:v>
                </c:pt>
                <c:pt idx="126">
                  <c:v>0.3</c:v>
                </c:pt>
                <c:pt idx="127">
                  <c:v>0.27500000000000002</c:v>
                </c:pt>
                <c:pt idx="128">
                  <c:v>0.27200000000000002</c:v>
                </c:pt>
                <c:pt idx="129">
                  <c:v>0.27399999999999997</c:v>
                </c:pt>
                <c:pt idx="130">
                  <c:v>0.25900000000000001</c:v>
                </c:pt>
                <c:pt idx="131">
                  <c:v>0.25800000000000001</c:v>
                </c:pt>
                <c:pt idx="132">
                  <c:v>0.29499999999999998</c:v>
                </c:pt>
                <c:pt idx="133">
                  <c:v>0.29899999999999999</c:v>
                </c:pt>
                <c:pt idx="134">
                  <c:v>0.29699999999999999</c:v>
                </c:pt>
                <c:pt idx="135">
                  <c:v>0.308</c:v>
                </c:pt>
                <c:pt idx="136">
                  <c:v>0.28499999999999998</c:v>
                </c:pt>
                <c:pt idx="137">
                  <c:v>0.26899999999999996</c:v>
                </c:pt>
                <c:pt idx="138">
                  <c:v>0.31</c:v>
                </c:pt>
                <c:pt idx="139">
                  <c:v>0.252</c:v>
                </c:pt>
                <c:pt idx="140">
                  <c:v>0.24100000000000002</c:v>
                </c:pt>
                <c:pt idx="141">
                  <c:v>0.24600000000000002</c:v>
                </c:pt>
                <c:pt idx="142">
                  <c:v>0.23800000000000002</c:v>
                </c:pt>
                <c:pt idx="143">
                  <c:v>0.26200000000000001</c:v>
                </c:pt>
                <c:pt idx="144">
                  <c:v>0.32700000000000001</c:v>
                </c:pt>
                <c:pt idx="145">
                  <c:v>0.33799999999999997</c:v>
                </c:pt>
                <c:pt idx="146">
                  <c:v>0.33299999999999996</c:v>
                </c:pt>
                <c:pt idx="147">
                  <c:v>0.34399999999999997</c:v>
                </c:pt>
                <c:pt idx="148">
                  <c:v>0.35</c:v>
                </c:pt>
                <c:pt idx="149">
                  <c:v>0.311</c:v>
                </c:pt>
                <c:pt idx="150">
                  <c:v>0.33799999999999997</c:v>
                </c:pt>
                <c:pt idx="151">
                  <c:v>0.307</c:v>
                </c:pt>
                <c:pt idx="152">
                  <c:v>0.28800000000000003</c:v>
                </c:pt>
                <c:pt idx="153">
                  <c:v>0.308</c:v>
                </c:pt>
                <c:pt idx="154">
                  <c:v>0.30399999999999999</c:v>
                </c:pt>
                <c:pt idx="155">
                  <c:v>0.34399999999999997</c:v>
                </c:pt>
                <c:pt idx="156">
                  <c:v>0.38799999999999996</c:v>
                </c:pt>
                <c:pt idx="157">
                  <c:v>0.40100000000000002</c:v>
                </c:pt>
                <c:pt idx="158">
                  <c:v>0.39899999999999997</c:v>
                </c:pt>
                <c:pt idx="159">
                  <c:v>0.42100000000000004</c:v>
                </c:pt>
                <c:pt idx="160">
                  <c:v>0.4</c:v>
                </c:pt>
                <c:pt idx="161">
                  <c:v>0.36200000000000004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8-460C-90A6-B2D152FF8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621712"/>
        <c:axId val="492619912"/>
      </c:lineChart>
      <c:catAx>
        <c:axId val="49262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619912"/>
        <c:crosses val="autoZero"/>
        <c:auto val="1"/>
        <c:lblAlgn val="ctr"/>
        <c:lblOffset val="100"/>
        <c:noMultiLvlLbl val="0"/>
      </c:catAx>
      <c:valAx>
        <c:axId val="49261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62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5'!$L$6</c:f>
              <c:strCache>
                <c:ptCount val="1"/>
                <c:pt idx="0">
                  <c:v>Part des vp hybrides rechargeables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'Graphique 5'!$A$7:$A$164</c:f>
              <c:strCache>
                <c:ptCount val="158"/>
                <c:pt idx="0">
                  <c:v>2011_01</c:v>
                </c:pt>
                <c:pt idx="1">
                  <c:v>2011_02</c:v>
                </c:pt>
                <c:pt idx="2">
                  <c:v>2011_03</c:v>
                </c:pt>
                <c:pt idx="3">
                  <c:v>2011_04</c:v>
                </c:pt>
                <c:pt idx="4">
                  <c:v>2011_05</c:v>
                </c:pt>
                <c:pt idx="5">
                  <c:v>2011_06</c:v>
                </c:pt>
                <c:pt idx="6">
                  <c:v>2011_07</c:v>
                </c:pt>
                <c:pt idx="7">
                  <c:v>2011_08</c:v>
                </c:pt>
                <c:pt idx="8">
                  <c:v>2011_09</c:v>
                </c:pt>
                <c:pt idx="9">
                  <c:v>2011_10</c:v>
                </c:pt>
                <c:pt idx="10">
                  <c:v>2011_11</c:v>
                </c:pt>
                <c:pt idx="11">
                  <c:v>2011_12</c:v>
                </c:pt>
                <c:pt idx="12">
                  <c:v>2012_01</c:v>
                </c:pt>
                <c:pt idx="13">
                  <c:v>2012_02</c:v>
                </c:pt>
                <c:pt idx="14">
                  <c:v>2012_03</c:v>
                </c:pt>
                <c:pt idx="15">
                  <c:v>2012_04</c:v>
                </c:pt>
                <c:pt idx="16">
                  <c:v>2012_05</c:v>
                </c:pt>
                <c:pt idx="17">
                  <c:v>2012_06</c:v>
                </c:pt>
                <c:pt idx="18">
                  <c:v>2012_07</c:v>
                </c:pt>
                <c:pt idx="19">
                  <c:v>2012_08</c:v>
                </c:pt>
                <c:pt idx="20">
                  <c:v>2012_09</c:v>
                </c:pt>
                <c:pt idx="21">
                  <c:v>2012_10</c:v>
                </c:pt>
                <c:pt idx="22">
                  <c:v>2012_11</c:v>
                </c:pt>
                <c:pt idx="23">
                  <c:v>2012_12</c:v>
                </c:pt>
                <c:pt idx="24">
                  <c:v>2013_01</c:v>
                </c:pt>
                <c:pt idx="25">
                  <c:v>2013_02</c:v>
                </c:pt>
                <c:pt idx="26">
                  <c:v>2013_03</c:v>
                </c:pt>
                <c:pt idx="27">
                  <c:v>2013_04</c:v>
                </c:pt>
                <c:pt idx="28">
                  <c:v>2013_05</c:v>
                </c:pt>
                <c:pt idx="29">
                  <c:v>2013_06</c:v>
                </c:pt>
                <c:pt idx="30">
                  <c:v>2013_07</c:v>
                </c:pt>
                <c:pt idx="31">
                  <c:v>2013_08</c:v>
                </c:pt>
                <c:pt idx="32">
                  <c:v>2013_09</c:v>
                </c:pt>
                <c:pt idx="33">
                  <c:v>2013_10</c:v>
                </c:pt>
                <c:pt idx="34">
                  <c:v>2013_11</c:v>
                </c:pt>
                <c:pt idx="35">
                  <c:v>2013_12</c:v>
                </c:pt>
                <c:pt idx="36">
                  <c:v>2014_01</c:v>
                </c:pt>
                <c:pt idx="37">
                  <c:v>2014_02</c:v>
                </c:pt>
                <c:pt idx="38">
                  <c:v>2014_03</c:v>
                </c:pt>
                <c:pt idx="39">
                  <c:v>2014_04</c:v>
                </c:pt>
                <c:pt idx="40">
                  <c:v>2014_05</c:v>
                </c:pt>
                <c:pt idx="41">
                  <c:v>2014_06</c:v>
                </c:pt>
                <c:pt idx="42">
                  <c:v>2014_07</c:v>
                </c:pt>
                <c:pt idx="43">
                  <c:v>2014_08</c:v>
                </c:pt>
                <c:pt idx="44">
                  <c:v>2014_09</c:v>
                </c:pt>
                <c:pt idx="45">
                  <c:v>2014_10</c:v>
                </c:pt>
                <c:pt idx="46">
                  <c:v>2014_11</c:v>
                </c:pt>
                <c:pt idx="47">
                  <c:v>2014_12</c:v>
                </c:pt>
                <c:pt idx="48">
                  <c:v>2015_01</c:v>
                </c:pt>
                <c:pt idx="49">
                  <c:v>2015_02</c:v>
                </c:pt>
                <c:pt idx="50">
                  <c:v>2015_03</c:v>
                </c:pt>
                <c:pt idx="51">
                  <c:v>2015_04</c:v>
                </c:pt>
                <c:pt idx="52">
                  <c:v>2015_05</c:v>
                </c:pt>
                <c:pt idx="53">
                  <c:v>2015_06</c:v>
                </c:pt>
                <c:pt idx="54">
                  <c:v>2015_07</c:v>
                </c:pt>
                <c:pt idx="55">
                  <c:v>2015_08</c:v>
                </c:pt>
                <c:pt idx="56">
                  <c:v>2015_09</c:v>
                </c:pt>
                <c:pt idx="57">
                  <c:v>2015_10</c:v>
                </c:pt>
                <c:pt idx="58">
                  <c:v>2015_11</c:v>
                </c:pt>
                <c:pt idx="59">
                  <c:v>2015_12</c:v>
                </c:pt>
                <c:pt idx="60">
                  <c:v>2016_01</c:v>
                </c:pt>
                <c:pt idx="61">
                  <c:v>2016_02</c:v>
                </c:pt>
                <c:pt idx="62">
                  <c:v>2016_03</c:v>
                </c:pt>
                <c:pt idx="63">
                  <c:v>2016_04</c:v>
                </c:pt>
                <c:pt idx="64">
                  <c:v>2016_05</c:v>
                </c:pt>
                <c:pt idx="65">
                  <c:v>2016_06</c:v>
                </c:pt>
                <c:pt idx="66">
                  <c:v>2016_07</c:v>
                </c:pt>
                <c:pt idx="67">
                  <c:v>2016_08</c:v>
                </c:pt>
                <c:pt idx="68">
                  <c:v>2016_09</c:v>
                </c:pt>
                <c:pt idx="69">
                  <c:v>2016_10</c:v>
                </c:pt>
                <c:pt idx="70">
                  <c:v>2016_11</c:v>
                </c:pt>
                <c:pt idx="71">
                  <c:v>2016_12</c:v>
                </c:pt>
                <c:pt idx="72">
                  <c:v>2017_01</c:v>
                </c:pt>
                <c:pt idx="73">
                  <c:v>2017_02</c:v>
                </c:pt>
                <c:pt idx="74">
                  <c:v>2017_03</c:v>
                </c:pt>
                <c:pt idx="75">
                  <c:v>2017_04</c:v>
                </c:pt>
                <c:pt idx="76">
                  <c:v>2017_05</c:v>
                </c:pt>
                <c:pt idx="77">
                  <c:v>2017_06</c:v>
                </c:pt>
                <c:pt idx="78">
                  <c:v>2017_07</c:v>
                </c:pt>
                <c:pt idx="79">
                  <c:v>2017_08</c:v>
                </c:pt>
                <c:pt idx="80">
                  <c:v>2017_09</c:v>
                </c:pt>
                <c:pt idx="81">
                  <c:v>2017_10</c:v>
                </c:pt>
                <c:pt idx="82">
                  <c:v>2017_11</c:v>
                </c:pt>
                <c:pt idx="83">
                  <c:v>2017_12</c:v>
                </c:pt>
                <c:pt idx="84">
                  <c:v>2018_01</c:v>
                </c:pt>
                <c:pt idx="85">
                  <c:v>2018_02</c:v>
                </c:pt>
                <c:pt idx="86">
                  <c:v>2018_03</c:v>
                </c:pt>
                <c:pt idx="87">
                  <c:v>2018_04</c:v>
                </c:pt>
                <c:pt idx="88">
                  <c:v>2018_05</c:v>
                </c:pt>
                <c:pt idx="89">
                  <c:v>2018_06</c:v>
                </c:pt>
                <c:pt idx="90">
                  <c:v>2018_07</c:v>
                </c:pt>
                <c:pt idx="91">
                  <c:v>2018_08</c:v>
                </c:pt>
                <c:pt idx="92">
                  <c:v>2018_09</c:v>
                </c:pt>
                <c:pt idx="93">
                  <c:v>2018_10</c:v>
                </c:pt>
                <c:pt idx="94">
                  <c:v>2018_11</c:v>
                </c:pt>
                <c:pt idx="95">
                  <c:v>2018_12</c:v>
                </c:pt>
                <c:pt idx="96">
                  <c:v>2019_01</c:v>
                </c:pt>
                <c:pt idx="97">
                  <c:v>2019_02</c:v>
                </c:pt>
                <c:pt idx="98">
                  <c:v>2019_03</c:v>
                </c:pt>
                <c:pt idx="99">
                  <c:v>2019_04</c:v>
                </c:pt>
                <c:pt idx="100">
                  <c:v>2019_05</c:v>
                </c:pt>
                <c:pt idx="101">
                  <c:v>2019_06</c:v>
                </c:pt>
                <c:pt idx="102">
                  <c:v>2019_07</c:v>
                </c:pt>
                <c:pt idx="103">
                  <c:v>2019_08</c:v>
                </c:pt>
                <c:pt idx="104">
                  <c:v>2019_09</c:v>
                </c:pt>
                <c:pt idx="105">
                  <c:v>2019_10</c:v>
                </c:pt>
                <c:pt idx="106">
                  <c:v>2019_11</c:v>
                </c:pt>
                <c:pt idx="107">
                  <c:v>2019_12</c:v>
                </c:pt>
                <c:pt idx="108">
                  <c:v>2020_01</c:v>
                </c:pt>
                <c:pt idx="109">
                  <c:v>2020_02</c:v>
                </c:pt>
                <c:pt idx="110">
                  <c:v>2020_03</c:v>
                </c:pt>
                <c:pt idx="111">
                  <c:v>2020_04</c:v>
                </c:pt>
                <c:pt idx="112">
                  <c:v>2020_05</c:v>
                </c:pt>
                <c:pt idx="113">
                  <c:v>2020_06</c:v>
                </c:pt>
                <c:pt idx="114">
                  <c:v>2020_07</c:v>
                </c:pt>
                <c:pt idx="115">
                  <c:v>2020_08</c:v>
                </c:pt>
                <c:pt idx="116">
                  <c:v>2020_09</c:v>
                </c:pt>
                <c:pt idx="117">
                  <c:v>2020_10</c:v>
                </c:pt>
                <c:pt idx="118">
                  <c:v>2020_11</c:v>
                </c:pt>
                <c:pt idx="119">
                  <c:v>2020_12</c:v>
                </c:pt>
                <c:pt idx="120">
                  <c:v>2021_01</c:v>
                </c:pt>
                <c:pt idx="121">
                  <c:v>2021_02</c:v>
                </c:pt>
                <c:pt idx="122">
                  <c:v>2021_03</c:v>
                </c:pt>
                <c:pt idx="123">
                  <c:v>2021_04</c:v>
                </c:pt>
                <c:pt idx="124">
                  <c:v>2021_05</c:v>
                </c:pt>
                <c:pt idx="125">
                  <c:v>2021_06</c:v>
                </c:pt>
                <c:pt idx="126">
                  <c:v>2021_07</c:v>
                </c:pt>
                <c:pt idx="127">
                  <c:v>2021_08</c:v>
                </c:pt>
                <c:pt idx="128">
                  <c:v>2021_09</c:v>
                </c:pt>
                <c:pt idx="129">
                  <c:v>2021_10</c:v>
                </c:pt>
                <c:pt idx="130">
                  <c:v>2021_11</c:v>
                </c:pt>
                <c:pt idx="131">
                  <c:v>2021_12</c:v>
                </c:pt>
                <c:pt idx="132">
                  <c:v>2022_01</c:v>
                </c:pt>
                <c:pt idx="133">
                  <c:v>2022_02</c:v>
                </c:pt>
                <c:pt idx="134">
                  <c:v>2022_03</c:v>
                </c:pt>
                <c:pt idx="135">
                  <c:v>2022_04</c:v>
                </c:pt>
                <c:pt idx="136">
                  <c:v>2022_05</c:v>
                </c:pt>
                <c:pt idx="137">
                  <c:v>2022_06</c:v>
                </c:pt>
                <c:pt idx="138">
                  <c:v>2022_07</c:v>
                </c:pt>
                <c:pt idx="139">
                  <c:v>2022_08</c:v>
                </c:pt>
                <c:pt idx="140">
                  <c:v>2022_09</c:v>
                </c:pt>
                <c:pt idx="141">
                  <c:v>2022_10</c:v>
                </c:pt>
                <c:pt idx="142">
                  <c:v>2022_11</c:v>
                </c:pt>
                <c:pt idx="143">
                  <c:v>2022_12</c:v>
                </c:pt>
                <c:pt idx="144">
                  <c:v>2023_01</c:v>
                </c:pt>
                <c:pt idx="145">
                  <c:v>2023_02</c:v>
                </c:pt>
                <c:pt idx="146">
                  <c:v>2023_03</c:v>
                </c:pt>
                <c:pt idx="147">
                  <c:v>2023_04</c:v>
                </c:pt>
                <c:pt idx="148">
                  <c:v>2023_05</c:v>
                </c:pt>
                <c:pt idx="149">
                  <c:v>2023_06</c:v>
                </c:pt>
                <c:pt idx="157">
                  <c:v>Source : SDES-RSVERO </c:v>
                </c:pt>
              </c:strCache>
            </c:strRef>
          </c:cat>
          <c:val>
            <c:numRef>
              <c:f>'Graphique 5'!$L$7:$L$164</c:f>
              <c:numCache>
                <c:formatCode>0%</c:formatCode>
                <c:ptCount val="158"/>
                <c:pt idx="0">
                  <c:v>1.587721619476052E-5</c:v>
                </c:pt>
                <c:pt idx="1">
                  <c:v>9.6409237933178759E-6</c:v>
                </c:pt>
                <c:pt idx="2">
                  <c:v>3.8374457960781307E-6</c:v>
                </c:pt>
                <c:pt idx="3">
                  <c:v>2.9194523107465041E-5</c:v>
                </c:pt>
                <c:pt idx="4">
                  <c:v>5.067576127662378E-6</c:v>
                </c:pt>
                <c:pt idx="5">
                  <c:v>9.7146326654523371E-6</c:v>
                </c:pt>
                <c:pt idx="6">
                  <c:v>1.2522148550248252E-5</c:v>
                </c:pt>
                <c:pt idx="7">
                  <c:v>9.2047128129602351E-6</c:v>
                </c:pt>
                <c:pt idx="8">
                  <c:v>0</c:v>
                </c:pt>
                <c:pt idx="9">
                  <c:v>1.110407852804335E-5</c:v>
                </c:pt>
                <c:pt idx="10">
                  <c:v>1.3628285779701486E-4</c:v>
                </c:pt>
                <c:pt idx="11">
                  <c:v>6.2067788369530926E-5</c:v>
                </c:pt>
                <c:pt idx="12">
                  <c:v>7.9586679842683661E-5</c:v>
                </c:pt>
                <c:pt idx="13">
                  <c:v>5.4222093695777906E-5</c:v>
                </c:pt>
                <c:pt idx="14">
                  <c:v>1.7415447999960193E-4</c:v>
                </c:pt>
                <c:pt idx="15">
                  <c:v>2.5708938938280611E-4</c:v>
                </c:pt>
                <c:pt idx="16">
                  <c:v>1.5803741839798683E-4</c:v>
                </c:pt>
                <c:pt idx="17">
                  <c:v>9.7433124339281628E-5</c:v>
                </c:pt>
                <c:pt idx="18">
                  <c:v>1.3464567989336063E-4</c:v>
                </c:pt>
                <c:pt idx="19">
                  <c:v>1.0259705266648703E-3</c:v>
                </c:pt>
                <c:pt idx="20">
                  <c:v>7.798247182972635E-4</c:v>
                </c:pt>
                <c:pt idx="21">
                  <c:v>6.2963984600808334E-4</c:v>
                </c:pt>
                <c:pt idx="22">
                  <c:v>5.7824844511682638E-4</c:v>
                </c:pt>
                <c:pt idx="23">
                  <c:v>6.2198067632850238E-4</c:v>
                </c:pt>
                <c:pt idx="24">
                  <c:v>8.152363797293415E-4</c:v>
                </c:pt>
                <c:pt idx="25">
                  <c:v>5.5981867336628527E-4</c:v>
                </c:pt>
                <c:pt idx="26">
                  <c:v>4.0287462897024059E-4</c:v>
                </c:pt>
                <c:pt idx="27">
                  <c:v>2.2001508674880562E-4</c:v>
                </c:pt>
                <c:pt idx="28">
                  <c:v>2.025535247689202E-4</c:v>
                </c:pt>
                <c:pt idx="29">
                  <c:v>2.2802356597039937E-4</c:v>
                </c:pt>
                <c:pt idx="30">
                  <c:v>3.9871613404836428E-4</c:v>
                </c:pt>
                <c:pt idx="31">
                  <c:v>3.474192539750553E-4</c:v>
                </c:pt>
                <c:pt idx="32">
                  <c:v>5.9906215786320724E-4</c:v>
                </c:pt>
                <c:pt idx="33">
                  <c:v>8.4678455464972323E-4</c:v>
                </c:pt>
                <c:pt idx="34">
                  <c:v>4.9006566879961912E-4</c:v>
                </c:pt>
                <c:pt idx="35">
                  <c:v>5.4781785886219895E-4</c:v>
                </c:pt>
                <c:pt idx="36">
                  <c:v>6.0371517027863776E-4</c:v>
                </c:pt>
                <c:pt idx="37">
                  <c:v>4.2781043857470123E-4</c:v>
                </c:pt>
                <c:pt idx="38">
                  <c:v>1.0856637824744404E-3</c:v>
                </c:pt>
                <c:pt idx="39">
                  <c:v>6.5680084733226428E-4</c:v>
                </c:pt>
                <c:pt idx="40">
                  <c:v>7.6474652677619088E-4</c:v>
                </c:pt>
                <c:pt idx="41">
                  <c:v>8.0971242315468087E-4</c:v>
                </c:pt>
                <c:pt idx="42">
                  <c:v>8.3836235268033453E-4</c:v>
                </c:pt>
                <c:pt idx="43">
                  <c:v>9.1975708979423379E-4</c:v>
                </c:pt>
                <c:pt idx="44">
                  <c:v>3.0810967929464201E-3</c:v>
                </c:pt>
                <c:pt idx="45">
                  <c:v>9.2010242192749349E-4</c:v>
                </c:pt>
                <c:pt idx="46">
                  <c:v>1.6976585260583389E-3</c:v>
                </c:pt>
                <c:pt idx="47">
                  <c:v>1.6094041078123895E-3</c:v>
                </c:pt>
                <c:pt idx="48">
                  <c:v>1.5782966033893375E-3</c:v>
                </c:pt>
                <c:pt idx="49">
                  <c:v>1.9014042662758226E-3</c:v>
                </c:pt>
                <c:pt idx="50">
                  <c:v>1.7930251322356035E-3</c:v>
                </c:pt>
                <c:pt idx="51">
                  <c:v>2.5550665874576801E-3</c:v>
                </c:pt>
                <c:pt idx="52">
                  <c:v>3.4450729218654689E-3</c:v>
                </c:pt>
                <c:pt idx="53">
                  <c:v>3.037870631385671E-3</c:v>
                </c:pt>
                <c:pt idx="54">
                  <c:v>3.0579588294323452E-3</c:v>
                </c:pt>
                <c:pt idx="55">
                  <c:v>3.1662552323709348E-3</c:v>
                </c:pt>
                <c:pt idx="56">
                  <c:v>3.0714784523062722E-3</c:v>
                </c:pt>
                <c:pt idx="57">
                  <c:v>3.6658075241745953E-3</c:v>
                </c:pt>
                <c:pt idx="58">
                  <c:v>4.5046486182118333E-3</c:v>
                </c:pt>
                <c:pt idx="59">
                  <c:v>3.9303908468348086E-3</c:v>
                </c:pt>
                <c:pt idx="60">
                  <c:v>3.4626907266773498E-3</c:v>
                </c:pt>
                <c:pt idx="61">
                  <c:v>3.8323102191056388E-3</c:v>
                </c:pt>
                <c:pt idx="62">
                  <c:v>4.5234009685073242E-3</c:v>
                </c:pt>
                <c:pt idx="63">
                  <c:v>3.593842192780132E-3</c:v>
                </c:pt>
                <c:pt idx="64">
                  <c:v>2.9556371856456626E-3</c:v>
                </c:pt>
                <c:pt idx="65">
                  <c:v>2.6365515861547697E-3</c:v>
                </c:pt>
                <c:pt idx="66">
                  <c:v>3.8505652957561854E-3</c:v>
                </c:pt>
                <c:pt idx="67">
                  <c:v>3.9822346424472277E-3</c:v>
                </c:pt>
                <c:pt idx="68">
                  <c:v>5.057335737735238E-3</c:v>
                </c:pt>
                <c:pt idx="69">
                  <c:v>4.0591025218650739E-3</c:v>
                </c:pt>
                <c:pt idx="70">
                  <c:v>2.9316691048086453E-3</c:v>
                </c:pt>
                <c:pt idx="71">
                  <c:v>3.8112352450397169E-3</c:v>
                </c:pt>
                <c:pt idx="72">
                  <c:v>2.9567441624879704E-3</c:v>
                </c:pt>
                <c:pt idx="73">
                  <c:v>3.4015240750979591E-3</c:v>
                </c:pt>
                <c:pt idx="74">
                  <c:v>4.1112946038717934E-3</c:v>
                </c:pt>
                <c:pt idx="75">
                  <c:v>3.7638068217568628E-3</c:v>
                </c:pt>
                <c:pt idx="76">
                  <c:v>5.1397781562016369E-3</c:v>
                </c:pt>
                <c:pt idx="77">
                  <c:v>5.9081421447472991E-3</c:v>
                </c:pt>
                <c:pt idx="78">
                  <c:v>6.3571811361200431E-3</c:v>
                </c:pt>
                <c:pt idx="79">
                  <c:v>6.4373769056823987E-3</c:v>
                </c:pt>
                <c:pt idx="80">
                  <c:v>7.3227851716456275E-3</c:v>
                </c:pt>
                <c:pt idx="81">
                  <c:v>6.4012933671240063E-3</c:v>
                </c:pt>
                <c:pt idx="82">
                  <c:v>7.2737184146393604E-3</c:v>
                </c:pt>
                <c:pt idx="83">
                  <c:v>8.123885518464281E-3</c:v>
                </c:pt>
                <c:pt idx="84">
                  <c:v>6.5263833833462993E-3</c:v>
                </c:pt>
                <c:pt idx="85">
                  <c:v>6.9558597061927917E-3</c:v>
                </c:pt>
                <c:pt idx="86">
                  <c:v>5.7962068878047134E-3</c:v>
                </c:pt>
                <c:pt idx="87">
                  <c:v>4.9655071799253872E-3</c:v>
                </c:pt>
                <c:pt idx="88">
                  <c:v>5.6372107390151608E-3</c:v>
                </c:pt>
                <c:pt idx="89">
                  <c:v>6.0276080309945952E-3</c:v>
                </c:pt>
                <c:pt idx="90">
                  <c:v>6.6418373680943513E-3</c:v>
                </c:pt>
                <c:pt idx="91">
                  <c:v>9.6684816498132514E-3</c:v>
                </c:pt>
                <c:pt idx="92">
                  <c:v>7.5208200712705989E-3</c:v>
                </c:pt>
                <c:pt idx="93">
                  <c:v>5.8692006707657908E-3</c:v>
                </c:pt>
                <c:pt idx="94">
                  <c:v>8.2366366502084586E-3</c:v>
                </c:pt>
                <c:pt idx="95">
                  <c:v>7.0570483431025479E-3</c:v>
                </c:pt>
                <c:pt idx="96">
                  <c:v>7.2237237050229788E-3</c:v>
                </c:pt>
                <c:pt idx="97">
                  <c:v>7.2269115349600441E-3</c:v>
                </c:pt>
                <c:pt idx="98">
                  <c:v>6.6175162400357564E-3</c:v>
                </c:pt>
                <c:pt idx="99">
                  <c:v>6.9588221762134804E-3</c:v>
                </c:pt>
                <c:pt idx="100">
                  <c:v>6.8047474026407557E-3</c:v>
                </c:pt>
                <c:pt idx="101">
                  <c:v>5.9401866540596381E-3</c:v>
                </c:pt>
                <c:pt idx="102">
                  <c:v>6.9454082812861438E-3</c:v>
                </c:pt>
                <c:pt idx="103">
                  <c:v>1.0906494287432351E-2</c:v>
                </c:pt>
                <c:pt idx="104">
                  <c:v>7.695615762431815E-3</c:v>
                </c:pt>
                <c:pt idx="105">
                  <c:v>1.0618093478339191E-2</c:v>
                </c:pt>
                <c:pt idx="106">
                  <c:v>1.3160178006661256E-2</c:v>
                </c:pt>
                <c:pt idx="107">
                  <c:v>1.0850577648448581E-2</c:v>
                </c:pt>
                <c:pt idx="108">
                  <c:v>2.7263833025328841E-2</c:v>
                </c:pt>
                <c:pt idx="109">
                  <c:v>2.2694282999399559E-2</c:v>
                </c:pt>
                <c:pt idx="110">
                  <c:v>2.8138221739882667E-2</c:v>
                </c:pt>
                <c:pt idx="111">
                  <c:v>2.036669501937435E-2</c:v>
                </c:pt>
                <c:pt idx="112">
                  <c:v>3.1158398669276725E-2</c:v>
                </c:pt>
                <c:pt idx="113">
                  <c:v>3.0696163926012866E-2</c:v>
                </c:pt>
                <c:pt idx="114">
                  <c:v>3.8104257101098625E-2</c:v>
                </c:pt>
                <c:pt idx="115">
                  <c:v>4.9076683476713144E-2</c:v>
                </c:pt>
                <c:pt idx="116">
                  <c:v>4.5679427167817581E-2</c:v>
                </c:pt>
                <c:pt idx="117">
                  <c:v>5.8289735108763098E-2</c:v>
                </c:pt>
                <c:pt idx="118">
                  <c:v>6.9904550159083062E-2</c:v>
                </c:pt>
                <c:pt idx="119">
                  <c:v>7.8579172905157729E-2</c:v>
                </c:pt>
                <c:pt idx="120">
                  <c:v>6.3660864424088387E-2</c:v>
                </c:pt>
                <c:pt idx="121">
                  <c:v>6.7073081268248305E-2</c:v>
                </c:pt>
                <c:pt idx="122">
                  <c:v>7.4877004494322261E-2</c:v>
                </c:pt>
                <c:pt idx="123">
                  <c:v>7.7800449593636523E-2</c:v>
                </c:pt>
                <c:pt idx="124">
                  <c:v>8.9258961269559428E-2</c:v>
                </c:pt>
                <c:pt idx="125">
                  <c:v>8.0743869007927682E-2</c:v>
                </c:pt>
                <c:pt idx="126">
                  <c:v>8.9590322337764469E-2</c:v>
                </c:pt>
                <c:pt idx="127">
                  <c:v>8.244523061372476E-2</c:v>
                </c:pt>
                <c:pt idx="128">
                  <c:v>8.601634179526918E-2</c:v>
                </c:pt>
                <c:pt idx="129">
                  <c:v>9.3825964062184533E-2</c:v>
                </c:pt>
                <c:pt idx="130">
                  <c:v>9.5510107203607739E-2</c:v>
                </c:pt>
                <c:pt idx="131">
                  <c:v>9.4363451998567036E-2</c:v>
                </c:pt>
                <c:pt idx="132">
                  <c:v>7.5509572362558508E-2</c:v>
                </c:pt>
                <c:pt idx="133">
                  <c:v>8.2129539422850811E-2</c:v>
                </c:pt>
                <c:pt idx="134">
                  <c:v>7.7731078575623017E-2</c:v>
                </c:pt>
                <c:pt idx="135">
                  <c:v>9.2372919177042892E-2</c:v>
                </c:pt>
                <c:pt idx="136">
                  <c:v>8.7260734210769658E-2</c:v>
                </c:pt>
                <c:pt idx="137">
                  <c:v>6.8905769495570757E-2</c:v>
                </c:pt>
                <c:pt idx="138">
                  <c:v>6.6509791193335499E-2</c:v>
                </c:pt>
                <c:pt idx="139">
                  <c:v>7.1769229153097885E-2</c:v>
                </c:pt>
                <c:pt idx="140">
                  <c:v>8.0475215866255959E-2</c:v>
                </c:pt>
                <c:pt idx="141">
                  <c:v>8.631747522732347E-2</c:v>
                </c:pt>
                <c:pt idx="142">
                  <c:v>8.9861751152073732E-2</c:v>
                </c:pt>
                <c:pt idx="143">
                  <c:v>8.9016756166988703E-2</c:v>
                </c:pt>
                <c:pt idx="144">
                  <c:v>8.9346251140059535E-2</c:v>
                </c:pt>
                <c:pt idx="145">
                  <c:v>8.1244997229234658E-2</c:v>
                </c:pt>
                <c:pt idx="146">
                  <c:v>8.4652966764523108E-2</c:v>
                </c:pt>
                <c:pt idx="147">
                  <c:v>8.0984868753530129E-2</c:v>
                </c:pt>
                <c:pt idx="148">
                  <c:v>8.5482697420763101E-2</c:v>
                </c:pt>
                <c:pt idx="149">
                  <c:v>9.1774579960227365E-2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9-48E6-AE27-9B1888D91FE3}"/>
            </c:ext>
          </c:extLst>
        </c:ser>
        <c:ser>
          <c:idx val="1"/>
          <c:order val="1"/>
          <c:tx>
            <c:strRef>
              <c:f>'Graphique 5'!$M$6</c:f>
              <c:strCache>
                <c:ptCount val="1"/>
                <c:pt idx="0">
                  <c:v>Part des vp électriques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'Graphique 5'!$A$7:$A$164</c:f>
              <c:strCache>
                <c:ptCount val="158"/>
                <c:pt idx="0">
                  <c:v>2011_01</c:v>
                </c:pt>
                <c:pt idx="1">
                  <c:v>2011_02</c:v>
                </c:pt>
                <c:pt idx="2">
                  <c:v>2011_03</c:v>
                </c:pt>
                <c:pt idx="3">
                  <c:v>2011_04</c:v>
                </c:pt>
                <c:pt idx="4">
                  <c:v>2011_05</c:v>
                </c:pt>
                <c:pt idx="5">
                  <c:v>2011_06</c:v>
                </c:pt>
                <c:pt idx="6">
                  <c:v>2011_07</c:v>
                </c:pt>
                <c:pt idx="7">
                  <c:v>2011_08</c:v>
                </c:pt>
                <c:pt idx="8">
                  <c:v>2011_09</c:v>
                </c:pt>
                <c:pt idx="9">
                  <c:v>2011_10</c:v>
                </c:pt>
                <c:pt idx="10">
                  <c:v>2011_11</c:v>
                </c:pt>
                <c:pt idx="11">
                  <c:v>2011_12</c:v>
                </c:pt>
                <c:pt idx="12">
                  <c:v>2012_01</c:v>
                </c:pt>
                <c:pt idx="13">
                  <c:v>2012_02</c:v>
                </c:pt>
                <c:pt idx="14">
                  <c:v>2012_03</c:v>
                </c:pt>
                <c:pt idx="15">
                  <c:v>2012_04</c:v>
                </c:pt>
                <c:pt idx="16">
                  <c:v>2012_05</c:v>
                </c:pt>
                <c:pt idx="17">
                  <c:v>2012_06</c:v>
                </c:pt>
                <c:pt idx="18">
                  <c:v>2012_07</c:v>
                </c:pt>
                <c:pt idx="19">
                  <c:v>2012_08</c:v>
                </c:pt>
                <c:pt idx="20">
                  <c:v>2012_09</c:v>
                </c:pt>
                <c:pt idx="21">
                  <c:v>2012_10</c:v>
                </c:pt>
                <c:pt idx="22">
                  <c:v>2012_11</c:v>
                </c:pt>
                <c:pt idx="23">
                  <c:v>2012_12</c:v>
                </c:pt>
                <c:pt idx="24">
                  <c:v>2013_01</c:v>
                </c:pt>
                <c:pt idx="25">
                  <c:v>2013_02</c:v>
                </c:pt>
                <c:pt idx="26">
                  <c:v>2013_03</c:v>
                </c:pt>
                <c:pt idx="27">
                  <c:v>2013_04</c:v>
                </c:pt>
                <c:pt idx="28">
                  <c:v>2013_05</c:v>
                </c:pt>
                <c:pt idx="29">
                  <c:v>2013_06</c:v>
                </c:pt>
                <c:pt idx="30">
                  <c:v>2013_07</c:v>
                </c:pt>
                <c:pt idx="31">
                  <c:v>2013_08</c:v>
                </c:pt>
                <c:pt idx="32">
                  <c:v>2013_09</c:v>
                </c:pt>
                <c:pt idx="33">
                  <c:v>2013_10</c:v>
                </c:pt>
                <c:pt idx="34">
                  <c:v>2013_11</c:v>
                </c:pt>
                <c:pt idx="35">
                  <c:v>2013_12</c:v>
                </c:pt>
                <c:pt idx="36">
                  <c:v>2014_01</c:v>
                </c:pt>
                <c:pt idx="37">
                  <c:v>2014_02</c:v>
                </c:pt>
                <c:pt idx="38">
                  <c:v>2014_03</c:v>
                </c:pt>
                <c:pt idx="39">
                  <c:v>2014_04</c:v>
                </c:pt>
                <c:pt idx="40">
                  <c:v>2014_05</c:v>
                </c:pt>
                <c:pt idx="41">
                  <c:v>2014_06</c:v>
                </c:pt>
                <c:pt idx="42">
                  <c:v>2014_07</c:v>
                </c:pt>
                <c:pt idx="43">
                  <c:v>2014_08</c:v>
                </c:pt>
                <c:pt idx="44">
                  <c:v>2014_09</c:v>
                </c:pt>
                <c:pt idx="45">
                  <c:v>2014_10</c:v>
                </c:pt>
                <c:pt idx="46">
                  <c:v>2014_11</c:v>
                </c:pt>
                <c:pt idx="47">
                  <c:v>2014_12</c:v>
                </c:pt>
                <c:pt idx="48">
                  <c:v>2015_01</c:v>
                </c:pt>
                <c:pt idx="49">
                  <c:v>2015_02</c:v>
                </c:pt>
                <c:pt idx="50">
                  <c:v>2015_03</c:v>
                </c:pt>
                <c:pt idx="51">
                  <c:v>2015_04</c:v>
                </c:pt>
                <c:pt idx="52">
                  <c:v>2015_05</c:v>
                </c:pt>
                <c:pt idx="53">
                  <c:v>2015_06</c:v>
                </c:pt>
                <c:pt idx="54">
                  <c:v>2015_07</c:v>
                </c:pt>
                <c:pt idx="55">
                  <c:v>2015_08</c:v>
                </c:pt>
                <c:pt idx="56">
                  <c:v>2015_09</c:v>
                </c:pt>
                <c:pt idx="57">
                  <c:v>2015_10</c:v>
                </c:pt>
                <c:pt idx="58">
                  <c:v>2015_11</c:v>
                </c:pt>
                <c:pt idx="59">
                  <c:v>2015_12</c:v>
                </c:pt>
                <c:pt idx="60">
                  <c:v>2016_01</c:v>
                </c:pt>
                <c:pt idx="61">
                  <c:v>2016_02</c:v>
                </c:pt>
                <c:pt idx="62">
                  <c:v>2016_03</c:v>
                </c:pt>
                <c:pt idx="63">
                  <c:v>2016_04</c:v>
                </c:pt>
                <c:pt idx="64">
                  <c:v>2016_05</c:v>
                </c:pt>
                <c:pt idx="65">
                  <c:v>2016_06</c:v>
                </c:pt>
                <c:pt idx="66">
                  <c:v>2016_07</c:v>
                </c:pt>
                <c:pt idx="67">
                  <c:v>2016_08</c:v>
                </c:pt>
                <c:pt idx="68">
                  <c:v>2016_09</c:v>
                </c:pt>
                <c:pt idx="69">
                  <c:v>2016_10</c:v>
                </c:pt>
                <c:pt idx="70">
                  <c:v>2016_11</c:v>
                </c:pt>
                <c:pt idx="71">
                  <c:v>2016_12</c:v>
                </c:pt>
                <c:pt idx="72">
                  <c:v>2017_01</c:v>
                </c:pt>
                <c:pt idx="73">
                  <c:v>2017_02</c:v>
                </c:pt>
                <c:pt idx="74">
                  <c:v>2017_03</c:v>
                </c:pt>
                <c:pt idx="75">
                  <c:v>2017_04</c:v>
                </c:pt>
                <c:pt idx="76">
                  <c:v>2017_05</c:v>
                </c:pt>
                <c:pt idx="77">
                  <c:v>2017_06</c:v>
                </c:pt>
                <c:pt idx="78">
                  <c:v>2017_07</c:v>
                </c:pt>
                <c:pt idx="79">
                  <c:v>2017_08</c:v>
                </c:pt>
                <c:pt idx="80">
                  <c:v>2017_09</c:v>
                </c:pt>
                <c:pt idx="81">
                  <c:v>2017_10</c:v>
                </c:pt>
                <c:pt idx="82">
                  <c:v>2017_11</c:v>
                </c:pt>
                <c:pt idx="83">
                  <c:v>2017_12</c:v>
                </c:pt>
                <c:pt idx="84">
                  <c:v>2018_01</c:v>
                </c:pt>
                <c:pt idx="85">
                  <c:v>2018_02</c:v>
                </c:pt>
                <c:pt idx="86">
                  <c:v>2018_03</c:v>
                </c:pt>
                <c:pt idx="87">
                  <c:v>2018_04</c:v>
                </c:pt>
                <c:pt idx="88">
                  <c:v>2018_05</c:v>
                </c:pt>
                <c:pt idx="89">
                  <c:v>2018_06</c:v>
                </c:pt>
                <c:pt idx="90">
                  <c:v>2018_07</c:v>
                </c:pt>
                <c:pt idx="91">
                  <c:v>2018_08</c:v>
                </c:pt>
                <c:pt idx="92">
                  <c:v>2018_09</c:v>
                </c:pt>
                <c:pt idx="93">
                  <c:v>2018_10</c:v>
                </c:pt>
                <c:pt idx="94">
                  <c:v>2018_11</c:v>
                </c:pt>
                <c:pt idx="95">
                  <c:v>2018_12</c:v>
                </c:pt>
                <c:pt idx="96">
                  <c:v>2019_01</c:v>
                </c:pt>
                <c:pt idx="97">
                  <c:v>2019_02</c:v>
                </c:pt>
                <c:pt idx="98">
                  <c:v>2019_03</c:v>
                </c:pt>
                <c:pt idx="99">
                  <c:v>2019_04</c:v>
                </c:pt>
                <c:pt idx="100">
                  <c:v>2019_05</c:v>
                </c:pt>
                <c:pt idx="101">
                  <c:v>2019_06</c:v>
                </c:pt>
                <c:pt idx="102">
                  <c:v>2019_07</c:v>
                </c:pt>
                <c:pt idx="103">
                  <c:v>2019_08</c:v>
                </c:pt>
                <c:pt idx="104">
                  <c:v>2019_09</c:v>
                </c:pt>
                <c:pt idx="105">
                  <c:v>2019_10</c:v>
                </c:pt>
                <c:pt idx="106">
                  <c:v>2019_11</c:v>
                </c:pt>
                <c:pt idx="107">
                  <c:v>2019_12</c:v>
                </c:pt>
                <c:pt idx="108">
                  <c:v>2020_01</c:v>
                </c:pt>
                <c:pt idx="109">
                  <c:v>2020_02</c:v>
                </c:pt>
                <c:pt idx="110">
                  <c:v>2020_03</c:v>
                </c:pt>
                <c:pt idx="111">
                  <c:v>2020_04</c:v>
                </c:pt>
                <c:pt idx="112">
                  <c:v>2020_05</c:v>
                </c:pt>
                <c:pt idx="113">
                  <c:v>2020_06</c:v>
                </c:pt>
                <c:pt idx="114">
                  <c:v>2020_07</c:v>
                </c:pt>
                <c:pt idx="115">
                  <c:v>2020_08</c:v>
                </c:pt>
                <c:pt idx="116">
                  <c:v>2020_09</c:v>
                </c:pt>
                <c:pt idx="117">
                  <c:v>2020_10</c:v>
                </c:pt>
                <c:pt idx="118">
                  <c:v>2020_11</c:v>
                </c:pt>
                <c:pt idx="119">
                  <c:v>2020_12</c:v>
                </c:pt>
                <c:pt idx="120">
                  <c:v>2021_01</c:v>
                </c:pt>
                <c:pt idx="121">
                  <c:v>2021_02</c:v>
                </c:pt>
                <c:pt idx="122">
                  <c:v>2021_03</c:v>
                </c:pt>
                <c:pt idx="123">
                  <c:v>2021_04</c:v>
                </c:pt>
                <c:pt idx="124">
                  <c:v>2021_05</c:v>
                </c:pt>
                <c:pt idx="125">
                  <c:v>2021_06</c:v>
                </c:pt>
                <c:pt idx="126">
                  <c:v>2021_07</c:v>
                </c:pt>
                <c:pt idx="127">
                  <c:v>2021_08</c:v>
                </c:pt>
                <c:pt idx="128">
                  <c:v>2021_09</c:v>
                </c:pt>
                <c:pt idx="129">
                  <c:v>2021_10</c:v>
                </c:pt>
                <c:pt idx="130">
                  <c:v>2021_11</c:v>
                </c:pt>
                <c:pt idx="131">
                  <c:v>2021_12</c:v>
                </c:pt>
                <c:pt idx="132">
                  <c:v>2022_01</c:v>
                </c:pt>
                <c:pt idx="133">
                  <c:v>2022_02</c:v>
                </c:pt>
                <c:pt idx="134">
                  <c:v>2022_03</c:v>
                </c:pt>
                <c:pt idx="135">
                  <c:v>2022_04</c:v>
                </c:pt>
                <c:pt idx="136">
                  <c:v>2022_05</c:v>
                </c:pt>
                <c:pt idx="137">
                  <c:v>2022_06</c:v>
                </c:pt>
                <c:pt idx="138">
                  <c:v>2022_07</c:v>
                </c:pt>
                <c:pt idx="139">
                  <c:v>2022_08</c:v>
                </c:pt>
                <c:pt idx="140">
                  <c:v>2022_09</c:v>
                </c:pt>
                <c:pt idx="141">
                  <c:v>2022_10</c:v>
                </c:pt>
                <c:pt idx="142">
                  <c:v>2022_11</c:v>
                </c:pt>
                <c:pt idx="143">
                  <c:v>2022_12</c:v>
                </c:pt>
                <c:pt idx="144">
                  <c:v>2023_01</c:v>
                </c:pt>
                <c:pt idx="145">
                  <c:v>2023_02</c:v>
                </c:pt>
                <c:pt idx="146">
                  <c:v>2023_03</c:v>
                </c:pt>
                <c:pt idx="147">
                  <c:v>2023_04</c:v>
                </c:pt>
                <c:pt idx="148">
                  <c:v>2023_05</c:v>
                </c:pt>
                <c:pt idx="149">
                  <c:v>2023_06</c:v>
                </c:pt>
                <c:pt idx="157">
                  <c:v>Source : SDES-RSVERO </c:v>
                </c:pt>
              </c:strCache>
            </c:strRef>
          </c:cat>
          <c:val>
            <c:numRef>
              <c:f>'Graphique 5'!$M$7:$M$164</c:f>
              <c:numCache>
                <c:formatCode>0%</c:formatCode>
                <c:ptCount val="158"/>
                <c:pt idx="0">
                  <c:v>5.2924053982535059E-4</c:v>
                </c:pt>
                <c:pt idx="1">
                  <c:v>6.6522374173893345E-4</c:v>
                </c:pt>
                <c:pt idx="2">
                  <c:v>9.5936144901953265E-4</c:v>
                </c:pt>
                <c:pt idx="3">
                  <c:v>1.0918751642191925E-3</c:v>
                </c:pt>
                <c:pt idx="4">
                  <c:v>7.2973096238338245E-4</c:v>
                </c:pt>
                <c:pt idx="5">
                  <c:v>6.8488160291438978E-4</c:v>
                </c:pt>
                <c:pt idx="6">
                  <c:v>4.0696982788306817E-4</c:v>
                </c:pt>
                <c:pt idx="7">
                  <c:v>9.9410898379970539E-4</c:v>
                </c:pt>
                <c:pt idx="8">
                  <c:v>1.756501984847243E-3</c:v>
                </c:pt>
                <c:pt idx="9">
                  <c:v>1.1437200883884651E-3</c:v>
                </c:pt>
                <c:pt idx="10">
                  <c:v>2.540312469336357E-3</c:v>
                </c:pt>
                <c:pt idx="11">
                  <c:v>2.751671951049204E-3</c:v>
                </c:pt>
                <c:pt idx="12">
                  <c:v>2.1223114624715645E-3</c:v>
                </c:pt>
                <c:pt idx="13">
                  <c:v>2.4460188933873145E-3</c:v>
                </c:pt>
                <c:pt idx="14">
                  <c:v>2.4033318239945066E-3</c:v>
                </c:pt>
                <c:pt idx="15">
                  <c:v>2.3616350885164745E-3</c:v>
                </c:pt>
                <c:pt idx="16">
                  <c:v>3.4281963067870993E-3</c:v>
                </c:pt>
                <c:pt idx="17">
                  <c:v>5.602404649508693E-4</c:v>
                </c:pt>
                <c:pt idx="18">
                  <c:v>4.0124412608221463E-3</c:v>
                </c:pt>
                <c:pt idx="19">
                  <c:v>9.9488051070532879E-3</c:v>
                </c:pt>
                <c:pt idx="20">
                  <c:v>3.6057950277231265E-3</c:v>
                </c:pt>
                <c:pt idx="21">
                  <c:v>4.5813794509540545E-3</c:v>
                </c:pt>
                <c:pt idx="22">
                  <c:v>2.2188603126575895E-3</c:v>
                </c:pt>
                <c:pt idx="23">
                  <c:v>1.4130434782608696E-3</c:v>
                </c:pt>
                <c:pt idx="24">
                  <c:v>1.9565673113504196E-3</c:v>
                </c:pt>
                <c:pt idx="25">
                  <c:v>4.4444141019689236E-3</c:v>
                </c:pt>
                <c:pt idx="26">
                  <c:v>7.9982463104386007E-3</c:v>
                </c:pt>
                <c:pt idx="27">
                  <c:v>5.9089766155393511E-3</c:v>
                </c:pt>
                <c:pt idx="28">
                  <c:v>4.6519792855262004E-3</c:v>
                </c:pt>
                <c:pt idx="29">
                  <c:v>4.7991006326328235E-3</c:v>
                </c:pt>
                <c:pt idx="30">
                  <c:v>3.4356040217167387E-3</c:v>
                </c:pt>
                <c:pt idx="31">
                  <c:v>4.7596437794582575E-3</c:v>
                </c:pt>
                <c:pt idx="32">
                  <c:v>4.4895232980093234E-3</c:v>
                </c:pt>
                <c:pt idx="33">
                  <c:v>6.371323787054124E-3</c:v>
                </c:pt>
                <c:pt idx="34">
                  <c:v>5.0966829555160395E-3</c:v>
                </c:pt>
                <c:pt idx="35">
                  <c:v>3.9564623140047701E-3</c:v>
                </c:pt>
                <c:pt idx="36">
                  <c:v>3.2739938080495355E-3</c:v>
                </c:pt>
                <c:pt idx="37">
                  <c:v>2.9049708812895034E-3</c:v>
                </c:pt>
                <c:pt idx="38">
                  <c:v>4.0535084943643688E-3</c:v>
                </c:pt>
                <c:pt idx="39">
                  <c:v>4.994053289625505E-3</c:v>
                </c:pt>
                <c:pt idx="40">
                  <c:v>6.1112639113430692E-3</c:v>
                </c:pt>
                <c:pt idx="41">
                  <c:v>5.4977926311012091E-3</c:v>
                </c:pt>
                <c:pt idx="42">
                  <c:v>5.2033894782060434E-3</c:v>
                </c:pt>
                <c:pt idx="43">
                  <c:v>4.4101173279877367E-3</c:v>
                </c:pt>
                <c:pt idx="44">
                  <c:v>9.8504666860446347E-3</c:v>
                </c:pt>
                <c:pt idx="45">
                  <c:v>6.6283694211224037E-3</c:v>
                </c:pt>
                <c:pt idx="46">
                  <c:v>6.6539582059489981E-3</c:v>
                </c:pt>
                <c:pt idx="47">
                  <c:v>9.8038059754285856E-3</c:v>
                </c:pt>
                <c:pt idx="48">
                  <c:v>4.618517710378937E-3</c:v>
                </c:pt>
                <c:pt idx="49">
                  <c:v>7.4009520225527675E-3</c:v>
                </c:pt>
                <c:pt idx="50">
                  <c:v>6.1162079510703364E-3</c:v>
                </c:pt>
                <c:pt idx="51">
                  <c:v>1.0104913456491773E-2</c:v>
                </c:pt>
                <c:pt idx="52">
                  <c:v>7.5209338435091224E-3</c:v>
                </c:pt>
                <c:pt idx="53">
                  <c:v>1.0552132987254347E-2</c:v>
                </c:pt>
                <c:pt idx="54">
                  <c:v>8.9162214206286779E-3</c:v>
                </c:pt>
                <c:pt idx="55">
                  <c:v>7.8995384780508743E-3</c:v>
                </c:pt>
                <c:pt idx="56">
                  <c:v>1.0356622912400724E-2</c:v>
                </c:pt>
                <c:pt idx="57">
                  <c:v>1.0620675632845158E-2</c:v>
                </c:pt>
                <c:pt idx="58">
                  <c:v>9.8027296634950693E-3</c:v>
                </c:pt>
                <c:pt idx="59">
                  <c:v>1.1733756472356773E-2</c:v>
                </c:pt>
                <c:pt idx="60">
                  <c:v>9.7679927541280565E-3</c:v>
                </c:pt>
                <c:pt idx="61">
                  <c:v>1.114747987745926E-2</c:v>
                </c:pt>
                <c:pt idx="62">
                  <c:v>1.2968932838133473E-2</c:v>
                </c:pt>
                <c:pt idx="63">
                  <c:v>1.1516386847610364E-2</c:v>
                </c:pt>
                <c:pt idx="64">
                  <c:v>1.0573608363944617E-2</c:v>
                </c:pt>
                <c:pt idx="65">
                  <c:v>1.074628192872863E-2</c:v>
                </c:pt>
                <c:pt idx="66">
                  <c:v>8.0660777858877156E-3</c:v>
                </c:pt>
                <c:pt idx="67">
                  <c:v>9.3517640600828383E-3</c:v>
                </c:pt>
                <c:pt idx="68">
                  <c:v>1.0513478522217599E-2</c:v>
                </c:pt>
                <c:pt idx="69">
                  <c:v>1.0181944763882069E-2</c:v>
                </c:pt>
                <c:pt idx="70">
                  <c:v>7.8571091501108969E-3</c:v>
                </c:pt>
                <c:pt idx="71">
                  <c:v>1.4099595673359368E-2</c:v>
                </c:pt>
                <c:pt idx="72">
                  <c:v>1.4283543534417261E-2</c:v>
                </c:pt>
                <c:pt idx="73">
                  <c:v>1.3846486694391692E-2</c:v>
                </c:pt>
                <c:pt idx="74">
                  <c:v>1.2679734041173471E-2</c:v>
                </c:pt>
                <c:pt idx="75">
                  <c:v>8.5229060249509495E-3</c:v>
                </c:pt>
                <c:pt idx="76">
                  <c:v>9.9586436782799076E-3</c:v>
                </c:pt>
                <c:pt idx="77">
                  <c:v>1.230098774704593E-2</c:v>
                </c:pt>
                <c:pt idx="78">
                  <c:v>1.0443461950696677E-2</c:v>
                </c:pt>
                <c:pt idx="79">
                  <c:v>1.1908235465752426E-2</c:v>
                </c:pt>
                <c:pt idx="80">
                  <c:v>1.4182898269263724E-2</c:v>
                </c:pt>
                <c:pt idx="81">
                  <c:v>1.008804509307E-2</c:v>
                </c:pt>
                <c:pt idx="82">
                  <c:v>9.3045876266621055E-3</c:v>
                </c:pt>
                <c:pt idx="83">
                  <c:v>1.3772252273791379E-2</c:v>
                </c:pt>
                <c:pt idx="84">
                  <c:v>8.0885167759542596E-3</c:v>
                </c:pt>
                <c:pt idx="85">
                  <c:v>1.1546957820728001E-2</c:v>
                </c:pt>
                <c:pt idx="86">
                  <c:v>1.7371709775338851E-2</c:v>
                </c:pt>
                <c:pt idx="87">
                  <c:v>1.0207165336278945E-2</c:v>
                </c:pt>
                <c:pt idx="88">
                  <c:v>1.0764755849571418E-2</c:v>
                </c:pt>
                <c:pt idx="89">
                  <c:v>1.2761080686671452E-2</c:v>
                </c:pt>
                <c:pt idx="90">
                  <c:v>1.0078438011398905E-2</c:v>
                </c:pt>
                <c:pt idx="91">
                  <c:v>9.4820548094910542E-3</c:v>
                </c:pt>
                <c:pt idx="92">
                  <c:v>1.8047343102961733E-2</c:v>
                </c:pt>
                <c:pt idx="93">
                  <c:v>1.6327557294577976E-2</c:v>
                </c:pt>
                <c:pt idx="94">
                  <c:v>2.0303478820884225E-2</c:v>
                </c:pt>
                <c:pt idx="95">
                  <c:v>2.6162149614067667E-2</c:v>
                </c:pt>
                <c:pt idx="96">
                  <c:v>1.9491599307518901E-2</c:v>
                </c:pt>
                <c:pt idx="97">
                  <c:v>1.6561203960752138E-2</c:v>
                </c:pt>
                <c:pt idx="98">
                  <c:v>2.0251769371965163E-2</c:v>
                </c:pt>
                <c:pt idx="99">
                  <c:v>1.7148712800886715E-2</c:v>
                </c:pt>
                <c:pt idx="100">
                  <c:v>1.4415793176764228E-2</c:v>
                </c:pt>
                <c:pt idx="101">
                  <c:v>2.0079319220465408E-2</c:v>
                </c:pt>
                <c:pt idx="102">
                  <c:v>1.8193384223918575E-2</c:v>
                </c:pt>
                <c:pt idx="103">
                  <c:v>1.6325917017438366E-2</c:v>
                </c:pt>
                <c:pt idx="104">
                  <c:v>2.4190262782644124E-2</c:v>
                </c:pt>
                <c:pt idx="105">
                  <c:v>2.3027314698056009E-2</c:v>
                </c:pt>
                <c:pt idx="106">
                  <c:v>1.8220493156819392E-2</c:v>
                </c:pt>
                <c:pt idx="107">
                  <c:v>2.2289522054631451E-2</c:v>
                </c:pt>
                <c:pt idx="108">
                  <c:v>7.9805775990143851E-2</c:v>
                </c:pt>
                <c:pt idx="109">
                  <c:v>5.5747605528707424E-2</c:v>
                </c:pt>
                <c:pt idx="110">
                  <c:v>8.7985026502461511E-2</c:v>
                </c:pt>
                <c:pt idx="111">
                  <c:v>5.8312068802570644E-2</c:v>
                </c:pt>
                <c:pt idx="112">
                  <c:v>4.2163236740945097E-2</c:v>
                </c:pt>
                <c:pt idx="113">
                  <c:v>5.8460269984898006E-2</c:v>
                </c:pt>
                <c:pt idx="114">
                  <c:v>5.5451246147698474E-2</c:v>
                </c:pt>
                <c:pt idx="115">
                  <c:v>5.3220483536042716E-2</c:v>
                </c:pt>
                <c:pt idx="116">
                  <c:v>5.8853176994021414E-2</c:v>
                </c:pt>
                <c:pt idx="117">
                  <c:v>5.831250676033406E-2</c:v>
                </c:pt>
                <c:pt idx="118">
                  <c:v>7.5263541227431285E-2</c:v>
                </c:pt>
                <c:pt idx="119">
                  <c:v>0.10926222314006918</c:v>
                </c:pt>
                <c:pt idx="120">
                  <c:v>5.0930227201179387E-2</c:v>
                </c:pt>
                <c:pt idx="121">
                  <c:v>6.3104303299734432E-2</c:v>
                </c:pt>
                <c:pt idx="122">
                  <c:v>8.4413477648059995E-2</c:v>
                </c:pt>
                <c:pt idx="123">
                  <c:v>6.8103060695140924E-2</c:v>
                </c:pt>
                <c:pt idx="124">
                  <c:v>8.1553101764510041E-2</c:v>
                </c:pt>
                <c:pt idx="125">
                  <c:v>0.10506532315823269</c:v>
                </c:pt>
                <c:pt idx="126">
                  <c:v>6.5061531125295946E-2</c:v>
                </c:pt>
                <c:pt idx="127">
                  <c:v>0.11137357445779955</c:v>
                </c:pt>
                <c:pt idx="128">
                  <c:v>0.12570667714404207</c:v>
                </c:pt>
                <c:pt idx="129">
                  <c:v>0.12839087421764586</c:v>
                </c:pt>
                <c:pt idx="130">
                  <c:v>0.13241821274575735</c:v>
                </c:pt>
                <c:pt idx="131">
                  <c:v>0.14463274091795036</c:v>
                </c:pt>
                <c:pt idx="132">
                  <c:v>9.7974842649307281E-2</c:v>
                </c:pt>
                <c:pt idx="133">
                  <c:v>0.11513588873584843</c:v>
                </c:pt>
                <c:pt idx="134">
                  <c:v>0.13428256609549949</c:v>
                </c:pt>
                <c:pt idx="135">
                  <c:v>0.11613335118489758</c:v>
                </c:pt>
                <c:pt idx="136">
                  <c:v>0.12066547483278366</c:v>
                </c:pt>
                <c:pt idx="137">
                  <c:v>0.12825882406939917</c:v>
                </c:pt>
                <c:pt idx="138">
                  <c:v>0.11888275812326446</c:v>
                </c:pt>
                <c:pt idx="139">
                  <c:v>0.13327520642057272</c:v>
                </c:pt>
                <c:pt idx="140">
                  <c:v>0.15708447899223363</c:v>
                </c:pt>
                <c:pt idx="141">
                  <c:v>0.13182066661020472</c:v>
                </c:pt>
                <c:pt idx="142">
                  <c:v>0.14875836066047413</c:v>
                </c:pt>
                <c:pt idx="143">
                  <c:v>0.15512102353421636</c:v>
                </c:pt>
                <c:pt idx="144">
                  <c:v>0.12843523601383558</c:v>
                </c:pt>
                <c:pt idx="145">
                  <c:v>0.1536697247706422</c:v>
                </c:pt>
                <c:pt idx="146">
                  <c:v>0.1661023849829644</c:v>
                </c:pt>
                <c:pt idx="147">
                  <c:v>0.12971550878444663</c:v>
                </c:pt>
                <c:pt idx="148">
                  <c:v>0.15702541156950611</c:v>
                </c:pt>
                <c:pt idx="149">
                  <c:v>0.17614789993162447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9-48E6-AE27-9B1888D9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025224"/>
        <c:axId val="568019464"/>
      </c:lineChart>
      <c:lineChart>
        <c:grouping val="standard"/>
        <c:varyColors val="0"/>
        <c:ser>
          <c:idx val="2"/>
          <c:order val="2"/>
          <c:tx>
            <c:strRef>
              <c:f>'Graphique 5'!$N$6</c:f>
              <c:strCache>
                <c:ptCount val="1"/>
                <c:pt idx="0">
                  <c:v>Part des vp thermiques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'Graphique 5'!$A$7:$A$164</c:f>
              <c:strCache>
                <c:ptCount val="158"/>
                <c:pt idx="0">
                  <c:v>2011_01</c:v>
                </c:pt>
                <c:pt idx="1">
                  <c:v>2011_02</c:v>
                </c:pt>
                <c:pt idx="2">
                  <c:v>2011_03</c:v>
                </c:pt>
                <c:pt idx="3">
                  <c:v>2011_04</c:v>
                </c:pt>
                <c:pt idx="4">
                  <c:v>2011_05</c:v>
                </c:pt>
                <c:pt idx="5">
                  <c:v>2011_06</c:v>
                </c:pt>
                <c:pt idx="6">
                  <c:v>2011_07</c:v>
                </c:pt>
                <c:pt idx="7">
                  <c:v>2011_08</c:v>
                </c:pt>
                <c:pt idx="8">
                  <c:v>2011_09</c:v>
                </c:pt>
                <c:pt idx="9">
                  <c:v>2011_10</c:v>
                </c:pt>
                <c:pt idx="10">
                  <c:v>2011_11</c:v>
                </c:pt>
                <c:pt idx="11">
                  <c:v>2011_12</c:v>
                </c:pt>
                <c:pt idx="12">
                  <c:v>2012_01</c:v>
                </c:pt>
                <c:pt idx="13">
                  <c:v>2012_02</c:v>
                </c:pt>
                <c:pt idx="14">
                  <c:v>2012_03</c:v>
                </c:pt>
                <c:pt idx="15">
                  <c:v>2012_04</c:v>
                </c:pt>
                <c:pt idx="16">
                  <c:v>2012_05</c:v>
                </c:pt>
                <c:pt idx="17">
                  <c:v>2012_06</c:v>
                </c:pt>
                <c:pt idx="18">
                  <c:v>2012_07</c:v>
                </c:pt>
                <c:pt idx="19">
                  <c:v>2012_08</c:v>
                </c:pt>
                <c:pt idx="20">
                  <c:v>2012_09</c:v>
                </c:pt>
                <c:pt idx="21">
                  <c:v>2012_10</c:v>
                </c:pt>
                <c:pt idx="22">
                  <c:v>2012_11</c:v>
                </c:pt>
                <c:pt idx="23">
                  <c:v>2012_12</c:v>
                </c:pt>
                <c:pt idx="24">
                  <c:v>2013_01</c:v>
                </c:pt>
                <c:pt idx="25">
                  <c:v>2013_02</c:v>
                </c:pt>
                <c:pt idx="26">
                  <c:v>2013_03</c:v>
                </c:pt>
                <c:pt idx="27">
                  <c:v>2013_04</c:v>
                </c:pt>
                <c:pt idx="28">
                  <c:v>2013_05</c:v>
                </c:pt>
                <c:pt idx="29">
                  <c:v>2013_06</c:v>
                </c:pt>
                <c:pt idx="30">
                  <c:v>2013_07</c:v>
                </c:pt>
                <c:pt idx="31">
                  <c:v>2013_08</c:v>
                </c:pt>
                <c:pt idx="32">
                  <c:v>2013_09</c:v>
                </c:pt>
                <c:pt idx="33">
                  <c:v>2013_10</c:v>
                </c:pt>
                <c:pt idx="34">
                  <c:v>2013_11</c:v>
                </c:pt>
                <c:pt idx="35">
                  <c:v>2013_12</c:v>
                </c:pt>
                <c:pt idx="36">
                  <c:v>2014_01</c:v>
                </c:pt>
                <c:pt idx="37">
                  <c:v>2014_02</c:v>
                </c:pt>
                <c:pt idx="38">
                  <c:v>2014_03</c:v>
                </c:pt>
                <c:pt idx="39">
                  <c:v>2014_04</c:v>
                </c:pt>
                <c:pt idx="40">
                  <c:v>2014_05</c:v>
                </c:pt>
                <c:pt idx="41">
                  <c:v>2014_06</c:v>
                </c:pt>
                <c:pt idx="42">
                  <c:v>2014_07</c:v>
                </c:pt>
                <c:pt idx="43">
                  <c:v>2014_08</c:v>
                </c:pt>
                <c:pt idx="44">
                  <c:v>2014_09</c:v>
                </c:pt>
                <c:pt idx="45">
                  <c:v>2014_10</c:v>
                </c:pt>
                <c:pt idx="46">
                  <c:v>2014_11</c:v>
                </c:pt>
                <c:pt idx="47">
                  <c:v>2014_12</c:v>
                </c:pt>
                <c:pt idx="48">
                  <c:v>2015_01</c:v>
                </c:pt>
                <c:pt idx="49">
                  <c:v>2015_02</c:v>
                </c:pt>
                <c:pt idx="50">
                  <c:v>2015_03</c:v>
                </c:pt>
                <c:pt idx="51">
                  <c:v>2015_04</c:v>
                </c:pt>
                <c:pt idx="52">
                  <c:v>2015_05</c:v>
                </c:pt>
                <c:pt idx="53">
                  <c:v>2015_06</c:v>
                </c:pt>
                <c:pt idx="54">
                  <c:v>2015_07</c:v>
                </c:pt>
                <c:pt idx="55">
                  <c:v>2015_08</c:v>
                </c:pt>
                <c:pt idx="56">
                  <c:v>2015_09</c:v>
                </c:pt>
                <c:pt idx="57">
                  <c:v>2015_10</c:v>
                </c:pt>
                <c:pt idx="58">
                  <c:v>2015_11</c:v>
                </c:pt>
                <c:pt idx="59">
                  <c:v>2015_12</c:v>
                </c:pt>
                <c:pt idx="60">
                  <c:v>2016_01</c:v>
                </c:pt>
                <c:pt idx="61">
                  <c:v>2016_02</c:v>
                </c:pt>
                <c:pt idx="62">
                  <c:v>2016_03</c:v>
                </c:pt>
                <c:pt idx="63">
                  <c:v>2016_04</c:v>
                </c:pt>
                <c:pt idx="64">
                  <c:v>2016_05</c:v>
                </c:pt>
                <c:pt idx="65">
                  <c:v>2016_06</c:v>
                </c:pt>
                <c:pt idx="66">
                  <c:v>2016_07</c:v>
                </c:pt>
                <c:pt idx="67">
                  <c:v>2016_08</c:v>
                </c:pt>
                <c:pt idx="68">
                  <c:v>2016_09</c:v>
                </c:pt>
                <c:pt idx="69">
                  <c:v>2016_10</c:v>
                </c:pt>
                <c:pt idx="70">
                  <c:v>2016_11</c:v>
                </c:pt>
                <c:pt idx="71">
                  <c:v>2016_12</c:v>
                </c:pt>
                <c:pt idx="72">
                  <c:v>2017_01</c:v>
                </c:pt>
                <c:pt idx="73">
                  <c:v>2017_02</c:v>
                </c:pt>
                <c:pt idx="74">
                  <c:v>2017_03</c:v>
                </c:pt>
                <c:pt idx="75">
                  <c:v>2017_04</c:v>
                </c:pt>
                <c:pt idx="76">
                  <c:v>2017_05</c:v>
                </c:pt>
                <c:pt idx="77">
                  <c:v>2017_06</c:v>
                </c:pt>
                <c:pt idx="78">
                  <c:v>2017_07</c:v>
                </c:pt>
                <c:pt idx="79">
                  <c:v>2017_08</c:v>
                </c:pt>
                <c:pt idx="80">
                  <c:v>2017_09</c:v>
                </c:pt>
                <c:pt idx="81">
                  <c:v>2017_10</c:v>
                </c:pt>
                <c:pt idx="82">
                  <c:v>2017_11</c:v>
                </c:pt>
                <c:pt idx="83">
                  <c:v>2017_12</c:v>
                </c:pt>
                <c:pt idx="84">
                  <c:v>2018_01</c:v>
                </c:pt>
                <c:pt idx="85">
                  <c:v>2018_02</c:v>
                </c:pt>
                <c:pt idx="86">
                  <c:v>2018_03</c:v>
                </c:pt>
                <c:pt idx="87">
                  <c:v>2018_04</c:v>
                </c:pt>
                <c:pt idx="88">
                  <c:v>2018_05</c:v>
                </c:pt>
                <c:pt idx="89">
                  <c:v>2018_06</c:v>
                </c:pt>
                <c:pt idx="90">
                  <c:v>2018_07</c:v>
                </c:pt>
                <c:pt idx="91">
                  <c:v>2018_08</c:v>
                </c:pt>
                <c:pt idx="92">
                  <c:v>2018_09</c:v>
                </c:pt>
                <c:pt idx="93">
                  <c:v>2018_10</c:v>
                </c:pt>
                <c:pt idx="94">
                  <c:v>2018_11</c:v>
                </c:pt>
                <c:pt idx="95">
                  <c:v>2018_12</c:v>
                </c:pt>
                <c:pt idx="96">
                  <c:v>2019_01</c:v>
                </c:pt>
                <c:pt idx="97">
                  <c:v>2019_02</c:v>
                </c:pt>
                <c:pt idx="98">
                  <c:v>2019_03</c:v>
                </c:pt>
                <c:pt idx="99">
                  <c:v>2019_04</c:v>
                </c:pt>
                <c:pt idx="100">
                  <c:v>2019_05</c:v>
                </c:pt>
                <c:pt idx="101">
                  <c:v>2019_06</c:v>
                </c:pt>
                <c:pt idx="102">
                  <c:v>2019_07</c:v>
                </c:pt>
                <c:pt idx="103">
                  <c:v>2019_08</c:v>
                </c:pt>
                <c:pt idx="104">
                  <c:v>2019_09</c:v>
                </c:pt>
                <c:pt idx="105">
                  <c:v>2019_10</c:v>
                </c:pt>
                <c:pt idx="106">
                  <c:v>2019_11</c:v>
                </c:pt>
                <c:pt idx="107">
                  <c:v>2019_12</c:v>
                </c:pt>
                <c:pt idx="108">
                  <c:v>2020_01</c:v>
                </c:pt>
                <c:pt idx="109">
                  <c:v>2020_02</c:v>
                </c:pt>
                <c:pt idx="110">
                  <c:v>2020_03</c:v>
                </c:pt>
                <c:pt idx="111">
                  <c:v>2020_04</c:v>
                </c:pt>
                <c:pt idx="112">
                  <c:v>2020_05</c:v>
                </c:pt>
                <c:pt idx="113">
                  <c:v>2020_06</c:v>
                </c:pt>
                <c:pt idx="114">
                  <c:v>2020_07</c:v>
                </c:pt>
                <c:pt idx="115">
                  <c:v>2020_08</c:v>
                </c:pt>
                <c:pt idx="116">
                  <c:v>2020_09</c:v>
                </c:pt>
                <c:pt idx="117">
                  <c:v>2020_10</c:v>
                </c:pt>
                <c:pt idx="118">
                  <c:v>2020_11</c:v>
                </c:pt>
                <c:pt idx="119">
                  <c:v>2020_12</c:v>
                </c:pt>
                <c:pt idx="120">
                  <c:v>2021_01</c:v>
                </c:pt>
                <c:pt idx="121">
                  <c:v>2021_02</c:v>
                </c:pt>
                <c:pt idx="122">
                  <c:v>2021_03</c:v>
                </c:pt>
                <c:pt idx="123">
                  <c:v>2021_04</c:v>
                </c:pt>
                <c:pt idx="124">
                  <c:v>2021_05</c:v>
                </c:pt>
                <c:pt idx="125">
                  <c:v>2021_06</c:v>
                </c:pt>
                <c:pt idx="126">
                  <c:v>2021_07</c:v>
                </c:pt>
                <c:pt idx="127">
                  <c:v>2021_08</c:v>
                </c:pt>
                <c:pt idx="128">
                  <c:v>2021_09</c:v>
                </c:pt>
                <c:pt idx="129">
                  <c:v>2021_10</c:v>
                </c:pt>
                <c:pt idx="130">
                  <c:v>2021_11</c:v>
                </c:pt>
                <c:pt idx="131">
                  <c:v>2021_12</c:v>
                </c:pt>
                <c:pt idx="132">
                  <c:v>2022_01</c:v>
                </c:pt>
                <c:pt idx="133">
                  <c:v>2022_02</c:v>
                </c:pt>
                <c:pt idx="134">
                  <c:v>2022_03</c:v>
                </c:pt>
                <c:pt idx="135">
                  <c:v>2022_04</c:v>
                </c:pt>
                <c:pt idx="136">
                  <c:v>2022_05</c:v>
                </c:pt>
                <c:pt idx="137">
                  <c:v>2022_06</c:v>
                </c:pt>
                <c:pt idx="138">
                  <c:v>2022_07</c:v>
                </c:pt>
                <c:pt idx="139">
                  <c:v>2022_08</c:v>
                </c:pt>
                <c:pt idx="140">
                  <c:v>2022_09</c:v>
                </c:pt>
                <c:pt idx="141">
                  <c:v>2022_10</c:v>
                </c:pt>
                <c:pt idx="142">
                  <c:v>2022_11</c:v>
                </c:pt>
                <c:pt idx="143">
                  <c:v>2022_12</c:v>
                </c:pt>
                <c:pt idx="144">
                  <c:v>2023_01</c:v>
                </c:pt>
                <c:pt idx="145">
                  <c:v>2023_02</c:v>
                </c:pt>
                <c:pt idx="146">
                  <c:v>2023_03</c:v>
                </c:pt>
                <c:pt idx="147">
                  <c:v>2023_04</c:v>
                </c:pt>
                <c:pt idx="148">
                  <c:v>2023_05</c:v>
                </c:pt>
                <c:pt idx="149">
                  <c:v>2023_06</c:v>
                </c:pt>
                <c:pt idx="157">
                  <c:v>Source : SDES-RSVERO </c:v>
                </c:pt>
              </c:strCache>
            </c:strRef>
          </c:cat>
          <c:val>
            <c:numRef>
              <c:f>'Graphique 5'!$N$7:$N$164</c:f>
              <c:numCache>
                <c:formatCode>0%</c:formatCode>
                <c:ptCount val="158"/>
                <c:pt idx="0">
                  <c:v>0.97178618682191054</c:v>
                </c:pt>
                <c:pt idx="1">
                  <c:v>0.98585676479520268</c:v>
                </c:pt>
                <c:pt idx="2">
                  <c:v>0.9767565908131548</c:v>
                </c:pt>
                <c:pt idx="3">
                  <c:v>0.99083291974425602</c:v>
                </c:pt>
                <c:pt idx="4">
                  <c:v>0.99284458250774077</c:v>
                </c:pt>
                <c:pt idx="5">
                  <c:v>0.99472495446265941</c:v>
                </c:pt>
                <c:pt idx="6">
                  <c:v>0.99284359210353312</c:v>
                </c:pt>
                <c:pt idx="7">
                  <c:v>0.98940537555228281</c:v>
                </c:pt>
                <c:pt idx="8">
                  <c:v>0.98916238275349255</c:v>
                </c:pt>
                <c:pt idx="9">
                  <c:v>0.9898952885394805</c:v>
                </c:pt>
                <c:pt idx="10">
                  <c:v>0.98829602817239237</c:v>
                </c:pt>
                <c:pt idx="11">
                  <c:v>0.98816574168420945</c:v>
                </c:pt>
                <c:pt idx="12">
                  <c:v>0.98878491036550187</c:v>
                </c:pt>
                <c:pt idx="13">
                  <c:v>0.98880012531328321</c:v>
                </c:pt>
                <c:pt idx="14">
                  <c:v>0.98578401858974674</c:v>
                </c:pt>
                <c:pt idx="15">
                  <c:v>0.98645198706182702</c:v>
                </c:pt>
                <c:pt idx="16">
                  <c:v>0.98442115756330617</c:v>
                </c:pt>
                <c:pt idx="17">
                  <c:v>0.98531682816207022</c:v>
                </c:pt>
                <c:pt idx="18">
                  <c:v>0.9778709825095262</c:v>
                </c:pt>
                <c:pt idx="19">
                  <c:v>0.96975977781001932</c:v>
                </c:pt>
                <c:pt idx="20">
                  <c:v>0.97346449651225186</c:v>
                </c:pt>
                <c:pt idx="21">
                  <c:v>0.97153428239047268</c:v>
                </c:pt>
                <c:pt idx="22">
                  <c:v>0.97633215666498574</c:v>
                </c:pt>
                <c:pt idx="23">
                  <c:v>0.97612922705314009</c:v>
                </c:pt>
                <c:pt idx="24">
                  <c:v>0.96791074326265358</c:v>
                </c:pt>
                <c:pt idx="25">
                  <c:v>0.96874573308937983</c:v>
                </c:pt>
                <c:pt idx="26">
                  <c:v>0.96313697144922295</c:v>
                </c:pt>
                <c:pt idx="27">
                  <c:v>0.97036082474226804</c:v>
                </c:pt>
                <c:pt idx="28">
                  <c:v>0.97135893159767472</c:v>
                </c:pt>
                <c:pt idx="29">
                  <c:v>0.96820396973119738</c:v>
                </c:pt>
                <c:pt idx="30">
                  <c:v>0.96378328449060691</c:v>
                </c:pt>
                <c:pt idx="31">
                  <c:v>0.96547810679667867</c:v>
                </c:pt>
                <c:pt idx="32">
                  <c:v>0.96692075165086377</c:v>
                </c:pt>
                <c:pt idx="33">
                  <c:v>0.96231516737134715</c:v>
                </c:pt>
                <c:pt idx="34">
                  <c:v>0.96638849605847188</c:v>
                </c:pt>
                <c:pt idx="35">
                  <c:v>0.96844790473502773</c:v>
                </c:pt>
                <c:pt idx="36">
                  <c:v>0.96513157894736845</c:v>
                </c:pt>
                <c:pt idx="37">
                  <c:v>0.96848693108111839</c:v>
                </c:pt>
                <c:pt idx="38">
                  <c:v>0.9726019923839867</c:v>
                </c:pt>
                <c:pt idx="39">
                  <c:v>0.97207708830125261</c:v>
                </c:pt>
                <c:pt idx="40">
                  <c:v>0.97225445934433052</c:v>
                </c:pt>
                <c:pt idx="41">
                  <c:v>0.97407373024714283</c:v>
                </c:pt>
                <c:pt idx="42">
                  <c:v>0.97015845741327111</c:v>
                </c:pt>
                <c:pt idx="43">
                  <c:v>0.96061552974470843</c:v>
                </c:pt>
                <c:pt idx="44">
                  <c:v>0.96536511319962537</c:v>
                </c:pt>
                <c:pt idx="45">
                  <c:v>0.96770561565142643</c:v>
                </c:pt>
                <c:pt idx="46">
                  <c:v>0.96392475632126029</c:v>
                </c:pt>
                <c:pt idx="47">
                  <c:v>0.96048411818803503</c:v>
                </c:pt>
                <c:pt idx="48">
                  <c:v>0.96110262564550153</c:v>
                </c:pt>
                <c:pt idx="49">
                  <c:v>0.95998468313229945</c:v>
                </c:pt>
                <c:pt idx="50">
                  <c:v>0.96383567920788138</c:v>
                </c:pt>
                <c:pt idx="51">
                  <c:v>0.96137985131012049</c:v>
                </c:pt>
                <c:pt idx="52">
                  <c:v>0.9624715798813287</c:v>
                </c:pt>
                <c:pt idx="53">
                  <c:v>0.95985543309760057</c:v>
                </c:pt>
                <c:pt idx="54">
                  <c:v>0.95615795611727372</c:v>
                </c:pt>
                <c:pt idx="55">
                  <c:v>0.95433079317376834</c:v>
                </c:pt>
                <c:pt idx="56">
                  <c:v>0.9571176630724253</c:v>
                </c:pt>
                <c:pt idx="57">
                  <c:v>0.95364816619922144</c:v>
                </c:pt>
                <c:pt idx="58">
                  <c:v>0.95081998681878388</c:v>
                </c:pt>
                <c:pt idx="59">
                  <c:v>0.95396275263069985</c:v>
                </c:pt>
                <c:pt idx="60">
                  <c:v>0.94580227130216676</c:v>
                </c:pt>
                <c:pt idx="61">
                  <c:v>0.95390744213677503</c:v>
                </c:pt>
                <c:pt idx="62">
                  <c:v>0.96100994870703804</c:v>
                </c:pt>
                <c:pt idx="63">
                  <c:v>0.96612133240358311</c:v>
                </c:pt>
                <c:pt idx="64">
                  <c:v>0.96598474145238766</c:v>
                </c:pt>
                <c:pt idx="65">
                  <c:v>0.96856590267434362</c:v>
                </c:pt>
                <c:pt idx="66">
                  <c:v>0.96209017919652029</c:v>
                </c:pt>
                <c:pt idx="67">
                  <c:v>0.95601576924996257</c:v>
                </c:pt>
                <c:pt idx="68">
                  <c:v>0.96103250566421605</c:v>
                </c:pt>
                <c:pt idx="69">
                  <c:v>0.9573390189777029</c:v>
                </c:pt>
                <c:pt idx="70">
                  <c:v>0.95949931574725122</c:v>
                </c:pt>
                <c:pt idx="71">
                  <c:v>0.95011823715559418</c:v>
                </c:pt>
                <c:pt idx="72">
                  <c:v>0.94290381401002887</c:v>
                </c:pt>
                <c:pt idx="73">
                  <c:v>0.94577393687348255</c:v>
                </c:pt>
                <c:pt idx="74">
                  <c:v>0.95091520616996805</c:v>
                </c:pt>
                <c:pt idx="75">
                  <c:v>0.96351166608512606</c:v>
                </c:pt>
                <c:pt idx="76">
                  <c:v>0.95887142272993131</c:v>
                </c:pt>
                <c:pt idx="77">
                  <c:v>0.95376103682872937</c:v>
                </c:pt>
                <c:pt idx="78">
                  <c:v>0.9463424437299035</c:v>
                </c:pt>
                <c:pt idx="79">
                  <c:v>0.94047705886643806</c:v>
                </c:pt>
                <c:pt idx="80">
                  <c:v>0.94575883932141425</c:v>
                </c:pt>
                <c:pt idx="81">
                  <c:v>0.94562177750589882</c:v>
                </c:pt>
                <c:pt idx="82">
                  <c:v>0.94607507802813284</c:v>
                </c:pt>
                <c:pt idx="83">
                  <c:v>0.94198220814281297</c:v>
                </c:pt>
                <c:pt idx="84">
                  <c:v>0.93846552809987771</c:v>
                </c:pt>
                <c:pt idx="85">
                  <c:v>0.93958322518874837</c:v>
                </c:pt>
                <c:pt idx="86">
                  <c:v>0.94341194077807</c:v>
                </c:pt>
                <c:pt idx="87">
                  <c:v>0.94416018840791149</c:v>
                </c:pt>
                <c:pt idx="88">
                  <c:v>0.94450307601225258</c:v>
                </c:pt>
                <c:pt idx="89">
                  <c:v>0.94375686532658132</c:v>
                </c:pt>
                <c:pt idx="90">
                  <c:v>0.93678686304384629</c:v>
                </c:pt>
                <c:pt idx="91">
                  <c:v>0.94263838978638059</c:v>
                </c:pt>
                <c:pt idx="92">
                  <c:v>0.92763999816245235</c:v>
                </c:pt>
                <c:pt idx="93">
                  <c:v>0.92722191168250423</c:v>
                </c:pt>
                <c:pt idx="94">
                  <c:v>0.91820985910718922</c:v>
                </c:pt>
                <c:pt idx="95">
                  <c:v>0.91788636759329112</c:v>
                </c:pt>
                <c:pt idx="96">
                  <c:v>0.92246951713143444</c:v>
                </c:pt>
                <c:pt idx="97">
                  <c:v>0.93338428512020499</c:v>
                </c:pt>
                <c:pt idx="98">
                  <c:v>0.93484024664893317</c:v>
                </c:pt>
                <c:pt idx="99">
                  <c:v>0.93092937658155051</c:v>
                </c:pt>
                <c:pt idx="100">
                  <c:v>0.93098188653276293</c:v>
                </c:pt>
                <c:pt idx="101">
                  <c:v>0.92828877098982687</c:v>
                </c:pt>
                <c:pt idx="102">
                  <c:v>0.91810663890816557</c:v>
                </c:pt>
                <c:pt idx="103">
                  <c:v>0.91598767288033678</c:v>
                </c:pt>
                <c:pt idx="104">
                  <c:v>0.91672891061768635</c:v>
                </c:pt>
                <c:pt idx="105">
                  <c:v>0.91134947063940175</c:v>
                </c:pt>
                <c:pt idx="106">
                  <c:v>0.91469674494108433</c:v>
                </c:pt>
                <c:pt idx="107">
                  <c:v>0.91209618200145037</c:v>
                </c:pt>
                <c:pt idx="108">
                  <c:v>0.80726165887596479</c:v>
                </c:pt>
                <c:pt idx="109">
                  <c:v>0.83672707982348238</c:v>
                </c:pt>
                <c:pt idx="110">
                  <c:v>0.80664999449503771</c:v>
                </c:pt>
                <c:pt idx="111">
                  <c:v>0.88725073244494845</c:v>
                </c:pt>
                <c:pt idx="112">
                  <c:v>0.82769567819216372</c:v>
                </c:pt>
                <c:pt idx="113">
                  <c:v>0.80923955796177804</c:v>
                </c:pt>
                <c:pt idx="114">
                  <c:v>0.79301850746922264</c:v>
                </c:pt>
                <c:pt idx="115">
                  <c:v>0.76369215366360133</c:v>
                </c:pt>
                <c:pt idx="116">
                  <c:v>0.76743754924224872</c:v>
                </c:pt>
                <c:pt idx="117">
                  <c:v>0.75632055653916441</c:v>
                </c:pt>
                <c:pt idx="118">
                  <c:v>0.72807911986813356</c:v>
                </c:pt>
                <c:pt idx="119">
                  <c:v>0.66798492436367396</c:v>
                </c:pt>
                <c:pt idx="120">
                  <c:v>0.70384760091218312</c:v>
                </c:pt>
                <c:pt idx="121">
                  <c:v>0.68888008568452253</c:v>
                </c:pt>
                <c:pt idx="122">
                  <c:v>0.66109618913384571</c:v>
                </c:pt>
                <c:pt idx="123">
                  <c:v>0.67309700847311082</c:v>
                </c:pt>
                <c:pt idx="124">
                  <c:v>0.63865691932083013</c:v>
                </c:pt>
                <c:pt idx="125">
                  <c:v>0.5984045837346571</c:v>
                </c:pt>
                <c:pt idx="126">
                  <c:v>0.6244468054846779</c:v>
                </c:pt>
                <c:pt idx="127">
                  <c:v>0.56574523720582737</c:v>
                </c:pt>
                <c:pt idx="128">
                  <c:v>0.56468687927007621</c:v>
                </c:pt>
                <c:pt idx="129">
                  <c:v>0.56336765596608118</c:v>
                </c:pt>
                <c:pt idx="130">
                  <c:v>0.5611060564104593</c:v>
                </c:pt>
                <c:pt idx="131">
                  <c:v>0.55274966149138094</c:v>
                </c:pt>
                <c:pt idx="132">
                  <c:v>0.57566434353572404</c:v>
                </c:pt>
                <c:pt idx="133">
                  <c:v>0.57309268653206569</c:v>
                </c:pt>
                <c:pt idx="134">
                  <c:v>0.55944471203013968</c:v>
                </c:pt>
                <c:pt idx="135">
                  <c:v>0.54616860802427813</c:v>
                </c:pt>
                <c:pt idx="136">
                  <c:v>0.5420352618438492</c:v>
                </c:pt>
                <c:pt idx="137">
                  <c:v>0.54887662367466838</c:v>
                </c:pt>
                <c:pt idx="138">
                  <c:v>0.55707021529806344</c:v>
                </c:pt>
                <c:pt idx="139">
                  <c:v>0.55059142382923298</c:v>
                </c:pt>
                <c:pt idx="140">
                  <c:v>0.52965619896218807</c:v>
                </c:pt>
                <c:pt idx="141">
                  <c:v>0.51715031451867477</c:v>
                </c:pt>
                <c:pt idx="142">
                  <c:v>0.51168686708175026</c:v>
                </c:pt>
                <c:pt idx="143">
                  <c:v>0.50162441560658055</c:v>
                </c:pt>
                <c:pt idx="144">
                  <c:v>0.51188243189757532</c:v>
                </c:pt>
                <c:pt idx="145">
                  <c:v>0.49939966750815834</c:v>
                </c:pt>
                <c:pt idx="146">
                  <c:v>0.5063856686737952</c:v>
                </c:pt>
                <c:pt idx="147">
                  <c:v>0.51304289663783109</c:v>
                </c:pt>
                <c:pt idx="148">
                  <c:v>0.48001142398629121</c:v>
                </c:pt>
                <c:pt idx="149">
                  <c:v>0.45245290700405555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9-48E6-AE27-9B1888D9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995344"/>
        <c:axId val="568004344"/>
      </c:lineChart>
      <c:catAx>
        <c:axId val="56802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8019464"/>
        <c:crosses val="autoZero"/>
        <c:auto val="1"/>
        <c:lblAlgn val="ctr"/>
        <c:lblOffset val="100"/>
        <c:noMultiLvlLbl val="0"/>
      </c:catAx>
      <c:valAx>
        <c:axId val="56801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8025224"/>
        <c:crosses val="autoZero"/>
        <c:crossBetween val="between"/>
      </c:valAx>
      <c:valAx>
        <c:axId val="568004344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Part des vp thermiques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7995344"/>
        <c:crosses val="max"/>
        <c:crossBetween val="between"/>
      </c:valAx>
      <c:catAx>
        <c:axId val="56799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8004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a) électriques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43061187119052"/>
          <c:y val="0.14976378829813769"/>
          <c:w val="0.77138776257618957"/>
          <c:h val="0.47394406952445295"/>
        </c:manualLayout>
      </c:layout>
      <c:lineChart>
        <c:grouping val="standard"/>
        <c:varyColors val="0"/>
        <c:ser>
          <c:idx val="0"/>
          <c:order val="0"/>
          <c:tx>
            <c:strRef>
              <c:f>'Graphique 6 a)'!$A$6</c:f>
              <c:strCache>
                <c:ptCount val="1"/>
                <c:pt idx="0">
                  <c:v>Allemagne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a)'!$B$6:$I$6</c:f>
              <c:numCache>
                <c:formatCode>0.00%</c:formatCode>
                <c:ptCount val="8"/>
                <c:pt idx="0">
                  <c:v>4.1999999999999997E-3</c:v>
                </c:pt>
                <c:pt idx="1">
                  <c:v>3.7000000000000002E-3</c:v>
                </c:pt>
                <c:pt idx="2">
                  <c:v>7.4999999999999997E-3</c:v>
                </c:pt>
                <c:pt idx="3">
                  <c:v>1.06E-2</c:v>
                </c:pt>
                <c:pt idx="4">
                  <c:v>1.7100000000000001E-2</c:v>
                </c:pt>
                <c:pt idx="5">
                  <c:v>6.5599999999999992E-2</c:v>
                </c:pt>
                <c:pt idx="6">
                  <c:v>0.13400000000000001</c:v>
                </c:pt>
                <c:pt idx="7">
                  <c:v>0.17510000000000001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3-4175-8479-336464591418}"/>
            </c:ext>
          </c:extLst>
        </c:ser>
        <c:ser>
          <c:idx val="1"/>
          <c:order val="1"/>
          <c:tx>
            <c:strRef>
              <c:f>'Graphique 6 a)'!$A$7</c:f>
              <c:strCache>
                <c:ptCount val="1"/>
                <c:pt idx="0">
                  <c:v>Dannemark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a)'!$B$7:$I$7</c:f>
              <c:numCache>
                <c:formatCode>0.00%</c:formatCode>
                <c:ptCount val="8"/>
                <c:pt idx="0">
                  <c:v>1.9900000000000001E-2</c:v>
                </c:pt>
                <c:pt idx="1">
                  <c:v>5.5000000000000005E-3</c:v>
                </c:pt>
                <c:pt idx="2">
                  <c:v>3.2000000000000002E-3</c:v>
                </c:pt>
                <c:pt idx="3">
                  <c:v>6.8999999999999999E-3</c:v>
                </c:pt>
                <c:pt idx="4">
                  <c:v>2.4300000000000002E-2</c:v>
                </c:pt>
                <c:pt idx="5">
                  <c:v>7.1599999999999997E-2</c:v>
                </c:pt>
                <c:pt idx="6">
                  <c:v>7.5399999999999995E-2</c:v>
                </c:pt>
                <c:pt idx="7">
                  <c:v>0.20710000000000001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3-4175-8479-336464591418}"/>
            </c:ext>
          </c:extLst>
        </c:ser>
        <c:ser>
          <c:idx val="3"/>
          <c:order val="3"/>
          <c:tx>
            <c:strRef>
              <c:f>'Graphique 6 a)'!$A$9</c:f>
              <c:strCache>
                <c:ptCount val="1"/>
                <c:pt idx="0">
                  <c:v>France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a)'!$B$9:$I$9</c:f>
              <c:numCache>
                <c:formatCode>0.00%</c:formatCode>
                <c:ptCount val="8"/>
                <c:pt idx="0">
                  <c:v>9.300000000000001E-3</c:v>
                </c:pt>
                <c:pt idx="1">
                  <c:v>1.1399999999999999E-2</c:v>
                </c:pt>
                <c:pt idx="2">
                  <c:v>1.26E-2</c:v>
                </c:pt>
                <c:pt idx="3">
                  <c:v>1.4800000000000001E-2</c:v>
                </c:pt>
                <c:pt idx="4">
                  <c:v>1.9400000000000001E-2</c:v>
                </c:pt>
                <c:pt idx="5">
                  <c:v>6.7199999999999996E-2</c:v>
                </c:pt>
                <c:pt idx="6">
                  <c:v>9.7699999999999995E-2</c:v>
                </c:pt>
                <c:pt idx="7">
                  <c:v>0.13269999999999998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3-4175-8479-336464591418}"/>
            </c:ext>
          </c:extLst>
        </c:ser>
        <c:ser>
          <c:idx val="4"/>
          <c:order val="4"/>
          <c:tx>
            <c:strRef>
              <c:f>'Graphique 6 a)'!$A$10</c:f>
              <c:strCache>
                <c:ptCount val="1"/>
                <c:pt idx="0">
                  <c:v>Payrs-Bas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a)'!$B$10:$I$10</c:f>
              <c:numCache>
                <c:formatCode>0.00%</c:formatCode>
                <c:ptCount val="8"/>
                <c:pt idx="0">
                  <c:v>8.3999999999999995E-3</c:v>
                </c:pt>
                <c:pt idx="1">
                  <c:v>1.0500000000000001E-2</c:v>
                </c:pt>
                <c:pt idx="2">
                  <c:v>1.9099999999999999E-2</c:v>
                </c:pt>
                <c:pt idx="3">
                  <c:v>5.3699999999999998E-2</c:v>
                </c:pt>
                <c:pt idx="4">
                  <c:v>0.1386</c:v>
                </c:pt>
                <c:pt idx="5">
                  <c:v>0.20430000000000001</c:v>
                </c:pt>
                <c:pt idx="6">
                  <c:v>0.19889999999999999</c:v>
                </c:pt>
                <c:pt idx="7">
                  <c:v>0.23319999999999999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33-4175-8479-336464591418}"/>
            </c:ext>
          </c:extLst>
        </c:ser>
        <c:ser>
          <c:idx val="5"/>
          <c:order val="5"/>
          <c:tx>
            <c:strRef>
              <c:f>'Graphique 6 a)'!$A$11</c:f>
              <c:strCache>
                <c:ptCount val="1"/>
                <c:pt idx="0">
                  <c:v>Espagne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a)'!$B$11:$I$11</c:f>
              <c:numCache>
                <c:formatCode>0.00%</c:formatCode>
                <c:ptCount val="8"/>
                <c:pt idx="0">
                  <c:v>1.4000000000000002E-3</c:v>
                </c:pt>
                <c:pt idx="1">
                  <c:v>1.9E-3</c:v>
                </c:pt>
                <c:pt idx="2">
                  <c:v>3.3E-3</c:v>
                </c:pt>
                <c:pt idx="3">
                  <c:v>4.6999999999999993E-3</c:v>
                </c:pt>
                <c:pt idx="4">
                  <c:v>8.3000000000000001E-3</c:v>
                </c:pt>
                <c:pt idx="5">
                  <c:v>2.1400000000000002E-2</c:v>
                </c:pt>
                <c:pt idx="6">
                  <c:v>2.8199999999999999E-2</c:v>
                </c:pt>
                <c:pt idx="7">
                  <c:v>3.8599999999999995E-2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33-4175-8479-336464591418}"/>
            </c:ext>
          </c:extLst>
        </c:ser>
        <c:ser>
          <c:idx val="6"/>
          <c:order val="6"/>
          <c:tx>
            <c:strRef>
              <c:f>'Graphique 6 a)'!$A$12</c:f>
              <c:strCache>
                <c:ptCount val="1"/>
                <c:pt idx="0">
                  <c:v>Italie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a)'!$B$12:$I$12</c:f>
              <c:numCache>
                <c:formatCode>0.00%</c:formatCode>
                <c:ptCount val="8"/>
                <c:pt idx="0">
                  <c:v>1E-3</c:v>
                </c:pt>
                <c:pt idx="1">
                  <c:v>8.0000000000000004E-4</c:v>
                </c:pt>
                <c:pt idx="2">
                  <c:v>1.1000000000000001E-3</c:v>
                </c:pt>
                <c:pt idx="3">
                  <c:v>2.7000000000000001E-3</c:v>
                </c:pt>
                <c:pt idx="4">
                  <c:v>5.6000000000000008E-3</c:v>
                </c:pt>
                <c:pt idx="5">
                  <c:v>2.35E-2</c:v>
                </c:pt>
                <c:pt idx="6">
                  <c:v>4.6199999999999998E-2</c:v>
                </c:pt>
                <c:pt idx="7">
                  <c:v>3.7499999999999999E-2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3-4175-8479-336464591418}"/>
            </c:ext>
          </c:extLst>
        </c:ser>
        <c:ser>
          <c:idx val="7"/>
          <c:order val="7"/>
          <c:tx>
            <c:strRef>
              <c:f>'Graphique 6 a)'!$A$13</c:f>
              <c:strCache>
                <c:ptCount val="1"/>
                <c:pt idx="0">
                  <c:v>Suède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a)'!$B$13:$I$13</c:f>
              <c:numCache>
                <c:formatCode>0.00%</c:formatCode>
                <c:ptCount val="8"/>
                <c:pt idx="0">
                  <c:v>9.0000000000000011E-3</c:v>
                </c:pt>
                <c:pt idx="1">
                  <c:v>8.6E-3</c:v>
                </c:pt>
                <c:pt idx="2">
                  <c:v>1.1599999999999999E-2</c:v>
                </c:pt>
                <c:pt idx="3">
                  <c:v>2.0499999999999997E-2</c:v>
                </c:pt>
                <c:pt idx="4">
                  <c:v>4.3799999999999999E-2</c:v>
                </c:pt>
                <c:pt idx="5">
                  <c:v>9.5500000000000002E-2</c:v>
                </c:pt>
                <c:pt idx="6">
                  <c:v>0.19089999999999999</c:v>
                </c:pt>
                <c:pt idx="7">
                  <c:v>0.32840000000000003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33-4175-8479-336464591418}"/>
            </c:ext>
          </c:extLst>
        </c:ser>
        <c:ser>
          <c:idx val="8"/>
          <c:order val="8"/>
          <c:tx>
            <c:strRef>
              <c:f>'Graphique 6 a)'!$A$14</c:f>
              <c:strCache>
                <c:ptCount val="1"/>
                <c:pt idx="0">
                  <c:v>UE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a)'!$B$14:$I$14</c:f>
              <c:numCache>
                <c:formatCode>0.00%</c:formatCode>
                <c:ptCount val="8"/>
                <c:pt idx="0">
                  <c:v>4.5000000000000005E-3</c:v>
                </c:pt>
                <c:pt idx="1">
                  <c:v>4.6999999999999993E-3</c:v>
                </c:pt>
                <c:pt idx="2">
                  <c:v>6.7000000000000002E-3</c:v>
                </c:pt>
                <c:pt idx="3">
                  <c:v>1.04E-2</c:v>
                </c:pt>
                <c:pt idx="4">
                  <c:v>1.8600000000000002E-2</c:v>
                </c:pt>
                <c:pt idx="5">
                  <c:v>5.3800000000000001E-2</c:v>
                </c:pt>
                <c:pt idx="6">
                  <c:v>0.09</c:v>
                </c:pt>
                <c:pt idx="7">
                  <c:v>0.12050000000000001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33-4175-8479-336464591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07304"/>
        <c:axId val="480403344"/>
      </c:lineChart>
      <c:lineChart>
        <c:grouping val="standard"/>
        <c:varyColors val="0"/>
        <c:ser>
          <c:idx val="2"/>
          <c:order val="2"/>
          <c:tx>
            <c:strRef>
              <c:f>'Graphique 6 a)'!$A$8</c:f>
              <c:strCache>
                <c:ptCount val="1"/>
                <c:pt idx="0">
                  <c:v>Norvège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6 a)'!$B$5:$I$5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a)'!$B$8:$I$8</c:f>
              <c:numCache>
                <c:formatCode>0.00%</c:formatCode>
                <c:ptCount val="8"/>
                <c:pt idx="0">
                  <c:v>0.1696</c:v>
                </c:pt>
                <c:pt idx="1">
                  <c:v>0.15439999999999998</c:v>
                </c:pt>
                <c:pt idx="2">
                  <c:v>0.20699999999999999</c:v>
                </c:pt>
                <c:pt idx="3">
                  <c:v>0.31170000000000003</c:v>
                </c:pt>
                <c:pt idx="4">
                  <c:v>0.42349999999999999</c:v>
                </c:pt>
                <c:pt idx="5">
                  <c:v>0.54270000000000007</c:v>
                </c:pt>
                <c:pt idx="6">
                  <c:v>0.64450000000000007</c:v>
                </c:pt>
                <c:pt idx="7">
                  <c:v>0.79330000000000001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3-4175-8479-336464591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351936"/>
        <c:axId val="530350496"/>
      </c:lineChart>
      <c:catAx>
        <c:axId val="480407304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0403344"/>
        <c:crosses val="autoZero"/>
        <c:auto val="1"/>
        <c:lblAlgn val="ctr"/>
        <c:lblOffset val="100"/>
        <c:noMultiLvlLbl val="0"/>
      </c:catAx>
      <c:valAx>
        <c:axId val="48040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Part de marché (%)</a:t>
                </a:r>
                <a:r>
                  <a:rPr lang="fr-FR" baseline="0"/>
                  <a:t> tous pays sauf Norvège 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0407304"/>
        <c:crosses val="autoZero"/>
        <c:crossBetween val="between"/>
      </c:valAx>
      <c:valAx>
        <c:axId val="5303504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Part de marché (%) pour la Norvège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51936"/>
        <c:crosses val="max"/>
        <c:crossBetween val="between"/>
      </c:valAx>
      <c:catAx>
        <c:axId val="53035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035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b) hybrides rechargeables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'Graphique 6 b)'!$A$4</c:f>
              <c:strCache>
                <c:ptCount val="1"/>
                <c:pt idx="0">
                  <c:v>Allemagne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b)'!$B$4:$I$4</c:f>
              <c:numCache>
                <c:formatCode>0.00%</c:formatCode>
                <c:ptCount val="8"/>
                <c:pt idx="0">
                  <c:v>3.0999999999999999E-3</c:v>
                </c:pt>
                <c:pt idx="1">
                  <c:v>3.5999999999999999E-3</c:v>
                </c:pt>
                <c:pt idx="2">
                  <c:v>8.0000000000000002E-3</c:v>
                </c:pt>
                <c:pt idx="3">
                  <c:v>8.6E-3</c:v>
                </c:pt>
                <c:pt idx="4">
                  <c:v>1.23E-2</c:v>
                </c:pt>
                <c:pt idx="5">
                  <c:v>6.8400000000000002E-2</c:v>
                </c:pt>
                <c:pt idx="6">
                  <c:v>0.12300000000000001</c:v>
                </c:pt>
                <c:pt idx="7">
                  <c:v>0.1356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7-428A-A75B-B4FEB2DF9B20}"/>
            </c:ext>
          </c:extLst>
        </c:ser>
        <c:ser>
          <c:idx val="1"/>
          <c:order val="1"/>
          <c:tx>
            <c:strRef>
              <c:f>'Graphique 6 b)'!$A$5</c:f>
              <c:strCache>
                <c:ptCount val="1"/>
                <c:pt idx="0">
                  <c:v>Dannemark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b)'!$B$5:$I$5</c:f>
              <c:numCache>
                <c:formatCode>0.00%</c:formatCode>
                <c:ptCount val="8"/>
                <c:pt idx="0">
                  <c:v>5.9999999999999995E-4</c:v>
                </c:pt>
                <c:pt idx="1">
                  <c:v>7.000000000000001E-4</c:v>
                </c:pt>
                <c:pt idx="2">
                  <c:v>1.1000000000000001E-3</c:v>
                </c:pt>
                <c:pt idx="3">
                  <c:v>1.46E-2</c:v>
                </c:pt>
                <c:pt idx="4">
                  <c:v>1.6899999999999998E-2</c:v>
                </c:pt>
                <c:pt idx="5">
                  <c:v>9.2499999999999999E-2</c:v>
                </c:pt>
                <c:pt idx="6">
                  <c:v>0.12279999999999999</c:v>
                </c:pt>
                <c:pt idx="7">
                  <c:v>0.17809999999999998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7-428A-A75B-B4FEB2DF9B20}"/>
            </c:ext>
          </c:extLst>
        </c:ser>
        <c:ser>
          <c:idx val="2"/>
          <c:order val="2"/>
          <c:tx>
            <c:strRef>
              <c:f>'Graphique 6 b)'!$A$6</c:f>
              <c:strCache>
                <c:ptCount val="1"/>
                <c:pt idx="0">
                  <c:v>Norvège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b)'!$B$6:$I$6</c:f>
              <c:numCache>
                <c:formatCode>0.00%</c:formatCode>
                <c:ptCount val="8"/>
                <c:pt idx="0">
                  <c:v>5.21E-2</c:v>
                </c:pt>
                <c:pt idx="1">
                  <c:v>0.1336</c:v>
                </c:pt>
                <c:pt idx="2">
                  <c:v>0.1837</c:v>
                </c:pt>
                <c:pt idx="3">
                  <c:v>0.1794</c:v>
                </c:pt>
                <c:pt idx="4">
                  <c:v>0.1343</c:v>
                </c:pt>
                <c:pt idx="5">
                  <c:v>0.20379999999999998</c:v>
                </c:pt>
                <c:pt idx="6">
                  <c:v>0.2165</c:v>
                </c:pt>
                <c:pt idx="7">
                  <c:v>9.2499999999999999E-2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7-428A-A75B-B4FEB2DF9B20}"/>
            </c:ext>
          </c:extLst>
        </c:ser>
        <c:ser>
          <c:idx val="3"/>
          <c:order val="3"/>
          <c:tx>
            <c:strRef>
              <c:f>'Graphique 6 b)'!$A$7</c:f>
              <c:strCache>
                <c:ptCount val="1"/>
                <c:pt idx="0">
                  <c:v>France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b)'!$B$7:$I$7</c:f>
              <c:numCache>
                <c:formatCode>0.00%</c:formatCode>
                <c:ptCount val="8"/>
                <c:pt idx="0">
                  <c:v>2.5999999999999999E-3</c:v>
                </c:pt>
                <c:pt idx="1">
                  <c:v>3.2000000000000002E-3</c:v>
                </c:pt>
                <c:pt idx="2">
                  <c:v>5.0000000000000001E-3</c:v>
                </c:pt>
                <c:pt idx="3">
                  <c:v>6.1999999999999998E-3</c:v>
                </c:pt>
                <c:pt idx="4">
                  <c:v>8.3999999999999995E-3</c:v>
                </c:pt>
                <c:pt idx="5">
                  <c:v>4.5199999999999997E-2</c:v>
                </c:pt>
                <c:pt idx="6">
                  <c:v>8.5299999999999987E-2</c:v>
                </c:pt>
                <c:pt idx="7">
                  <c:v>8.2500000000000004E-2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87-428A-A75B-B4FEB2DF9B20}"/>
            </c:ext>
          </c:extLst>
        </c:ser>
        <c:ser>
          <c:idx val="4"/>
          <c:order val="4"/>
          <c:tx>
            <c:strRef>
              <c:f>'Graphique 6 b)'!$A$8</c:f>
              <c:strCache>
                <c:ptCount val="1"/>
                <c:pt idx="0">
                  <c:v>Pays-Bas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b)'!$B$8:$I$8</c:f>
              <c:numCache>
                <c:formatCode>0.00%</c:formatCode>
                <c:ptCount val="8"/>
                <c:pt idx="0">
                  <c:v>8.7100000000000011E-2</c:v>
                </c:pt>
                <c:pt idx="1">
                  <c:v>4.9000000000000002E-2</c:v>
                </c:pt>
                <c:pt idx="2">
                  <c:v>2.8000000000000004E-3</c:v>
                </c:pt>
                <c:pt idx="3">
                  <c:v>6.3E-3</c:v>
                </c:pt>
                <c:pt idx="4">
                  <c:v>1.11E-2</c:v>
                </c:pt>
                <c:pt idx="5">
                  <c:v>4.4500000000000005E-2</c:v>
                </c:pt>
                <c:pt idx="6">
                  <c:v>9.5899999999999999E-2</c:v>
                </c:pt>
                <c:pt idx="7">
                  <c:v>0.10970000000000001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87-428A-A75B-B4FEB2DF9B20}"/>
            </c:ext>
          </c:extLst>
        </c:ser>
        <c:ser>
          <c:idx val="5"/>
          <c:order val="5"/>
          <c:tx>
            <c:strRef>
              <c:f>'Graphique 6 b)'!$A$9</c:f>
              <c:strCache>
                <c:ptCount val="1"/>
                <c:pt idx="0">
                  <c:v>Espagne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b)'!$B$9:$I$9</c:f>
              <c:numCache>
                <c:formatCode>0.00%</c:formatCode>
                <c:ptCount val="8"/>
                <c:pt idx="0">
                  <c:v>7.000000000000001E-4</c:v>
                </c:pt>
                <c:pt idx="1">
                  <c:v>1.2999999999999999E-3</c:v>
                </c:pt>
                <c:pt idx="2">
                  <c:v>2.7000000000000001E-3</c:v>
                </c:pt>
                <c:pt idx="3">
                  <c:v>4.1999999999999997E-3</c:v>
                </c:pt>
                <c:pt idx="4">
                  <c:v>5.8999999999999999E-3</c:v>
                </c:pt>
                <c:pt idx="5">
                  <c:v>2.7900000000000001E-2</c:v>
                </c:pt>
                <c:pt idx="6">
                  <c:v>5.0099999999999999E-2</c:v>
                </c:pt>
                <c:pt idx="7">
                  <c:v>5.8899999999999994E-2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87-428A-A75B-B4FEB2DF9B20}"/>
            </c:ext>
          </c:extLst>
        </c:ser>
        <c:ser>
          <c:idx val="6"/>
          <c:order val="6"/>
          <c:tx>
            <c:strRef>
              <c:f>'Graphique 6 b)'!$A$10</c:f>
              <c:strCache>
                <c:ptCount val="1"/>
                <c:pt idx="0">
                  <c:v>Italie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b)'!$B$10:$I$10</c:f>
              <c:numCache>
                <c:formatCode>0.00%</c:formatCode>
                <c:ptCount val="8"/>
                <c:pt idx="0">
                  <c:v>5.0000000000000001E-4</c:v>
                </c:pt>
                <c:pt idx="1">
                  <c:v>7.000000000000001E-4</c:v>
                </c:pt>
                <c:pt idx="2">
                  <c:v>1.2999999999999999E-3</c:v>
                </c:pt>
                <c:pt idx="3">
                  <c:v>2.3999999999999998E-3</c:v>
                </c:pt>
                <c:pt idx="4">
                  <c:v>3.4000000000000002E-3</c:v>
                </c:pt>
                <c:pt idx="5">
                  <c:v>1.9900000000000001E-2</c:v>
                </c:pt>
                <c:pt idx="6">
                  <c:v>4.8300000000000003E-2</c:v>
                </c:pt>
                <c:pt idx="7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87-428A-A75B-B4FEB2DF9B20}"/>
            </c:ext>
          </c:extLst>
        </c:ser>
        <c:ser>
          <c:idx val="7"/>
          <c:order val="7"/>
          <c:tx>
            <c:strRef>
              <c:f>'Graphique 6 b)'!$A$11</c:f>
              <c:strCache>
                <c:ptCount val="1"/>
                <c:pt idx="0">
                  <c:v>Suède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b)'!$B$11:$I$11</c:f>
              <c:numCache>
                <c:formatCode>0.00%</c:formatCode>
                <c:ptCount val="8"/>
                <c:pt idx="0">
                  <c:v>1.5700000000000002E-2</c:v>
                </c:pt>
                <c:pt idx="1">
                  <c:v>2.69E-2</c:v>
                </c:pt>
                <c:pt idx="2">
                  <c:v>4.0999999999999995E-2</c:v>
                </c:pt>
                <c:pt idx="3">
                  <c:v>6.0400000000000002E-2</c:v>
                </c:pt>
                <c:pt idx="4">
                  <c:v>6.8600000000000008E-2</c:v>
                </c:pt>
                <c:pt idx="5">
                  <c:v>0.22539999999999999</c:v>
                </c:pt>
                <c:pt idx="6">
                  <c:v>0.2586</c:v>
                </c:pt>
                <c:pt idx="7">
                  <c:v>0.23079999999999998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87-428A-A75B-B4FEB2DF9B20}"/>
            </c:ext>
          </c:extLst>
        </c:ser>
        <c:ser>
          <c:idx val="8"/>
          <c:order val="8"/>
          <c:tx>
            <c:strRef>
              <c:f>'Graphique 6 b)'!$A$12</c:f>
              <c:strCache>
                <c:ptCount val="1"/>
                <c:pt idx="0">
                  <c:v>UE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6 b)'!$B$3:$I$3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'Graphique 6 b)'!$B$12:$I$12</c:f>
              <c:numCache>
                <c:formatCode>0.00%</c:formatCode>
                <c:ptCount val="8"/>
                <c:pt idx="0">
                  <c:v>5.7999999999999996E-3</c:v>
                </c:pt>
                <c:pt idx="1">
                  <c:v>5.1000000000000004E-3</c:v>
                </c:pt>
                <c:pt idx="2">
                  <c:v>6.4000000000000003E-3</c:v>
                </c:pt>
                <c:pt idx="3">
                  <c:v>8.0000000000000002E-3</c:v>
                </c:pt>
                <c:pt idx="4">
                  <c:v>1.0500000000000001E-2</c:v>
                </c:pt>
                <c:pt idx="5">
                  <c:v>5.1299999999999998E-2</c:v>
                </c:pt>
                <c:pt idx="6">
                  <c:v>8.9099999999999999E-2</c:v>
                </c:pt>
                <c:pt idx="7">
                  <c:v>9.5100000000000004E-2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87-428A-A75B-B4FEB2DF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425248"/>
        <c:axId val="602427408"/>
      </c:lineChart>
      <c:catAx>
        <c:axId val="6024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2427408"/>
        <c:crosses val="autoZero"/>
        <c:auto val="1"/>
        <c:lblAlgn val="ctr"/>
        <c:lblOffset val="100"/>
        <c:noMultiLvlLbl val="0"/>
      </c:catAx>
      <c:valAx>
        <c:axId val="60242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242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7'!$B$7</c:f>
              <c:strCache>
                <c:ptCount val="1"/>
                <c:pt idx="0">
                  <c:v>VP diesel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7'!$C$6:$N$6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7'!$C$7:$N$7</c:f>
              <c:numCache>
                <c:formatCode>#\ ##0.0</c:formatCode>
                <c:ptCount val="12"/>
                <c:pt idx="0">
                  <c:v>54.187089467236966</c:v>
                </c:pt>
                <c:pt idx="1">
                  <c:v>55.592391803427951</c:v>
                </c:pt>
                <c:pt idx="2">
                  <c:v>56.009328947741729</c:v>
                </c:pt>
                <c:pt idx="3">
                  <c:v>56.333094863972846</c:v>
                </c:pt>
                <c:pt idx="4">
                  <c:v>56.769443655039481</c:v>
                </c:pt>
                <c:pt idx="5">
                  <c:v>56.364513435134768</c:v>
                </c:pt>
                <c:pt idx="6">
                  <c:v>54.965805327748186</c:v>
                </c:pt>
                <c:pt idx="7">
                  <c:v>51.938509947187022</c:v>
                </c:pt>
                <c:pt idx="8">
                  <c:v>50.229340115769034</c:v>
                </c:pt>
                <c:pt idx="9">
                  <c:v>40.58577850508091</c:v>
                </c:pt>
                <c:pt idx="10">
                  <c:v>43.991025302299704</c:v>
                </c:pt>
                <c:pt idx="11">
                  <c:v>43.718800691392026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B-40A8-B490-3E98C60E82F2}"/>
            </c:ext>
          </c:extLst>
        </c:ser>
        <c:ser>
          <c:idx val="1"/>
          <c:order val="1"/>
          <c:tx>
            <c:strRef>
              <c:f>'Graphique 7'!$B$8</c:f>
              <c:strCache>
                <c:ptCount val="1"/>
                <c:pt idx="0">
                  <c:v>VP essence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7'!$C$6:$N$6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7'!$C$8:$N$8</c:f>
              <c:numCache>
                <c:formatCode>#\ ##0.0</c:formatCode>
                <c:ptCount val="12"/>
                <c:pt idx="0">
                  <c:v>20.423573167608822</c:v>
                </c:pt>
                <c:pt idx="1">
                  <c:v>18.561267611816909</c:v>
                </c:pt>
                <c:pt idx="2">
                  <c:v>17.820319285114543</c:v>
                </c:pt>
                <c:pt idx="3">
                  <c:v>18.075001508145764</c:v>
                </c:pt>
                <c:pt idx="4">
                  <c:v>18.007919714881577</c:v>
                </c:pt>
                <c:pt idx="5">
                  <c:v>19.13836720140694</c:v>
                </c:pt>
                <c:pt idx="6">
                  <c:v>19.302812094913794</c:v>
                </c:pt>
                <c:pt idx="7">
                  <c:v>20.207172596100715</c:v>
                </c:pt>
                <c:pt idx="8">
                  <c:v>21.804590716524594</c:v>
                </c:pt>
                <c:pt idx="9">
                  <c:v>18.574117156975827</c:v>
                </c:pt>
                <c:pt idx="10">
                  <c:v>22.384587551099386</c:v>
                </c:pt>
                <c:pt idx="11">
                  <c:v>24.491091714131233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B-40A8-B490-3E98C60E82F2}"/>
            </c:ext>
          </c:extLst>
        </c:ser>
        <c:ser>
          <c:idx val="2"/>
          <c:order val="2"/>
          <c:tx>
            <c:strRef>
              <c:f>'Graphique 7'!$B$9</c:f>
              <c:strCache>
                <c:ptCount val="1"/>
                <c:pt idx="0">
                  <c:v>Sous-total transport routier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7'!$C$6:$N$6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'Graphique 7'!$C$9:$N$9</c:f>
              <c:numCache>
                <c:formatCode>0</c:formatCode>
                <c:ptCount val="12"/>
                <c:pt idx="0">
                  <c:v>130.77174724324527</c:v>
                </c:pt>
                <c:pt idx="1">
                  <c:v>129.16924930016617</c:v>
                </c:pt>
                <c:pt idx="2">
                  <c:v>128.93004601536822</c:v>
                </c:pt>
                <c:pt idx="3">
                  <c:v>128.84914429646705</c:v>
                </c:pt>
                <c:pt idx="4">
                  <c:v>130.25682819565728</c:v>
                </c:pt>
                <c:pt idx="5">
                  <c:v>130.47744509662522</c:v>
                </c:pt>
                <c:pt idx="6">
                  <c:v>130.31531195355706</c:v>
                </c:pt>
                <c:pt idx="7">
                  <c:v>127.19023646643687</c:v>
                </c:pt>
                <c:pt idx="8">
                  <c:v>126.17501992475914</c:v>
                </c:pt>
                <c:pt idx="9">
                  <c:v>107.32308595001999</c:v>
                </c:pt>
                <c:pt idx="10">
                  <c:v>120.46001265030689</c:v>
                </c:pt>
                <c:pt idx="11">
                  <c:v>122.39685507776238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B-40A8-B490-3E98C60E8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094600"/>
        <c:axId val="531089560"/>
      </c:lineChart>
      <c:catAx>
        <c:axId val="53109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089560"/>
        <c:crosses val="autoZero"/>
        <c:auto val="1"/>
        <c:lblAlgn val="ctr"/>
        <c:lblOffset val="100"/>
        <c:noMultiLvlLbl val="0"/>
      </c:catAx>
      <c:valAx>
        <c:axId val="531089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09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Moyenne annuelle</a:t>
            </a:r>
            <a:r>
              <a:rPr lang="fr-FR" baseline="0"/>
              <a:t> des émissions de CO2 des voitures individuelles dans les pays européens</a:t>
            </a:r>
            <a:endParaRPr lang="fr-FR"/>
          </a:p>
        </c:rich>
      </c:tx>
      <c:layout>
        <c:manualLayout>
          <c:xMode val="edge"/>
          <c:yMode val="edge"/>
          <c:x val="0.13976071500677797"/>
          <c:y val="3.91236306729264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'Graphique 8'!$F$6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8'!$G$6:$L$6</c:f>
              <c:numCache>
                <c:formatCode>General</c:formatCode>
                <c:ptCount val="6"/>
                <c:pt idx="0">
                  <c:v>127.08962</c:v>
                </c:pt>
                <c:pt idx="1">
                  <c:v>125.67297000000001</c:v>
                </c:pt>
                <c:pt idx="2">
                  <c:v>126.5078</c:v>
                </c:pt>
                <c:pt idx="3">
                  <c:v>127.08507</c:v>
                </c:pt>
                <c:pt idx="4">
                  <c:v>127.86989</c:v>
                </c:pt>
                <c:pt idx="5">
                  <c:v>113.94202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8-401B-B6A3-18FFF959B936}"/>
            </c:ext>
          </c:extLst>
        </c:ser>
        <c:ser>
          <c:idx val="1"/>
          <c:order val="1"/>
          <c:tx>
            <c:strRef>
              <c:f>'Graphique 8'!$F$7</c:f>
              <c:strCache>
                <c:ptCount val="1"/>
                <c:pt idx="0">
                  <c:v>Dannemark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8'!$G$7:$L$7</c:f>
              <c:numCache>
                <c:formatCode>General</c:formatCode>
                <c:ptCount val="6"/>
                <c:pt idx="0">
                  <c:v>105.04079</c:v>
                </c:pt>
                <c:pt idx="1">
                  <c:v>106.82642</c:v>
                </c:pt>
                <c:pt idx="2">
                  <c:v>107.75577</c:v>
                </c:pt>
                <c:pt idx="3">
                  <c:v>108.2406</c:v>
                </c:pt>
                <c:pt idx="4">
                  <c:v>109.96368</c:v>
                </c:pt>
                <c:pt idx="5">
                  <c:v>98.197952000000001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8-401B-B6A3-18FFF959B936}"/>
            </c:ext>
          </c:extLst>
        </c:ser>
        <c:ser>
          <c:idx val="2"/>
          <c:order val="2"/>
          <c:tx>
            <c:strRef>
              <c:f>'Graphique 8'!$F$8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8'!$G$8:$L$8</c:f>
              <c:numCache>
                <c:formatCode>General</c:formatCode>
                <c:ptCount val="6"/>
                <c:pt idx="0">
                  <c:v>116.03313</c:v>
                </c:pt>
                <c:pt idx="1">
                  <c:v>114.6598</c:v>
                </c:pt>
                <c:pt idx="2">
                  <c:v>114.44723</c:v>
                </c:pt>
                <c:pt idx="3">
                  <c:v>116.27576000000001</c:v>
                </c:pt>
                <c:pt idx="4">
                  <c:v>116.84746</c:v>
                </c:pt>
                <c:pt idx="5">
                  <c:v>111.3306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8-401B-B6A3-18FFF959B936}"/>
            </c:ext>
          </c:extLst>
        </c:ser>
        <c:ser>
          <c:idx val="3"/>
          <c:order val="3"/>
          <c:tx>
            <c:strRef>
              <c:f>'Graphique 8'!$F$9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8'!$G$9:$L$9</c:f>
              <c:numCache>
                <c:formatCode>General</c:formatCode>
                <c:ptCount val="6"/>
                <c:pt idx="0">
                  <c:v>118.7448</c:v>
                </c:pt>
                <c:pt idx="1">
                  <c:v>118.35466</c:v>
                </c:pt>
                <c:pt idx="2">
                  <c:v>117.80371</c:v>
                </c:pt>
                <c:pt idx="3">
                  <c:v>115.98827</c:v>
                </c:pt>
                <c:pt idx="4">
                  <c:v>113.02058</c:v>
                </c:pt>
                <c:pt idx="5">
                  <c:v>106.23634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8-401B-B6A3-18FFF959B936}"/>
            </c:ext>
          </c:extLst>
        </c:ser>
        <c:ser>
          <c:idx val="4"/>
          <c:order val="4"/>
          <c:tx>
            <c:strRef>
              <c:f>'Graphique 8'!$F$10</c:f>
              <c:strCache>
                <c:ptCount val="1"/>
                <c:pt idx="0">
                  <c:v>Italie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8'!$G$10:$L$10</c:f>
              <c:numCache>
                <c:formatCode>General</c:formatCode>
                <c:ptCount val="6"/>
                <c:pt idx="0">
                  <c:v>115.2111</c:v>
                </c:pt>
                <c:pt idx="1">
                  <c:v>113.37259</c:v>
                </c:pt>
                <c:pt idx="2">
                  <c:v>112.33232</c:v>
                </c:pt>
                <c:pt idx="3">
                  <c:v>113.5239</c:v>
                </c:pt>
                <c:pt idx="4">
                  <c:v>115.75049</c:v>
                </c:pt>
                <c:pt idx="5">
                  <c:v>109.25771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08-401B-B6A3-18FFF959B936}"/>
            </c:ext>
          </c:extLst>
        </c:ser>
        <c:ser>
          <c:idx val="5"/>
          <c:order val="5"/>
          <c:tx>
            <c:strRef>
              <c:f>'Graphique 8'!$F$11</c:f>
              <c:strCache>
                <c:ptCount val="1"/>
                <c:pt idx="0">
                  <c:v>Pays-Bas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8'!$G$11:$L$11</c:f>
              <c:numCache>
                <c:formatCode>General</c:formatCode>
                <c:ptCount val="6"/>
                <c:pt idx="0">
                  <c:v>99.579277000000005</c:v>
                </c:pt>
                <c:pt idx="1">
                  <c:v>105.20779</c:v>
                </c:pt>
                <c:pt idx="2">
                  <c:v>108.68689999999999</c:v>
                </c:pt>
                <c:pt idx="3">
                  <c:v>104.75515</c:v>
                </c:pt>
                <c:pt idx="4">
                  <c:v>97.310310000000001</c:v>
                </c:pt>
                <c:pt idx="5">
                  <c:v>86.139854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8-401B-B6A3-18FFF959B936}"/>
            </c:ext>
          </c:extLst>
        </c:ser>
        <c:ser>
          <c:idx val="7"/>
          <c:order val="7"/>
          <c:tx>
            <c:strRef>
              <c:f>'Graphique 8'!$F$13</c:f>
              <c:strCache>
                <c:ptCount val="1"/>
                <c:pt idx="0">
                  <c:v>Suède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8'!$G$13:$L$13</c:f>
              <c:numCache>
                <c:formatCode>General</c:formatCode>
                <c:ptCount val="6"/>
                <c:pt idx="0">
                  <c:v>126.66759999999999</c:v>
                </c:pt>
                <c:pt idx="1">
                  <c:v>123.51428</c:v>
                </c:pt>
                <c:pt idx="2">
                  <c:v>121.80974999999999</c:v>
                </c:pt>
                <c:pt idx="3">
                  <c:v>119.20095999999999</c:v>
                </c:pt>
                <c:pt idx="4">
                  <c:v>117.58205</c:v>
                </c:pt>
                <c:pt idx="5">
                  <c:v>92.573859999999996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08-401B-B6A3-18FFF959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92704"/>
        <c:axId val="52394240"/>
      </c:lineChart>
      <c:lineChart>
        <c:grouping val="standard"/>
        <c:varyColors val="0"/>
        <c:ser>
          <c:idx val="6"/>
          <c:order val="6"/>
          <c:tx>
            <c:strRef>
              <c:f>'Graphique 8'!$F$12</c:f>
              <c:strCache>
                <c:ptCount val="1"/>
                <c:pt idx="0">
                  <c:v>Norvège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8'!$G$5:$L$5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'Graphique 8'!$G$12:$L$12</c:f>
              <c:numCache>
                <c:formatCode>General</c:formatCode>
                <c:ptCount val="6"/>
                <c:pt idx="0">
                  <c:v>97.437233000000006</c:v>
                </c:pt>
                <c:pt idx="1">
                  <c:v>91.309250000000006</c:v>
                </c:pt>
                <c:pt idx="2">
                  <c:v>80.698646999999994</c:v>
                </c:pt>
                <c:pt idx="3">
                  <c:v>68.914321999999999</c:v>
                </c:pt>
                <c:pt idx="4">
                  <c:v>56.375877000000003</c:v>
                </c:pt>
                <c:pt idx="5">
                  <c:v>36.930408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08-401B-B6A3-18FFF959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10624"/>
        <c:axId val="52408704"/>
      </c:lineChart>
      <c:catAx>
        <c:axId val="523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94240"/>
        <c:crosses val="autoZero"/>
        <c:auto val="1"/>
        <c:lblAlgn val="ctr"/>
        <c:lblOffset val="100"/>
        <c:noMultiLvlLbl val="0"/>
      </c:catAx>
      <c:valAx>
        <c:axId val="52394240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Emissions</a:t>
                </a:r>
                <a:r>
                  <a:rPr lang="fr-FR" baseline="0"/>
                  <a:t> CO2 (NEDC)</a:t>
                </a: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92704"/>
        <c:crosses val="autoZero"/>
        <c:crossBetween val="between"/>
      </c:valAx>
      <c:valAx>
        <c:axId val="52408704"/>
        <c:scaling>
          <c:orientation val="minMax"/>
          <c:max val="130"/>
          <c:min val="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Emmisions CO2 (NEDC) de</a:t>
                </a:r>
                <a:r>
                  <a:rPr lang="fr-FR" baseline="0"/>
                  <a:t> </a:t>
                </a:r>
                <a:r>
                  <a:rPr lang="fr-FR"/>
                  <a:t>la Norvège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2410624"/>
        <c:crosses val="max"/>
        <c:crossBetween val="between"/>
      </c:valAx>
      <c:catAx>
        <c:axId val="5241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408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3</xdr:row>
      <xdr:rowOff>66673</xdr:rowOff>
    </xdr:from>
    <xdr:to>
      <xdr:col>12</xdr:col>
      <xdr:colOff>504825</xdr:colOff>
      <xdr:row>22</xdr:row>
      <xdr:rowOff>200024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25260FE-E8AB-4417-9120-26754C474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151130</xdr:colOff>
      <xdr:row>17</xdr:row>
      <xdr:rowOff>171450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FA1DF37-4EE7-531F-50A2-7168EF1A7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104" t="36764" r="29298" b="23837"/>
        <a:stretch/>
      </xdr:blipFill>
      <xdr:spPr bwMode="auto">
        <a:xfrm>
          <a:off x="762000" y="3429000"/>
          <a:ext cx="6247130" cy="2647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10703</xdr:colOff>
      <xdr:row>0</xdr:row>
      <xdr:rowOff>0</xdr:rowOff>
    </xdr:from>
    <xdr:to>
      <xdr:col>21</xdr:col>
      <xdr:colOff>438791</xdr:colOff>
      <xdr:row>13</xdr:row>
      <xdr:rowOff>192641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BAC312B-72E2-4E89-AE55-DA535B8B6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588623</xdr:colOff>
      <xdr:row>19</xdr:row>
      <xdr:rowOff>53511</xdr:rowOff>
    </xdr:from>
    <xdr:to>
      <xdr:col>16</xdr:col>
      <xdr:colOff>468758</xdr:colOff>
      <xdr:row>36</xdr:row>
      <xdr:rowOff>145551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8E0A5323-CEC5-4F20-A128-6CB0877F1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14</xdr:row>
      <xdr:rowOff>166686</xdr:rowOff>
    </xdr:from>
    <xdr:to>
      <xdr:col>8</xdr:col>
      <xdr:colOff>23812</xdr:colOff>
      <xdr:row>30</xdr:row>
      <xdr:rowOff>152399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6E0F137-6822-4F00-BA50-7FA43EFFA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393700</xdr:colOff>
      <xdr:row>18</xdr:row>
      <xdr:rowOff>29845</xdr:rowOff>
    </xdr:to>
    <xdr:pic>
      <xdr:nvPicPr>
        <xdr:cNvPr id="3" name="Image 2"/>
        <xdr:cNvPicPr/>
      </xdr:nvPicPr>
      <xdr:blipFill rotWithShape="1">
        <a:blip xmlns:r="http://schemas.openxmlformats.org/officeDocument/2006/relationships" r:embed="rId1"/>
        <a:srcRect l="1167" t="1790" r="912" b="1842"/>
        <a:stretch/>
      </xdr:blipFill>
      <xdr:spPr bwMode="auto">
        <a:xfrm>
          <a:off x="0" y="790575"/>
          <a:ext cx="4203700" cy="26968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5</xdr:row>
      <xdr:rowOff>114300</xdr:rowOff>
    </xdr:from>
    <xdr:to>
      <xdr:col>7</xdr:col>
      <xdr:colOff>619125</xdr:colOff>
      <xdr:row>18</xdr:row>
      <xdr:rowOff>95250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0D00ECD-E07E-27D6-C63A-41D72D5E3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9" t="40047" r="54041" b="19576"/>
        <a:stretch>
          <a:fillRect/>
        </a:stretch>
      </xdr:blipFill>
      <xdr:spPr bwMode="auto">
        <a:xfrm>
          <a:off x="1076325" y="2781300"/>
          <a:ext cx="487680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55880</xdr:colOff>
      <xdr:row>14</xdr:row>
      <xdr:rowOff>47625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E0C322-01F8-F654-9B83-95B3CF6D3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29" t="36436" r="58467" b="20886"/>
        <a:stretch/>
      </xdr:blipFill>
      <xdr:spPr bwMode="auto">
        <a:xfrm>
          <a:off x="0" y="762000"/>
          <a:ext cx="5389880" cy="1952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293370</xdr:colOff>
      <xdr:row>14</xdr:row>
      <xdr:rowOff>28575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E2E825-C1C7-23CF-4631-784CA2D6B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06" t="22978" r="45910" b="21534"/>
        <a:stretch/>
      </xdr:blipFill>
      <xdr:spPr bwMode="auto">
        <a:xfrm>
          <a:off x="762000" y="2857500"/>
          <a:ext cx="5627370" cy="21240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532130</xdr:colOff>
      <xdr:row>11</xdr:row>
      <xdr:rowOff>123825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BD9A0D-5730-97C2-372B-8FD1845E7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91" t="40704" r="53294" b="10046"/>
        <a:stretch/>
      </xdr:blipFill>
      <xdr:spPr bwMode="auto">
        <a:xfrm>
          <a:off x="762000" y="3352800"/>
          <a:ext cx="5866130" cy="1647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471487</xdr:colOff>
      <xdr:row>8</xdr:row>
      <xdr:rowOff>147636</xdr:rowOff>
    </xdr:from>
    <xdr:to>
      <xdr:col>11</xdr:col>
      <xdr:colOff>200025</xdr:colOff>
      <xdr:row>28</xdr:row>
      <xdr:rowOff>57149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6080228-CD3A-481F-9567-9BF314DCD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723265</xdr:colOff>
      <xdr:row>16</xdr:row>
      <xdr:rowOff>142875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20AB0B3-70BF-6B47-F8A6-5DCDC3827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1" t="38228" r="57672" b="16781"/>
        <a:stretch/>
      </xdr:blipFill>
      <xdr:spPr bwMode="auto">
        <a:xfrm>
          <a:off x="0" y="581025"/>
          <a:ext cx="5295265" cy="2619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762000</xdr:colOff>
      <xdr:row>4</xdr:row>
      <xdr:rowOff>0</xdr:rowOff>
    </xdr:from>
    <xdr:to>
      <xdr:col>18</xdr:col>
      <xdr:colOff>579120</xdr:colOff>
      <xdr:row>15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95368F1-DCFB-4BFA-85A2-EDB55B21C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180975</xdr:colOff>
      <xdr:row>33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626EE8B-8FDF-29F6-B176-BA45700DF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5" t="15587" r="55190" b="11071"/>
        <a:stretch/>
      </xdr:blipFill>
      <xdr:spPr bwMode="auto">
        <a:xfrm>
          <a:off x="762000" y="3238500"/>
          <a:ext cx="5514975" cy="5343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295275</xdr:colOff>
      <xdr:row>30</xdr:row>
      <xdr:rowOff>165100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5CE8892-076D-9C71-0363-14B5B4DA6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636" t="15585" r="26257" b="7959"/>
        <a:stretch/>
      </xdr:blipFill>
      <xdr:spPr bwMode="auto">
        <a:xfrm>
          <a:off x="762000" y="2476500"/>
          <a:ext cx="5629275" cy="4927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238125</xdr:colOff>
      <xdr:row>16</xdr:row>
      <xdr:rowOff>109220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14705B2-7BC0-D047-7FC5-9701C5BF4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680" r="51883" b="25601"/>
        <a:stretch/>
      </xdr:blipFill>
      <xdr:spPr bwMode="auto">
        <a:xfrm>
          <a:off x="0" y="571500"/>
          <a:ext cx="5572125" cy="2585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38100</xdr:rowOff>
    </xdr:from>
    <xdr:to>
      <xdr:col>6</xdr:col>
      <xdr:colOff>295275</xdr:colOff>
      <xdr:row>20</xdr:row>
      <xdr:rowOff>109855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B41D8B-6F5C-261B-EF39-92F108610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11" t="36464" r="61640" b="21780"/>
        <a:stretch/>
      </xdr:blipFill>
      <xdr:spPr bwMode="auto">
        <a:xfrm>
          <a:off x="142875" y="800100"/>
          <a:ext cx="4724400" cy="31197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295275</xdr:colOff>
      <xdr:row>41</xdr:row>
      <xdr:rowOff>35560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47BCC25-6E46-2CDD-9948-B568781BD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11" t="47050" r="60813" b="9429"/>
        <a:stretch/>
      </xdr:blipFill>
      <xdr:spPr bwMode="auto">
        <a:xfrm>
          <a:off x="0" y="4572000"/>
          <a:ext cx="4867275" cy="3274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152400</xdr:colOff>
      <xdr:row>61</xdr:row>
      <xdr:rowOff>71755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E4125EC-431E-E857-EE58-6EDE5BDB1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11" t="36464" r="61640" b="21780"/>
        <a:stretch/>
      </xdr:blipFill>
      <xdr:spPr bwMode="auto">
        <a:xfrm>
          <a:off x="0" y="8572500"/>
          <a:ext cx="4724400" cy="31197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388620</xdr:colOff>
      <xdr:row>17</xdr:row>
      <xdr:rowOff>106680</xdr:rowOff>
    </xdr:from>
    <xdr:to>
      <xdr:col>18</xdr:col>
      <xdr:colOff>205740</xdr:colOff>
      <xdr:row>32</xdr:row>
      <xdr:rowOff>106680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490DC0B-9CBA-4E9B-84FE-894D5902D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304799</xdr:colOff>
      <xdr:row>5</xdr:row>
      <xdr:rowOff>0</xdr:rowOff>
    </xdr:from>
    <xdr:to>
      <xdr:col>10</xdr:col>
      <xdr:colOff>371474</xdr:colOff>
      <xdr:row>20</xdr:row>
      <xdr:rowOff>61913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E46B1EC-E53F-4909-9E8A-99E275913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7</xdr:row>
      <xdr:rowOff>52387</xdr:rowOff>
    </xdr:from>
    <xdr:to>
      <xdr:col>21</xdr:col>
      <xdr:colOff>0</xdr:colOff>
      <xdr:row>21</xdr:row>
      <xdr:rowOff>128587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726C2636-2DC6-4FDA-9792-5D6140055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80961</xdr:rowOff>
    </xdr:from>
    <xdr:to>
      <xdr:col>7</xdr:col>
      <xdr:colOff>409575</xdr:colOff>
      <xdr:row>30</xdr:row>
      <xdr:rowOff>114300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C0DF871-FA58-4FD3-94D5-F3409FE34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14</xdr:row>
      <xdr:rowOff>123825</xdr:rowOff>
    </xdr:from>
    <xdr:to>
      <xdr:col>9</xdr:col>
      <xdr:colOff>0</xdr:colOff>
      <xdr:row>29</xdr:row>
      <xdr:rowOff>52387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FDE5C69-C289-4D40-8AE4-1A582D5B3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10</xdr:row>
      <xdr:rowOff>80962</xdr:rowOff>
    </xdr:from>
    <xdr:to>
      <xdr:col>8</xdr:col>
      <xdr:colOff>85725</xdr:colOff>
      <xdr:row>24</xdr:row>
      <xdr:rowOff>157162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BE3E77B-AF16-4291-8C94-71DF4D79C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15</xdr:row>
      <xdr:rowOff>135255</xdr:rowOff>
    </xdr:from>
    <xdr:to>
      <xdr:col>14</xdr:col>
      <xdr:colOff>403860</xdr:colOff>
      <xdr:row>33</xdr:row>
      <xdr:rowOff>89535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96809EC-4979-4C6A-9FEC-66BB126EB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DonnéesExternes_1" connectionId="2" autoFormatId="16" applyNumberFormats="0" applyBorderFormats="0" applyFontFormats="0" applyPatternFormats="0" applyAlignmentFormats="0" applyWidthHeightFormats="0">
  <queryTableRefresh nextId="5">
    <queryTableFields count="4">
      <queryTableField id="1" name="country" tableColumnId="1"/>
      <queryTableField id="2" name="year" tableColumnId="2"/>
      <queryTableField id="3" name="malus" tableColumnId="3"/>
      <queryTableField id="4" name="bonus" tableColumnId="4"/>
    </queryTableFields>
  </queryTableRefresh>
</queryTable>
</file>

<file path=xl/queryTables/queryTable2.xml><?xml version="1.0" encoding="utf-8"?>
<queryTable xmlns="http://schemas.openxmlformats.org/spreadsheetml/2006/main" name="DonnéesExternes_1" connectionId="3" autoFormatId="16" applyNumberFormats="0" applyBorderFormats="0" applyFontFormats="0" applyPatternFormats="0" applyAlignmentFormats="0" applyWidthHeightFormats="0">
  <queryTableRefresh nextId="5">
    <queryTableFields count="4">
      <queryTableField id="1" name="country" tableColumnId="1"/>
      <queryTableField id="2" name="year" tableColumnId="2"/>
      <queryTableField id="3" name="malus" tableColumnId="3"/>
      <queryTableField id="4" name="bonus" tableColumnId="4"/>
    </queryTableFields>
  </queryTableRefresh>
</queryTable>
</file>

<file path=xl/queryTables/queryTable3.xml><?xml version="1.0" encoding="utf-8"?>
<queryTable xmlns="http://schemas.openxmlformats.org/spreadsheetml/2006/main" name="DonnéesExternes_1" connectionId="1" autoFormatId="16" applyNumberFormats="0" applyBorderFormats="0" applyFontFormats="0" applyPatternFormats="0" applyAlignmentFormats="0" applyWidthHeightFormats="0">
  <queryTableRefresh nextId="4">
    <queryTableFields count="3">
      <queryTableField id="1" name="country" tableColumnId="1"/>
      <queryTableField id="2" name="year" tableColumnId="2"/>
      <queryTableField id="3" name="co2_NEDC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1" name="figure1_3" displayName="figure1_3" ref="A5:D47" tableType="queryTable" totalsRowShown="0">
  <autoFilter ref="A5:D47"/>
  <tableColumns count="4">
    <tableColumn id="1" uniqueName="1" name="country" queryTableFieldId="1" dataDxfId="7"/>
    <tableColumn id="2" uniqueName="2" name="year" queryTableFieldId="2"/>
    <tableColumn id="3" uniqueName="3" name="malus" queryTableFieldId="3" dataDxfId="6"/>
    <tableColumn id="4" uniqueName="4" name="bonus" queryTableFieldId="4" dataDxf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figure1_33" displayName="figure1_33" ref="A3:D59" tableType="queryTable" totalsRowShown="0">
  <autoFilter ref="A3:D59"/>
  <tableColumns count="4">
    <tableColumn id="1" uniqueName="1" name="country" queryTableFieldId="1" dataDxfId="4"/>
    <tableColumn id="2" uniqueName="2" name="year" queryTableFieldId="2"/>
    <tableColumn id="3" uniqueName="3" name="malus" queryTableFieldId="3" dataDxfId="3"/>
    <tableColumn id="4" uniqueName="4" name="bonus" queryTableFieldId="4" dataDxfId="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3" name="figure1_2" displayName="figure1_2" ref="A5:C61" tableType="queryTable" totalsRowShown="0">
  <autoFilter ref="A5:C61"/>
  <tableColumns count="3">
    <tableColumn id="1" uniqueName="1" name="country" queryTableFieldId="1" dataDxfId="1"/>
    <tableColumn id="2" uniqueName="2" name="year" queryTableFieldId="2"/>
    <tableColumn id="3" uniqueName="3" name="co2_NEDC" queryTableFieldId="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statistiques.developpement-durable.gouv.fr/motorisations-des-vehicules-legers-neufs-emissions-de-co2-et-bonus-ecologique-fevrier-2023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lternative-fuels-observatory.ec.europa.eu/transport-mode/road/sweden/vehicles-and-fleet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carbone4.com/analyse-faq-voiture-electrique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B88"/>
  <sheetViews>
    <sheetView topLeftCell="A32" workbookViewId="0">
      <selection activeCell="A45" sqref="A45"/>
    </sheetView>
  </sheetViews>
  <sheetFormatPr baseColWidth="10" defaultRowHeight="15"/>
  <cols>
    <col min="1" max="1" width="164.85546875" bestFit="1" customWidth="1"/>
  </cols>
  <sheetData>
    <row r="1" spans="1:2">
      <c r="A1" s="165" t="s">
        <v>625</v>
      </c>
    </row>
    <row r="3" spans="1:2">
      <c r="A3" s="163"/>
      <c r="B3" s="164"/>
    </row>
    <row r="4" spans="1:2" ht="30">
      <c r="A4" s="166" t="s">
        <v>0</v>
      </c>
      <c r="B4" s="164"/>
    </row>
    <row r="5" spans="1:2">
      <c r="A5" s="167" t="s">
        <v>21</v>
      </c>
      <c r="B5" s="164"/>
    </row>
    <row r="6" spans="1:2">
      <c r="A6" s="168" t="s">
        <v>66</v>
      </c>
      <c r="B6" s="164"/>
    </row>
    <row r="7" spans="1:2">
      <c r="A7" s="168" t="s">
        <v>626</v>
      </c>
      <c r="B7" s="164"/>
    </row>
    <row r="8" spans="1:2">
      <c r="A8" s="169" t="s">
        <v>635</v>
      </c>
      <c r="B8" s="164"/>
    </row>
    <row r="9" spans="1:2">
      <c r="A9" s="169" t="s">
        <v>636</v>
      </c>
      <c r="B9" s="164"/>
    </row>
    <row r="10" spans="1:2">
      <c r="A10" s="167" t="s">
        <v>627</v>
      </c>
      <c r="B10" s="164"/>
    </row>
    <row r="11" spans="1:2">
      <c r="A11" s="166" t="s">
        <v>113</v>
      </c>
      <c r="B11" s="164"/>
    </row>
    <row r="12" spans="1:2">
      <c r="A12" s="169" t="s">
        <v>637</v>
      </c>
      <c r="B12" s="164"/>
    </row>
    <row r="13" spans="1:2">
      <c r="A13" s="168" t="s">
        <v>531</v>
      </c>
      <c r="B13" s="164"/>
    </row>
    <row r="14" spans="1:2">
      <c r="A14" s="168" t="s">
        <v>534</v>
      </c>
      <c r="B14" s="164"/>
    </row>
    <row r="15" spans="1:2">
      <c r="A15" s="167" t="s">
        <v>638</v>
      </c>
      <c r="B15" s="164"/>
    </row>
    <row r="16" spans="1:2">
      <c r="A16" s="169" t="s">
        <v>639</v>
      </c>
      <c r="B16" s="164"/>
    </row>
    <row r="17" spans="1:2">
      <c r="A17" s="167" t="s">
        <v>119</v>
      </c>
      <c r="B17" s="164"/>
    </row>
    <row r="18" spans="1:2">
      <c r="A18" s="167" t="s">
        <v>628</v>
      </c>
      <c r="B18" s="164"/>
    </row>
    <row r="19" spans="1:2">
      <c r="A19" s="168" t="s">
        <v>549</v>
      </c>
      <c r="B19" s="164"/>
    </row>
    <row r="20" spans="1:2">
      <c r="A20" s="167" t="s">
        <v>552</v>
      </c>
      <c r="B20" s="164"/>
    </row>
    <row r="21" spans="1:2">
      <c r="A21" s="168" t="s">
        <v>640</v>
      </c>
      <c r="B21" s="164"/>
    </row>
    <row r="22" spans="1:2">
      <c r="A22" s="167" t="s">
        <v>553</v>
      </c>
      <c r="B22" s="164"/>
    </row>
    <row r="23" spans="1:2">
      <c r="A23" s="167" t="s">
        <v>554</v>
      </c>
      <c r="B23" s="164"/>
    </row>
    <row r="24" spans="1:2">
      <c r="A24" s="167" t="s">
        <v>555</v>
      </c>
      <c r="B24" s="164"/>
    </row>
    <row r="25" spans="1:2">
      <c r="A25" s="167" t="s">
        <v>557</v>
      </c>
      <c r="B25" s="164"/>
    </row>
    <row r="26" spans="1:2">
      <c r="A26" s="168" t="s">
        <v>129</v>
      </c>
      <c r="B26" s="164"/>
    </row>
    <row r="27" spans="1:2">
      <c r="A27" s="168" t="s">
        <v>149</v>
      </c>
      <c r="B27" s="164"/>
    </row>
    <row r="28" spans="1:2">
      <c r="A28" s="168" t="s">
        <v>157</v>
      </c>
      <c r="B28" s="164"/>
    </row>
    <row r="29" spans="1:2">
      <c r="A29" s="167" t="s">
        <v>155</v>
      </c>
      <c r="B29" s="164"/>
    </row>
    <row r="30" spans="1:2">
      <c r="A30" s="168" t="s">
        <v>629</v>
      </c>
      <c r="B30" s="164"/>
    </row>
    <row r="31" spans="1:2">
      <c r="A31" s="167" t="s">
        <v>158</v>
      </c>
      <c r="B31" s="164"/>
    </row>
    <row r="32" spans="1:2">
      <c r="A32" s="167" t="s">
        <v>185</v>
      </c>
      <c r="B32" s="164"/>
    </row>
    <row r="33" spans="1:2">
      <c r="A33" s="168" t="s">
        <v>630</v>
      </c>
      <c r="B33" s="164"/>
    </row>
    <row r="34" spans="1:2">
      <c r="A34" s="167" t="s">
        <v>204</v>
      </c>
      <c r="B34" s="164"/>
    </row>
    <row r="35" spans="1:2">
      <c r="A35" s="167" t="s">
        <v>563</v>
      </c>
      <c r="B35" s="164"/>
    </row>
    <row r="36" spans="1:2">
      <c r="A36" s="167" t="s">
        <v>564</v>
      </c>
      <c r="B36" s="164"/>
    </row>
    <row r="37" spans="1:2">
      <c r="A37" s="168" t="s">
        <v>565</v>
      </c>
      <c r="B37" s="164"/>
    </row>
    <row r="38" spans="1:2">
      <c r="A38" s="167" t="s">
        <v>566</v>
      </c>
      <c r="B38" s="164"/>
    </row>
    <row r="39" spans="1:2">
      <c r="A39" s="167" t="s">
        <v>631</v>
      </c>
      <c r="B39" s="164"/>
    </row>
    <row r="40" spans="1:2">
      <c r="A40" s="168" t="s">
        <v>632</v>
      </c>
      <c r="B40" s="164"/>
    </row>
    <row r="41" spans="1:2">
      <c r="A41" s="167" t="s">
        <v>596</v>
      </c>
      <c r="B41" s="164"/>
    </row>
    <row r="42" spans="1:2">
      <c r="A42" s="168" t="s">
        <v>633</v>
      </c>
      <c r="B42" s="164"/>
    </row>
    <row r="43" spans="1:2">
      <c r="A43" s="167" t="s">
        <v>624</v>
      </c>
      <c r="B43" s="164"/>
    </row>
    <row r="44" spans="1:2">
      <c r="A44" s="168" t="s">
        <v>634</v>
      </c>
      <c r="B44" s="164"/>
    </row>
    <row r="45" spans="1:2">
      <c r="A45" s="167" t="s">
        <v>620</v>
      </c>
      <c r="B45" s="164"/>
    </row>
    <row r="46" spans="1:2">
      <c r="A46" s="163"/>
      <c r="B46" s="164"/>
    </row>
    <row r="47" spans="1:2">
      <c r="A47" s="163"/>
      <c r="B47" s="164"/>
    </row>
    <row r="48" spans="1:2">
      <c r="A48" s="163"/>
      <c r="B48" s="164"/>
    </row>
    <row r="49" spans="1:2">
      <c r="A49" s="163"/>
      <c r="B49" s="164"/>
    </row>
    <row r="50" spans="1:2">
      <c r="A50" s="163"/>
      <c r="B50" s="164"/>
    </row>
    <row r="51" spans="1:2">
      <c r="A51" s="163"/>
      <c r="B51" s="164"/>
    </row>
    <row r="52" spans="1:2">
      <c r="A52" s="163"/>
      <c r="B52" s="164"/>
    </row>
    <row r="53" spans="1:2">
      <c r="A53" s="163"/>
      <c r="B53" s="164"/>
    </row>
    <row r="54" spans="1:2">
      <c r="A54" s="163"/>
      <c r="B54" s="164"/>
    </row>
    <row r="55" spans="1:2">
      <c r="A55" s="163"/>
      <c r="B55" s="164"/>
    </row>
    <row r="56" spans="1:2">
      <c r="A56" s="163"/>
      <c r="B56" s="164"/>
    </row>
    <row r="57" spans="1:2">
      <c r="A57" s="163"/>
      <c r="B57" s="164"/>
    </row>
    <row r="58" spans="1:2">
      <c r="A58" s="163"/>
      <c r="B58" s="164"/>
    </row>
    <row r="59" spans="1:2">
      <c r="A59" s="163"/>
      <c r="B59" s="164"/>
    </row>
    <row r="60" spans="1:2">
      <c r="A60" s="163"/>
      <c r="B60" s="164"/>
    </row>
    <row r="61" spans="1:2">
      <c r="A61" s="163"/>
      <c r="B61" s="164"/>
    </row>
    <row r="62" spans="1:2">
      <c r="A62" s="163"/>
      <c r="B62" s="164"/>
    </row>
    <row r="63" spans="1:2">
      <c r="A63" s="163"/>
      <c r="B63" s="164"/>
    </row>
    <row r="64" spans="1:2">
      <c r="A64" s="163"/>
      <c r="B64" s="164"/>
    </row>
    <row r="65" spans="1:2">
      <c r="A65" s="163"/>
      <c r="B65" s="164"/>
    </row>
    <row r="66" spans="1:2">
      <c r="A66" s="163"/>
      <c r="B66" s="164"/>
    </row>
    <row r="67" spans="1:2">
      <c r="A67" s="163"/>
      <c r="B67" s="164"/>
    </row>
    <row r="68" spans="1:2">
      <c r="A68" s="163"/>
      <c r="B68" s="164"/>
    </row>
    <row r="69" spans="1:2">
      <c r="A69" s="163"/>
      <c r="B69" s="164"/>
    </row>
    <row r="70" spans="1:2">
      <c r="A70" s="163"/>
      <c r="B70" s="164"/>
    </row>
    <row r="71" spans="1:2">
      <c r="A71" s="163"/>
      <c r="B71" s="164"/>
    </row>
    <row r="72" spans="1:2">
      <c r="A72" s="163"/>
      <c r="B72" s="164"/>
    </row>
    <row r="73" spans="1:2">
      <c r="A73" s="163"/>
      <c r="B73" s="164"/>
    </row>
    <row r="74" spans="1:2">
      <c r="A74" s="163"/>
      <c r="B74" s="164"/>
    </row>
    <row r="75" spans="1:2">
      <c r="A75" s="163"/>
      <c r="B75" s="164"/>
    </row>
    <row r="76" spans="1:2">
      <c r="A76" s="163"/>
      <c r="B76" s="164"/>
    </row>
    <row r="77" spans="1:2">
      <c r="A77" s="163"/>
      <c r="B77" s="164"/>
    </row>
    <row r="78" spans="1:2">
      <c r="A78" s="163"/>
      <c r="B78" s="164"/>
    </row>
    <row r="79" spans="1:2">
      <c r="A79" s="163"/>
      <c r="B79" s="164"/>
    </row>
    <row r="80" spans="1:2">
      <c r="A80" s="163"/>
      <c r="B80" s="164"/>
    </row>
    <row r="81" spans="1:2">
      <c r="A81" s="163"/>
      <c r="B81" s="164"/>
    </row>
    <row r="82" spans="1:2">
      <c r="A82" s="163"/>
      <c r="B82" s="164"/>
    </row>
    <row r="83" spans="1:2">
      <c r="A83" s="163"/>
      <c r="B83" s="164"/>
    </row>
    <row r="84" spans="1:2">
      <c r="A84" s="163"/>
      <c r="B84" s="164"/>
    </row>
    <row r="85" spans="1:2">
      <c r="A85" s="163"/>
      <c r="B85" s="164"/>
    </row>
    <row r="86" spans="1:2">
      <c r="A86" s="163"/>
      <c r="B86" s="164"/>
    </row>
    <row r="87" spans="1:2">
      <c r="A87" s="163"/>
      <c r="B87" s="164"/>
    </row>
    <row r="88" spans="1:2">
      <c r="A88" s="163"/>
      <c r="B88" s="164"/>
    </row>
  </sheetData>
  <hyperlinks>
    <hyperlink ref="A23" location="'Graphique 14'!A1" display="Graphique 14 : effets du malus sur les ventes en France : étude d’évènements empilée, modèle PPML."/>
    <hyperlink ref="A4" location="'Tableau 1'!A1" display="Tableau 1 : valeur limite en milligramme par kilowattheure des oxydes d’azote (Nox), monoxyde de carbone (CO), hydrocarbures (HC) et particules des différentes normes euro pour les véhicules à moteur Diesel."/>
    <hyperlink ref="A5" location="'Tableau 2'!A1" display="Tableau 2 – Montant du bonus écologique avant et après France Relance"/>
    <hyperlink ref="A6" location="'Tableau 3'!A1" display="Tableau 3 – Prime à la conversion en 2020 et à l’achat et la location en 2021"/>
    <hyperlink ref="A7" location="'Graphique 1;'!A1" display="Graphique 1: subvention à l’achat de véhicule électrique léger par un particulier dans les différents pays européens  (Septembre 2022). "/>
    <hyperlink ref="A8" location="'Graphique 2'!A1" display="'Graphique 2'!A1"/>
    <hyperlink ref="A9" location="'Graphique 3'!A1" display="'Graphique 3'!A1"/>
    <hyperlink ref="A10" location="'Graphique 4'!A1" display="Graphique 4 – Part des voitures neuves (dans le total des immatriculations) bénéficiant d’un bonus ou affectées d’un malus en France"/>
    <hyperlink ref="A11" location="'Tableau 4'!A1" display="Tableau 4 – Part des véhicules électriques et hybrides rechargeables dans les ventes de véhicules neufs en France "/>
    <hyperlink ref="A12" location="'Graphique 5'!A1" display="'Graphique 5'!A1"/>
    <hyperlink ref="A13" location="'Graphique 6 a)'!A1" display="Graphique 6 a) – Moyenne annuelle de la part de marché pour  différentes catégories de voitures individuelles dans les pays européens "/>
    <hyperlink ref="A14" location="'Graphique 6 b)'!A1" display="Graphique 6 b) – Moyenne annuelle de la part de marché pour différentes catégories de voitures individuelles dans les pays européens "/>
    <hyperlink ref="A15" location="'Graphique 7'!A1" display="Graphique 7 – Total des émissions de CO2 des véhicules particuliers à diesel, à essence et du sous-total du transport routier français"/>
    <hyperlink ref="A16" location="'Graphique 8'!A1" display="'Graphique 8'!A1"/>
    <hyperlink ref="A17" location="'Tableau 5'!A1" display="Tableau 5 : Statistiques sur le renouvellement du parc en France"/>
    <hyperlink ref="A18" location="'Graphique 9'!A1" display="Graphique 8 – Émissions sur le cycle de vie (plus de 150 000 km) des véhicules thermiques et électriques en Europe, en 2015 "/>
    <hyperlink ref="A19" location="'Graphique 10'!A1" display="Graphique 10: Part des véhicules électiques à batterie (VEB) et hybrides rechageables (VHR) dans les ventes de voitures neuves en France et au Royaume-Uni"/>
    <hyperlink ref="A20" location="'Graphique11'!A1" display="Graphique 11 : Part des véhicules affectés par le bonus et le malus chaque année en France"/>
    <hyperlink ref="A21" location="'Graphique 12'!A1" display="Graphique 12 : Barème du malus au cours de la période d’estimation en France"/>
    <hyperlink ref="A22" location="'Graphique 13'!A1" display="Graphique 13 : barème du malus au cours de la période d’estimation en France"/>
    <hyperlink ref="A24" location="'Graphique 15'!A1" display="Graphique 14 : Effets du bonus sur les ventes en Suède : étude d’évènements empilée, modèle PPML"/>
    <hyperlink ref="A25" location="'Graphique 16'!A1" display="Graphique 16 – Effets du bonus sur les ventes en Allemagne : étude d’évènements empilée, modèle PPML"/>
    <hyperlink ref="A26" location="'Tableau 8'!A1" display="Tableau 8 : exercice contrefactuel : le malus net est mis à 0 en France, prise en compte de la marge extensive"/>
    <hyperlink ref="A27" location="'Tableau 9'!A1" display="Tableau 9 : exercice contrefactuel :le malus à 0 en France mais le bonus est conservé en l’état, prise en compte de la marge extensive la marge extensive"/>
    <hyperlink ref="A28" location="'Tableau 10'!A1" display="Tableau 10 - Bonus-malus moyen selon le lieu d’assemblage"/>
    <hyperlink ref="A29" location="'Tableau 11'!A1" display="Tableau 11 : Bonus-malus moyen selon le lieu d’assemblage (constructeurs français)"/>
    <hyperlink ref="A30" location="'Graphique 17'!A1" display="Graphique 17 : Malus net moyen selon le lieu d’assemblage, avec distinction pour les constructeurs français "/>
    <hyperlink ref="A31" location="'Tableau 12'!A1" display="Tableau 12 : Description du bonus-malus par pays d’assemblage en 2019"/>
    <hyperlink ref="A32" location="'Tableau 13 '!A1" display="Tableau 13 : Taux de sortie des véhicules éligibles à la prime à la conversion."/>
    <hyperlink ref="A33" location="'Graphique 18'!A1" display="Graphique 21 : Relation en coupe entre taux de recours PAC et le CO2 moyen des voitures neuves au niveau communal"/>
    <hyperlink ref="A34" location="'Tableau 14 '!A1" display="Tableau 14 : Régression du taux de recours à la PAC sur plusieurs variables d’intérêt."/>
    <hyperlink ref="A35" location="'Annexe 1 '!A1" display="Graphique A1- Charge fiscale totale : Charge fiscale totale pour un véhicule léger électrique sur 10 ans "/>
    <hyperlink ref="A36" location="'Annexe 2'!A1" display="A2 - charge fiscale totale pour un véhicule léger thermique sur 10 ans"/>
    <hyperlink ref="A37" location="'Annexe 3'!A1" display="A3 - Différentiel des taxes avec subvention pour un véhicule léger électrique versus thermique pour les particuliers. "/>
    <hyperlink ref="A38" location="'Annexe 2,1'!A1" display="Annexe 2.1 : Liste des évènements de hausse de malus retenus dans l’échantillon en France "/>
    <hyperlink ref="A39" location="'Annexe 2,2'!A1" display="Annexe 2.2 : liste des évènements de hausse de malus retenus dans l’échantillon en Allemagne et Suède  "/>
    <hyperlink ref="A40" location="'Annexe 2,3'!A1" display="Annexe 2.3 : Estimation des effets des malus/bonus sur les immatriculations de véhicules neufs, modèle de Poisson : France "/>
    <hyperlink ref="A41" location="'Annexe 2,4'!A1" display="Annexe 2.4. : Robustesse autour des effets spécifiques aux constructeurs"/>
    <hyperlink ref="A42" location="'Annexe 2,5'!A1" display="Annexe 2.5 - Estimation des effets des malus/bonus sur les immatriculations de véhicules neufs  , modèle de Poisson : tous les pays."/>
    <hyperlink ref="A43" location="'Annexe 2,6'!A1" display="Annexe 2.6 - Estimation des effets des malus/bonus sur les immatriculations de véhicules neufs, modèle de Poisson : Allemagne "/>
    <hyperlink ref="A44" location="'Annexe 2,7'!A1" display="Annexe 2.7 : Estimation des effets des malus/bonus sur les immatriculations de véhicules neufs, modèle de Poisson : Suède"/>
    <hyperlink ref="A45" location="'Annexe 2,8'!A1" display="Annexe 2.8 : Intervalles de confiance pour les écarts entre scénarios contrefactuels et données observée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Q164"/>
  <sheetViews>
    <sheetView showGridLines="0" workbookViewId="0">
      <pane ySplit="6" topLeftCell="A7" activePane="bottomLeft" state="frozen"/>
      <selection pane="bottomLeft" activeCell="J2" sqref="J2"/>
    </sheetView>
  </sheetViews>
  <sheetFormatPr baseColWidth="10" defaultRowHeight="15"/>
  <cols>
    <col min="4" max="8" width="13.42578125" customWidth="1"/>
    <col min="12" max="14" width="11.42578125" style="91"/>
    <col min="15" max="15" width="11.42578125" style="103"/>
  </cols>
  <sheetData>
    <row r="1" spans="1:15">
      <c r="A1" s="256" t="s">
        <v>524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</row>
    <row r="2" spans="1:15" ht="36">
      <c r="A2" s="1"/>
      <c r="K2" s="63" t="s">
        <v>118</v>
      </c>
    </row>
    <row r="6" spans="1:15" ht="64.5">
      <c r="A6" s="93"/>
      <c r="B6" s="94" t="s">
        <v>360</v>
      </c>
      <c r="C6" s="94" t="s">
        <v>361</v>
      </c>
      <c r="D6" s="94" t="s">
        <v>362</v>
      </c>
      <c r="E6" s="94" t="s">
        <v>363</v>
      </c>
      <c r="F6" s="94" t="s">
        <v>364</v>
      </c>
      <c r="G6" s="94" t="s">
        <v>365</v>
      </c>
      <c r="H6" s="94" t="s">
        <v>366</v>
      </c>
      <c r="I6" s="94" t="s">
        <v>367</v>
      </c>
      <c r="J6" s="94" t="s">
        <v>368</v>
      </c>
      <c r="K6" s="94" t="s">
        <v>152</v>
      </c>
      <c r="L6" s="95" t="s">
        <v>369</v>
      </c>
      <c r="M6" s="95" t="s">
        <v>370</v>
      </c>
      <c r="N6" s="95" t="s">
        <v>371</v>
      </c>
      <c r="O6" s="96"/>
    </row>
    <row r="7" spans="1:15">
      <c r="A7" s="97" t="s">
        <v>372</v>
      </c>
      <c r="B7" s="98">
        <v>133299</v>
      </c>
      <c r="C7" s="98">
        <v>50320</v>
      </c>
      <c r="D7" s="99">
        <v>12</v>
      </c>
      <c r="E7" s="100">
        <v>896</v>
      </c>
      <c r="F7" s="98">
        <v>133311</v>
      </c>
      <c r="G7" s="98">
        <v>51216</v>
      </c>
      <c r="H7" s="98">
        <v>3</v>
      </c>
      <c r="I7" s="98">
        <v>100</v>
      </c>
      <c r="J7" s="98">
        <v>4320</v>
      </c>
      <c r="K7" s="101">
        <v>188950</v>
      </c>
      <c r="L7" s="102">
        <v>1.587721619476052E-5</v>
      </c>
      <c r="M7" s="102">
        <v>5.2924053982535059E-4</v>
      </c>
      <c r="N7" s="102">
        <v>0.97178618682191054</v>
      </c>
    </row>
    <row r="8" spans="1:15">
      <c r="A8" s="97" t="s">
        <v>373</v>
      </c>
      <c r="B8" s="98">
        <v>144175</v>
      </c>
      <c r="C8" s="98">
        <v>60340</v>
      </c>
      <c r="D8" s="99">
        <v>25</v>
      </c>
      <c r="E8" s="100">
        <v>993</v>
      </c>
      <c r="F8" s="98">
        <v>144200</v>
      </c>
      <c r="G8" s="98">
        <v>61333</v>
      </c>
      <c r="H8" s="98">
        <v>2</v>
      </c>
      <c r="I8" s="98">
        <v>138</v>
      </c>
      <c r="J8" s="98">
        <v>1776</v>
      </c>
      <c r="K8" s="101">
        <v>207449</v>
      </c>
      <c r="L8" s="102">
        <v>9.6409237933178759E-6</v>
      </c>
      <c r="M8" s="102">
        <v>6.6522374173893345E-4</v>
      </c>
      <c r="N8" s="102">
        <v>0.98585676479520268</v>
      </c>
    </row>
    <row r="9" spans="1:15">
      <c r="A9" s="97" t="s">
        <v>374</v>
      </c>
      <c r="B9" s="98">
        <v>176451</v>
      </c>
      <c r="C9" s="98">
        <v>78082</v>
      </c>
      <c r="D9" s="99">
        <v>84</v>
      </c>
      <c r="E9" s="100">
        <v>1322</v>
      </c>
      <c r="F9" s="98">
        <v>176535</v>
      </c>
      <c r="G9" s="98">
        <v>79404</v>
      </c>
      <c r="H9" s="98">
        <v>1</v>
      </c>
      <c r="I9" s="98">
        <v>250</v>
      </c>
      <c r="J9" s="98">
        <v>4400</v>
      </c>
      <c r="K9" s="101">
        <v>260590</v>
      </c>
      <c r="L9" s="102">
        <v>3.8374457960781307E-6</v>
      </c>
      <c r="M9" s="102">
        <v>9.5936144901953265E-4</v>
      </c>
      <c r="N9" s="102">
        <v>0.9767565908131548</v>
      </c>
    </row>
    <row r="10" spans="1:15">
      <c r="A10" s="97" t="s">
        <v>375</v>
      </c>
      <c r="B10" s="98">
        <v>125996</v>
      </c>
      <c r="C10" s="98">
        <v>43699</v>
      </c>
      <c r="D10" s="99">
        <v>12</v>
      </c>
      <c r="E10" s="100">
        <v>1241</v>
      </c>
      <c r="F10" s="98">
        <v>126008</v>
      </c>
      <c r="G10" s="98">
        <v>44940</v>
      </c>
      <c r="H10" s="98">
        <v>5</v>
      </c>
      <c r="I10" s="98">
        <v>187</v>
      </c>
      <c r="J10" s="98">
        <v>125</v>
      </c>
      <c r="K10" s="101">
        <v>171265</v>
      </c>
      <c r="L10" s="102">
        <v>2.9194523107465041E-5</v>
      </c>
      <c r="M10" s="102">
        <v>1.0918751642191925E-3</v>
      </c>
      <c r="N10" s="102">
        <v>0.99083291974425602</v>
      </c>
    </row>
    <row r="11" spans="1:15">
      <c r="A11" s="97" t="s">
        <v>376</v>
      </c>
      <c r="B11" s="98">
        <v>147561</v>
      </c>
      <c r="C11" s="98">
        <v>48360</v>
      </c>
      <c r="D11" s="99">
        <v>45</v>
      </c>
      <c r="E11" s="100">
        <v>991</v>
      </c>
      <c r="F11" s="98">
        <v>147606</v>
      </c>
      <c r="G11" s="98">
        <v>49351</v>
      </c>
      <c r="H11" s="98">
        <v>1</v>
      </c>
      <c r="I11" s="98">
        <v>144</v>
      </c>
      <c r="J11" s="98">
        <v>231</v>
      </c>
      <c r="K11" s="101">
        <v>197333</v>
      </c>
      <c r="L11" s="102">
        <v>5.067576127662378E-6</v>
      </c>
      <c r="M11" s="102">
        <v>7.2973096238338245E-4</v>
      </c>
      <c r="N11" s="102">
        <v>0.99284458250774077</v>
      </c>
    </row>
    <row r="12" spans="1:15">
      <c r="A12" s="97" t="s">
        <v>377</v>
      </c>
      <c r="B12" s="98">
        <v>152527</v>
      </c>
      <c r="C12" s="98">
        <v>52262</v>
      </c>
      <c r="D12" s="99">
        <v>67</v>
      </c>
      <c r="E12" s="100">
        <v>732</v>
      </c>
      <c r="F12" s="98">
        <v>152594</v>
      </c>
      <c r="G12" s="98">
        <v>52994</v>
      </c>
      <c r="H12" s="98">
        <v>2</v>
      </c>
      <c r="I12" s="98">
        <v>141</v>
      </c>
      <c r="J12" s="98">
        <v>144</v>
      </c>
      <c r="K12" s="101">
        <v>205875</v>
      </c>
      <c r="L12" s="102">
        <v>9.7146326654523371E-6</v>
      </c>
      <c r="M12" s="102">
        <v>6.8488160291438978E-4</v>
      </c>
      <c r="N12" s="102">
        <v>0.99472495446265941</v>
      </c>
    </row>
    <row r="13" spans="1:15">
      <c r="A13" s="97" t="s">
        <v>378</v>
      </c>
      <c r="B13" s="98">
        <v>113933</v>
      </c>
      <c r="C13" s="98">
        <v>44641</v>
      </c>
      <c r="D13" s="99">
        <v>59</v>
      </c>
      <c r="E13" s="100">
        <v>831</v>
      </c>
      <c r="F13" s="98">
        <v>113992</v>
      </c>
      <c r="G13" s="98">
        <v>45472</v>
      </c>
      <c r="H13" s="98">
        <v>2</v>
      </c>
      <c r="I13" s="98">
        <v>65</v>
      </c>
      <c r="J13" s="98">
        <v>186</v>
      </c>
      <c r="K13" s="101">
        <v>159717</v>
      </c>
      <c r="L13" s="102">
        <v>1.2522148550248252E-5</v>
      </c>
      <c r="M13" s="102">
        <v>4.0696982788306817E-4</v>
      </c>
      <c r="N13" s="102">
        <v>0.99284359210353312</v>
      </c>
    </row>
    <row r="14" spans="1:15">
      <c r="A14" s="97" t="s">
        <v>379</v>
      </c>
      <c r="B14" s="98">
        <v>75680</v>
      </c>
      <c r="C14" s="98">
        <v>31809</v>
      </c>
      <c r="D14" s="99">
        <v>166</v>
      </c>
      <c r="E14" s="100">
        <v>787</v>
      </c>
      <c r="F14" s="98">
        <v>75846</v>
      </c>
      <c r="G14" s="98">
        <v>32596</v>
      </c>
      <c r="H14" s="98">
        <v>1</v>
      </c>
      <c r="I14" s="98">
        <v>108</v>
      </c>
      <c r="J14" s="98">
        <v>89</v>
      </c>
      <c r="K14" s="101">
        <v>108640</v>
      </c>
      <c r="L14" s="102">
        <v>9.2047128129602351E-6</v>
      </c>
      <c r="M14" s="102">
        <v>9.9410898379970539E-4</v>
      </c>
      <c r="N14" s="102">
        <v>0.98940537555228281</v>
      </c>
    </row>
    <row r="15" spans="1:15">
      <c r="A15" s="97" t="s">
        <v>380</v>
      </c>
      <c r="B15" s="98">
        <v>122287</v>
      </c>
      <c r="C15" s="98">
        <v>46656</v>
      </c>
      <c r="D15" s="99">
        <v>81</v>
      </c>
      <c r="E15" s="100">
        <v>1273</v>
      </c>
      <c r="F15" s="98">
        <v>122368</v>
      </c>
      <c r="G15" s="98">
        <v>47929</v>
      </c>
      <c r="H15" s="98">
        <v>0</v>
      </c>
      <c r="I15" s="98">
        <v>300</v>
      </c>
      <c r="J15" s="98">
        <v>197</v>
      </c>
      <c r="K15" s="101">
        <v>170794</v>
      </c>
      <c r="L15" s="102">
        <v>0</v>
      </c>
      <c r="M15" s="102">
        <v>1.756501984847243E-3</v>
      </c>
      <c r="N15" s="102">
        <v>0.98916238275349255</v>
      </c>
    </row>
    <row r="16" spans="1:15">
      <c r="A16" s="97" t="s">
        <v>381</v>
      </c>
      <c r="B16" s="98">
        <v>134174</v>
      </c>
      <c r="C16" s="98">
        <v>44120</v>
      </c>
      <c r="D16" s="99">
        <v>70</v>
      </c>
      <c r="E16" s="100">
        <v>1319</v>
      </c>
      <c r="F16" s="98">
        <v>134244</v>
      </c>
      <c r="G16" s="98">
        <v>45439</v>
      </c>
      <c r="H16" s="98">
        <v>2</v>
      </c>
      <c r="I16" s="98">
        <v>206</v>
      </c>
      <c r="J16" s="98">
        <v>223</v>
      </c>
      <c r="K16" s="101">
        <v>180114</v>
      </c>
      <c r="L16" s="102">
        <v>1.110407852804335E-5</v>
      </c>
      <c r="M16" s="102">
        <v>1.1437200883884651E-3</v>
      </c>
      <c r="N16" s="102">
        <v>0.9898952885394805</v>
      </c>
    </row>
    <row r="17" spans="1:17">
      <c r="A17" s="97" t="s">
        <v>382</v>
      </c>
      <c r="B17" s="98">
        <v>137352</v>
      </c>
      <c r="C17" s="98">
        <v>43943</v>
      </c>
      <c r="D17" s="99">
        <v>74</v>
      </c>
      <c r="E17" s="100">
        <v>1331</v>
      </c>
      <c r="F17" s="98">
        <v>137426</v>
      </c>
      <c r="G17" s="98">
        <v>45274</v>
      </c>
      <c r="H17" s="98">
        <v>25</v>
      </c>
      <c r="I17" s="98">
        <v>466</v>
      </c>
      <c r="J17" s="98">
        <v>251</v>
      </c>
      <c r="K17" s="101">
        <v>183442</v>
      </c>
      <c r="L17" s="102">
        <v>1.3628285779701486E-4</v>
      </c>
      <c r="M17" s="102">
        <v>2.540312469336357E-3</v>
      </c>
      <c r="N17" s="102">
        <v>0.98829602817239237</v>
      </c>
    </row>
    <row r="18" spans="1:17">
      <c r="A18" s="97" t="s">
        <v>383</v>
      </c>
      <c r="B18" s="98">
        <v>139883</v>
      </c>
      <c r="C18" s="98">
        <v>51166</v>
      </c>
      <c r="D18" s="99">
        <v>58</v>
      </c>
      <c r="E18" s="100">
        <v>1450</v>
      </c>
      <c r="F18" s="98">
        <v>139941</v>
      </c>
      <c r="G18" s="98">
        <v>52616</v>
      </c>
      <c r="H18" s="98">
        <v>12</v>
      </c>
      <c r="I18" s="98">
        <v>532</v>
      </c>
      <c r="J18" s="98">
        <v>236</v>
      </c>
      <c r="K18" s="101">
        <v>193337</v>
      </c>
      <c r="L18" s="102">
        <v>6.2067788369530926E-5</v>
      </c>
      <c r="M18" s="102">
        <v>2.751671951049204E-3</v>
      </c>
      <c r="N18" s="102">
        <v>0.98816574168420945</v>
      </c>
    </row>
    <row r="19" spans="1:17">
      <c r="A19" s="97" t="s">
        <v>384</v>
      </c>
      <c r="B19" s="98">
        <v>109083</v>
      </c>
      <c r="C19" s="98">
        <v>40005</v>
      </c>
      <c r="D19" s="99">
        <v>380</v>
      </c>
      <c r="E19" s="100">
        <v>761</v>
      </c>
      <c r="F19" s="98">
        <v>109463</v>
      </c>
      <c r="G19" s="98">
        <v>40766</v>
      </c>
      <c r="H19" s="98">
        <v>12</v>
      </c>
      <c r="I19" s="98">
        <v>320</v>
      </c>
      <c r="J19" s="98">
        <v>218</v>
      </c>
      <c r="K19" s="101">
        <v>150779</v>
      </c>
      <c r="L19" s="102">
        <v>7.9586679842683661E-5</v>
      </c>
      <c r="M19" s="102">
        <v>2.1223114624715645E-3</v>
      </c>
      <c r="N19" s="102">
        <v>0.98878491036550187</v>
      </c>
    </row>
    <row r="20" spans="1:17">
      <c r="A20" s="97" t="s">
        <v>385</v>
      </c>
      <c r="B20" s="98">
        <v>121908</v>
      </c>
      <c r="C20" s="98">
        <v>42217</v>
      </c>
      <c r="D20" s="99">
        <v>411</v>
      </c>
      <c r="E20" s="100">
        <v>799</v>
      </c>
      <c r="F20" s="98">
        <v>122319</v>
      </c>
      <c r="G20" s="98">
        <v>43016</v>
      </c>
      <c r="H20" s="98">
        <v>9</v>
      </c>
      <c r="I20" s="98">
        <v>406</v>
      </c>
      <c r="J20" s="98">
        <v>234</v>
      </c>
      <c r="K20" s="101">
        <v>165984</v>
      </c>
      <c r="L20" s="102">
        <v>5.4222093695777906E-5</v>
      </c>
      <c r="M20" s="102">
        <v>2.4460188933873145E-3</v>
      </c>
      <c r="N20" s="102">
        <v>0.98880012531328321</v>
      </c>
    </row>
    <row r="21" spans="1:17">
      <c r="A21" s="97" t="s">
        <v>386</v>
      </c>
      <c r="B21" s="98">
        <v>146996</v>
      </c>
      <c r="C21" s="98">
        <v>51118</v>
      </c>
      <c r="D21" s="99">
        <v>748</v>
      </c>
      <c r="E21" s="100">
        <v>1307</v>
      </c>
      <c r="F21" s="98">
        <v>147744</v>
      </c>
      <c r="G21" s="98">
        <v>52425</v>
      </c>
      <c r="H21" s="98">
        <v>35</v>
      </c>
      <c r="I21" s="98">
        <v>483</v>
      </c>
      <c r="J21" s="98">
        <v>284</v>
      </c>
      <c r="K21" s="101">
        <v>200971</v>
      </c>
      <c r="L21" s="102">
        <v>1.7415447999960193E-4</v>
      </c>
      <c r="M21" s="102">
        <v>2.4033318239945066E-3</v>
      </c>
      <c r="N21" s="102">
        <v>0.98578401858974674</v>
      </c>
    </row>
    <row r="22" spans="1:17" s="103" customFormat="1">
      <c r="A22" s="97" t="s">
        <v>387</v>
      </c>
      <c r="B22" s="98">
        <v>124540</v>
      </c>
      <c r="C22" s="98">
        <v>40451</v>
      </c>
      <c r="D22" s="99">
        <v>633</v>
      </c>
      <c r="E22" s="100">
        <v>1025</v>
      </c>
      <c r="F22" s="98">
        <v>125173</v>
      </c>
      <c r="G22" s="98">
        <v>41476</v>
      </c>
      <c r="H22" s="98">
        <v>43</v>
      </c>
      <c r="I22" s="98">
        <v>395</v>
      </c>
      <c r="J22" s="98">
        <v>170</v>
      </c>
      <c r="K22" s="101">
        <v>167257</v>
      </c>
      <c r="L22" s="102">
        <v>2.5708938938280611E-4</v>
      </c>
      <c r="M22" s="102">
        <v>2.3616350885164745E-3</v>
      </c>
      <c r="N22" s="102">
        <v>0.98645198706182702</v>
      </c>
      <c r="P22"/>
      <c r="Q22"/>
    </row>
    <row r="23" spans="1:17" s="103" customFormat="1">
      <c r="A23" s="97" t="s">
        <v>388</v>
      </c>
      <c r="B23" s="98">
        <v>120856</v>
      </c>
      <c r="C23" s="98">
        <v>41099</v>
      </c>
      <c r="D23" s="99">
        <v>729</v>
      </c>
      <c r="E23" s="100">
        <v>1027</v>
      </c>
      <c r="F23" s="98">
        <v>121585</v>
      </c>
      <c r="G23" s="98">
        <v>42126</v>
      </c>
      <c r="H23" s="98">
        <v>26</v>
      </c>
      <c r="I23" s="98">
        <v>564</v>
      </c>
      <c r="J23" s="98">
        <v>217</v>
      </c>
      <c r="K23" s="101">
        <v>164518</v>
      </c>
      <c r="L23" s="102">
        <v>1.5803741839798683E-4</v>
      </c>
      <c r="M23" s="102">
        <v>3.4281963067870993E-3</v>
      </c>
      <c r="N23" s="102">
        <v>0.98442115756330617</v>
      </c>
      <c r="P23"/>
      <c r="Q23"/>
    </row>
    <row r="24" spans="1:17" s="103" customFormat="1">
      <c r="A24" s="97" t="s">
        <v>389</v>
      </c>
      <c r="B24" s="98">
        <v>152222</v>
      </c>
      <c r="C24" s="98">
        <v>50033</v>
      </c>
      <c r="D24" s="99">
        <v>802</v>
      </c>
      <c r="E24" s="100">
        <v>1786</v>
      </c>
      <c r="F24" s="98">
        <v>153024</v>
      </c>
      <c r="G24" s="98">
        <v>51819</v>
      </c>
      <c r="H24" s="98">
        <v>20</v>
      </c>
      <c r="I24" s="98">
        <v>115</v>
      </c>
      <c r="J24" s="98">
        <v>291</v>
      </c>
      <c r="K24" s="101">
        <v>205269</v>
      </c>
      <c r="L24" s="102">
        <v>9.7433124339281628E-5</v>
      </c>
      <c r="M24" s="102">
        <v>5.602404649508693E-4</v>
      </c>
      <c r="N24" s="102">
        <v>0.98531682816207022</v>
      </c>
      <c r="P24"/>
      <c r="Q24"/>
    </row>
    <row r="25" spans="1:17" s="103" customFormat="1">
      <c r="A25" s="97" t="s">
        <v>390</v>
      </c>
      <c r="B25" s="98">
        <v>107962</v>
      </c>
      <c r="C25" s="98">
        <v>37289</v>
      </c>
      <c r="D25" s="99">
        <v>770</v>
      </c>
      <c r="E25" s="100">
        <v>1670</v>
      </c>
      <c r="F25" s="98">
        <v>108732</v>
      </c>
      <c r="G25" s="98">
        <v>38959</v>
      </c>
      <c r="H25" s="98">
        <v>20</v>
      </c>
      <c r="I25" s="98">
        <v>596</v>
      </c>
      <c r="J25" s="98">
        <v>231</v>
      </c>
      <c r="K25" s="101">
        <v>148538</v>
      </c>
      <c r="L25" s="102">
        <v>1.3464567989336063E-4</v>
      </c>
      <c r="M25" s="102">
        <v>4.0124412608221463E-3</v>
      </c>
      <c r="N25" s="102">
        <v>0.9778709825095262</v>
      </c>
      <c r="P25"/>
      <c r="Q25"/>
    </row>
    <row r="26" spans="1:17" s="103" customFormat="1">
      <c r="A26" s="97" t="s">
        <v>391</v>
      </c>
      <c r="B26" s="98">
        <v>69070</v>
      </c>
      <c r="C26" s="98">
        <v>24506</v>
      </c>
      <c r="D26" s="99">
        <v>654</v>
      </c>
      <c r="E26" s="100">
        <v>1088</v>
      </c>
      <c r="F26" s="98">
        <v>69724</v>
      </c>
      <c r="G26" s="98">
        <v>25594</v>
      </c>
      <c r="H26" s="98">
        <v>99</v>
      </c>
      <c r="I26" s="98">
        <v>960</v>
      </c>
      <c r="J26" s="98">
        <v>117</v>
      </c>
      <c r="K26" s="101">
        <v>96494</v>
      </c>
      <c r="L26" s="102">
        <v>1.0259705266648703E-3</v>
      </c>
      <c r="M26" s="102">
        <v>9.9488051070532879E-3</v>
      </c>
      <c r="N26" s="102">
        <v>0.96975977781001932</v>
      </c>
      <c r="P26"/>
      <c r="Q26"/>
    </row>
    <row r="27" spans="1:17" s="103" customFormat="1">
      <c r="A27" s="97" t="s">
        <v>392</v>
      </c>
      <c r="B27" s="98">
        <v>99614</v>
      </c>
      <c r="C27" s="98">
        <v>36452</v>
      </c>
      <c r="D27" s="99">
        <v>1068</v>
      </c>
      <c r="E27" s="100">
        <v>1898</v>
      </c>
      <c r="F27" s="98">
        <v>100682</v>
      </c>
      <c r="G27" s="98">
        <v>38350</v>
      </c>
      <c r="H27" s="98">
        <v>109</v>
      </c>
      <c r="I27" s="98">
        <v>504</v>
      </c>
      <c r="J27" s="98">
        <v>130</v>
      </c>
      <c r="K27" s="101">
        <v>139775</v>
      </c>
      <c r="L27" s="102">
        <v>7.798247182972635E-4</v>
      </c>
      <c r="M27" s="102">
        <v>3.6057950277231265E-3</v>
      </c>
      <c r="N27" s="102">
        <v>0.97346449651225186</v>
      </c>
      <c r="P27"/>
      <c r="Q27"/>
    </row>
    <row r="28" spans="1:17" s="103" customFormat="1">
      <c r="A28" s="97" t="s">
        <v>393</v>
      </c>
      <c r="B28" s="98">
        <v>116839</v>
      </c>
      <c r="C28" s="98">
        <v>45176</v>
      </c>
      <c r="D28" s="99">
        <v>1336</v>
      </c>
      <c r="E28" s="100">
        <v>2413</v>
      </c>
      <c r="F28" s="98">
        <v>118175</v>
      </c>
      <c r="G28" s="98">
        <v>47589</v>
      </c>
      <c r="H28" s="98">
        <v>105</v>
      </c>
      <c r="I28" s="98">
        <v>764</v>
      </c>
      <c r="J28" s="98">
        <v>129</v>
      </c>
      <c r="K28" s="101">
        <v>166762</v>
      </c>
      <c r="L28" s="102">
        <v>6.2963984600808334E-4</v>
      </c>
      <c r="M28" s="102">
        <v>4.5813794509540545E-3</v>
      </c>
      <c r="N28" s="102">
        <v>0.97153428239047268</v>
      </c>
      <c r="P28"/>
      <c r="Q28"/>
    </row>
    <row r="29" spans="1:17" s="103" customFormat="1">
      <c r="A29" s="97" t="s">
        <v>394</v>
      </c>
      <c r="B29" s="98">
        <v>103758</v>
      </c>
      <c r="C29" s="98">
        <v>41447</v>
      </c>
      <c r="D29" s="99">
        <v>1167</v>
      </c>
      <c r="E29" s="100">
        <v>1823</v>
      </c>
      <c r="F29" s="98">
        <v>104925</v>
      </c>
      <c r="G29" s="98">
        <v>43270</v>
      </c>
      <c r="H29" s="98">
        <v>86</v>
      </c>
      <c r="I29" s="98">
        <v>330</v>
      </c>
      <c r="J29" s="98">
        <v>114</v>
      </c>
      <c r="K29" s="101">
        <v>148725</v>
      </c>
      <c r="L29" s="102">
        <v>5.7824844511682638E-4</v>
      </c>
      <c r="M29" s="102">
        <v>2.2188603126575895E-3</v>
      </c>
      <c r="N29" s="102">
        <v>0.97633215666498574</v>
      </c>
      <c r="P29"/>
      <c r="Q29"/>
    </row>
    <row r="30" spans="1:17" s="103" customFormat="1">
      <c r="A30" s="97" t="s">
        <v>395</v>
      </c>
      <c r="B30" s="98">
        <v>117083</v>
      </c>
      <c r="C30" s="98">
        <v>44564</v>
      </c>
      <c r="D30" s="99">
        <v>1286</v>
      </c>
      <c r="E30" s="100">
        <v>2242</v>
      </c>
      <c r="F30" s="98">
        <v>118369</v>
      </c>
      <c r="G30" s="98">
        <v>46806</v>
      </c>
      <c r="H30" s="98">
        <v>103</v>
      </c>
      <c r="I30" s="98">
        <v>234</v>
      </c>
      <c r="J30" s="98">
        <v>88</v>
      </c>
      <c r="K30" s="101">
        <v>165600</v>
      </c>
      <c r="L30" s="102">
        <v>6.2198067632850238E-4</v>
      </c>
      <c r="M30" s="102">
        <v>1.4130434782608696E-3</v>
      </c>
      <c r="N30" s="102">
        <v>0.97612922705314009</v>
      </c>
      <c r="P30"/>
      <c r="Q30"/>
    </row>
    <row r="31" spans="1:17" s="103" customFormat="1">
      <c r="A31" s="97" t="s">
        <v>396</v>
      </c>
      <c r="B31" s="98">
        <v>88832</v>
      </c>
      <c r="C31" s="98">
        <v>35832</v>
      </c>
      <c r="D31" s="99">
        <v>1227</v>
      </c>
      <c r="E31" s="100">
        <v>2504</v>
      </c>
      <c r="F31" s="98">
        <v>90059</v>
      </c>
      <c r="G31" s="98">
        <v>38336</v>
      </c>
      <c r="H31" s="98">
        <v>105</v>
      </c>
      <c r="I31" s="98">
        <v>252</v>
      </c>
      <c r="J31" s="98">
        <v>45</v>
      </c>
      <c r="K31" s="101">
        <v>128797</v>
      </c>
      <c r="L31" s="102">
        <v>8.152363797293415E-4</v>
      </c>
      <c r="M31" s="102">
        <v>1.9565673113504196E-3</v>
      </c>
      <c r="N31" s="102">
        <v>0.96791074326265358</v>
      </c>
      <c r="P31"/>
      <c r="Q31"/>
    </row>
    <row r="32" spans="1:17" s="103" customFormat="1">
      <c r="A32" s="97" t="s">
        <v>397</v>
      </c>
      <c r="B32" s="98">
        <v>102377</v>
      </c>
      <c r="C32" s="98">
        <v>39521</v>
      </c>
      <c r="D32" s="99">
        <v>1385</v>
      </c>
      <c r="E32" s="100">
        <v>2385</v>
      </c>
      <c r="F32" s="98">
        <v>103762</v>
      </c>
      <c r="G32" s="98">
        <v>41906</v>
      </c>
      <c r="H32" s="98">
        <v>82</v>
      </c>
      <c r="I32" s="98">
        <v>651</v>
      </c>
      <c r="J32" s="98">
        <v>75</v>
      </c>
      <c r="K32" s="101">
        <v>146476</v>
      </c>
      <c r="L32" s="102">
        <v>5.5981867336628527E-4</v>
      </c>
      <c r="M32" s="102">
        <v>4.4444141019689236E-3</v>
      </c>
      <c r="N32" s="102">
        <v>0.96874573308937983</v>
      </c>
      <c r="P32"/>
      <c r="Q32"/>
    </row>
    <row r="33" spans="1:17" s="103" customFormat="1">
      <c r="A33" s="97" t="s">
        <v>398</v>
      </c>
      <c r="B33" s="98">
        <v>115728</v>
      </c>
      <c r="C33" s="98">
        <v>46837</v>
      </c>
      <c r="D33" s="99">
        <v>1464</v>
      </c>
      <c r="E33" s="100">
        <v>3070</v>
      </c>
      <c r="F33" s="98">
        <v>117192</v>
      </c>
      <c r="G33" s="98">
        <v>49907</v>
      </c>
      <c r="H33" s="98">
        <v>68</v>
      </c>
      <c r="I33" s="98">
        <v>1350</v>
      </c>
      <c r="J33" s="98">
        <v>270</v>
      </c>
      <c r="K33" s="101">
        <v>168787</v>
      </c>
      <c r="L33" s="102">
        <v>4.0287462897024059E-4</v>
      </c>
      <c r="M33" s="102">
        <v>7.9982463104386007E-3</v>
      </c>
      <c r="N33" s="102">
        <v>0.96313697144922295</v>
      </c>
      <c r="P33"/>
      <c r="Q33"/>
    </row>
    <row r="34" spans="1:17" s="103" customFormat="1">
      <c r="A34" s="97" t="s">
        <v>399</v>
      </c>
      <c r="B34" s="98">
        <v>109751</v>
      </c>
      <c r="C34" s="98">
        <v>44614</v>
      </c>
      <c r="D34" s="99">
        <v>1301</v>
      </c>
      <c r="E34" s="100">
        <v>2043</v>
      </c>
      <c r="F34" s="98">
        <v>111052</v>
      </c>
      <c r="G34" s="98">
        <v>46657</v>
      </c>
      <c r="H34" s="98">
        <v>35</v>
      </c>
      <c r="I34" s="98">
        <v>940</v>
      </c>
      <c r="J34" s="98">
        <v>396</v>
      </c>
      <c r="K34" s="101">
        <v>159080</v>
      </c>
      <c r="L34" s="102">
        <v>2.2001508674880562E-4</v>
      </c>
      <c r="M34" s="102">
        <v>5.9089766155393511E-3</v>
      </c>
      <c r="N34" s="102">
        <v>0.97036082474226804</v>
      </c>
      <c r="P34"/>
      <c r="Q34"/>
    </row>
    <row r="35" spans="1:17" s="103" customFormat="1">
      <c r="A35" s="97" t="s">
        <v>400</v>
      </c>
      <c r="B35" s="98">
        <v>100459</v>
      </c>
      <c r="C35" s="98">
        <v>43408</v>
      </c>
      <c r="D35" s="99">
        <v>1018</v>
      </c>
      <c r="E35" s="100">
        <v>2149</v>
      </c>
      <c r="F35" s="98">
        <v>101477</v>
      </c>
      <c r="G35" s="98">
        <v>45557</v>
      </c>
      <c r="H35" s="98">
        <v>30</v>
      </c>
      <c r="I35" s="98">
        <v>689</v>
      </c>
      <c r="J35" s="98">
        <v>356</v>
      </c>
      <c r="K35" s="101">
        <v>148109</v>
      </c>
      <c r="L35" s="102">
        <v>2.025535247689202E-4</v>
      </c>
      <c r="M35" s="102">
        <v>4.6519792855262004E-3</v>
      </c>
      <c r="N35" s="102">
        <v>0.97135893159767472</v>
      </c>
      <c r="P35"/>
      <c r="Q35"/>
    </row>
    <row r="36" spans="1:17" s="103" customFormat="1">
      <c r="A36" s="97" t="s">
        <v>401</v>
      </c>
      <c r="B36" s="98">
        <v>123521</v>
      </c>
      <c r="C36" s="98">
        <v>59060</v>
      </c>
      <c r="D36" s="99">
        <v>1296</v>
      </c>
      <c r="E36" s="100">
        <v>3393</v>
      </c>
      <c r="F36" s="98">
        <v>124817</v>
      </c>
      <c r="G36" s="98">
        <v>62453</v>
      </c>
      <c r="H36" s="98">
        <v>43</v>
      </c>
      <c r="I36" s="98">
        <v>905</v>
      </c>
      <c r="J36" s="98">
        <v>359</v>
      </c>
      <c r="K36" s="101">
        <v>188577</v>
      </c>
      <c r="L36" s="102">
        <v>2.2802356597039937E-4</v>
      </c>
      <c r="M36" s="102">
        <v>4.7991006326328235E-3</v>
      </c>
      <c r="N36" s="102">
        <v>0.96820396973119738</v>
      </c>
      <c r="P36"/>
      <c r="Q36"/>
    </row>
    <row r="37" spans="1:17" s="103" customFormat="1">
      <c r="A37" s="97" t="s">
        <v>402</v>
      </c>
      <c r="B37" s="98">
        <v>97443</v>
      </c>
      <c r="C37" s="98">
        <v>47590</v>
      </c>
      <c r="D37" s="99">
        <v>1259</v>
      </c>
      <c r="E37" s="100">
        <v>3137</v>
      </c>
      <c r="F37" s="98">
        <v>98702</v>
      </c>
      <c r="G37" s="98">
        <v>50727</v>
      </c>
      <c r="H37" s="98">
        <v>60</v>
      </c>
      <c r="I37" s="98">
        <v>517</v>
      </c>
      <c r="J37" s="98">
        <v>477</v>
      </c>
      <c r="K37" s="101">
        <v>150483</v>
      </c>
      <c r="L37" s="102">
        <v>3.9871613404836428E-4</v>
      </c>
      <c r="M37" s="102">
        <v>3.4356040217167387E-3</v>
      </c>
      <c r="N37" s="102">
        <v>0.96378328449060691</v>
      </c>
      <c r="P37"/>
      <c r="Q37"/>
    </row>
    <row r="38" spans="1:17" s="103" customFormat="1">
      <c r="A38" s="97" t="s">
        <v>403</v>
      </c>
      <c r="B38" s="98">
        <v>57008</v>
      </c>
      <c r="C38" s="98">
        <v>26362</v>
      </c>
      <c r="D38" s="99">
        <v>572</v>
      </c>
      <c r="E38" s="100">
        <v>1743</v>
      </c>
      <c r="F38" s="98">
        <v>57580</v>
      </c>
      <c r="G38" s="98">
        <v>28105</v>
      </c>
      <c r="H38" s="98">
        <v>30</v>
      </c>
      <c r="I38" s="98">
        <v>411</v>
      </c>
      <c r="J38" s="98">
        <v>225</v>
      </c>
      <c r="K38" s="101">
        <v>86351</v>
      </c>
      <c r="L38" s="102">
        <v>3.474192539750553E-4</v>
      </c>
      <c r="M38" s="102">
        <v>4.7596437794582575E-3</v>
      </c>
      <c r="N38" s="102">
        <v>0.96547810679667867</v>
      </c>
      <c r="P38"/>
      <c r="Q38"/>
    </row>
    <row r="39" spans="1:17" s="103" customFormat="1">
      <c r="A39" s="97" t="s">
        <v>404</v>
      </c>
      <c r="B39" s="98">
        <v>95374</v>
      </c>
      <c r="C39" s="98">
        <v>45049</v>
      </c>
      <c r="D39" s="99">
        <v>1057</v>
      </c>
      <c r="E39" s="100">
        <v>2855</v>
      </c>
      <c r="F39" s="98">
        <v>96431</v>
      </c>
      <c r="G39" s="98">
        <v>47904</v>
      </c>
      <c r="H39" s="98">
        <v>87</v>
      </c>
      <c r="I39" s="98">
        <v>652</v>
      </c>
      <c r="J39" s="98">
        <v>153</v>
      </c>
      <c r="K39" s="101">
        <v>145227</v>
      </c>
      <c r="L39" s="102">
        <v>5.9906215786320724E-4</v>
      </c>
      <c r="M39" s="102">
        <v>4.4895232980093234E-3</v>
      </c>
      <c r="N39" s="102">
        <v>0.96692075165086377</v>
      </c>
      <c r="P39"/>
      <c r="Q39"/>
    </row>
    <row r="40" spans="1:17" s="103" customFormat="1">
      <c r="A40" s="97" t="s">
        <v>405</v>
      </c>
      <c r="B40" s="98">
        <v>111541</v>
      </c>
      <c r="C40" s="98">
        <v>53242</v>
      </c>
      <c r="D40" s="99">
        <v>1377</v>
      </c>
      <c r="E40" s="100">
        <v>3534</v>
      </c>
      <c r="F40" s="98">
        <v>112918</v>
      </c>
      <c r="G40" s="98">
        <v>56776</v>
      </c>
      <c r="H40" s="98">
        <v>145</v>
      </c>
      <c r="I40" s="98">
        <v>1091</v>
      </c>
      <c r="J40" s="98">
        <v>306</v>
      </c>
      <c r="K40" s="101">
        <v>171236</v>
      </c>
      <c r="L40" s="102">
        <v>8.4678455464972323E-4</v>
      </c>
      <c r="M40" s="102">
        <v>6.371323787054124E-3</v>
      </c>
      <c r="N40" s="102">
        <v>0.96231516737134715</v>
      </c>
      <c r="P40"/>
      <c r="Q40"/>
    </row>
    <row r="41" spans="1:17" s="103" customFormat="1">
      <c r="A41" s="97" t="s">
        <v>406</v>
      </c>
      <c r="B41" s="98">
        <v>91173</v>
      </c>
      <c r="C41" s="98">
        <v>46864</v>
      </c>
      <c r="D41" s="99">
        <v>933</v>
      </c>
      <c r="E41" s="100">
        <v>2941</v>
      </c>
      <c r="F41" s="98">
        <v>92106</v>
      </c>
      <c r="G41" s="98">
        <v>49805</v>
      </c>
      <c r="H41" s="98">
        <v>70</v>
      </c>
      <c r="I41" s="98">
        <v>728</v>
      </c>
      <c r="J41" s="98">
        <v>129</v>
      </c>
      <c r="K41" s="101">
        <v>142838</v>
      </c>
      <c r="L41" s="102">
        <v>4.9006566879961912E-4</v>
      </c>
      <c r="M41" s="102">
        <v>5.0966829555160395E-3</v>
      </c>
      <c r="N41" s="102">
        <v>0.96638849605847188</v>
      </c>
      <c r="P41"/>
      <c r="Q41"/>
    </row>
    <row r="42" spans="1:17" s="103" customFormat="1">
      <c r="A42" s="97" t="s">
        <v>407</v>
      </c>
      <c r="B42" s="98">
        <v>114688</v>
      </c>
      <c r="C42" s="98">
        <v>60327</v>
      </c>
      <c r="D42" s="99">
        <v>1055</v>
      </c>
      <c r="E42" s="100">
        <v>3648</v>
      </c>
      <c r="F42" s="98">
        <v>115743</v>
      </c>
      <c r="G42" s="98">
        <v>63975</v>
      </c>
      <c r="H42" s="98">
        <v>99</v>
      </c>
      <c r="I42" s="98">
        <v>715</v>
      </c>
      <c r="J42" s="98">
        <v>185</v>
      </c>
      <c r="K42" s="101">
        <v>180717</v>
      </c>
      <c r="L42" s="102">
        <v>5.4781785886219895E-4</v>
      </c>
      <c r="M42" s="102">
        <v>3.9564623140047701E-3</v>
      </c>
      <c r="N42" s="102">
        <v>0.96844790473502773</v>
      </c>
      <c r="P42"/>
      <c r="Q42"/>
    </row>
    <row r="43" spans="1:17" s="103" customFormat="1">
      <c r="A43" s="97" t="s">
        <v>408</v>
      </c>
      <c r="B43" s="98">
        <v>82462</v>
      </c>
      <c r="C43" s="98">
        <v>42233</v>
      </c>
      <c r="D43" s="99">
        <v>923</v>
      </c>
      <c r="E43" s="100">
        <v>2941</v>
      </c>
      <c r="F43" s="98">
        <v>83385</v>
      </c>
      <c r="G43" s="98">
        <v>45174</v>
      </c>
      <c r="H43" s="98">
        <v>78</v>
      </c>
      <c r="I43" s="98">
        <v>423</v>
      </c>
      <c r="J43" s="98">
        <v>140</v>
      </c>
      <c r="K43" s="101">
        <v>129200</v>
      </c>
      <c r="L43" s="102">
        <v>6.0371517027863776E-4</v>
      </c>
      <c r="M43" s="102">
        <v>3.2739938080495355E-3</v>
      </c>
      <c r="N43" s="102">
        <v>0.96513157894736845</v>
      </c>
      <c r="P43"/>
      <c r="Q43"/>
    </row>
    <row r="44" spans="1:17" s="103" customFormat="1">
      <c r="A44" s="97" t="s">
        <v>409</v>
      </c>
      <c r="B44" s="98">
        <v>94399</v>
      </c>
      <c r="C44" s="98">
        <v>45958</v>
      </c>
      <c r="D44" s="99">
        <v>918</v>
      </c>
      <c r="E44" s="100">
        <v>3029</v>
      </c>
      <c r="F44" s="98">
        <v>95317</v>
      </c>
      <c r="G44" s="98">
        <v>48987</v>
      </c>
      <c r="H44" s="98">
        <v>62</v>
      </c>
      <c r="I44" s="98">
        <v>421</v>
      </c>
      <c r="J44" s="98">
        <v>137</v>
      </c>
      <c r="K44" s="101">
        <v>144924</v>
      </c>
      <c r="L44" s="102">
        <v>4.2781043857470123E-4</v>
      </c>
      <c r="M44" s="102">
        <v>2.9049708812895034E-3</v>
      </c>
      <c r="N44" s="102">
        <v>0.96848693108111839</v>
      </c>
      <c r="P44"/>
      <c r="Q44"/>
    </row>
    <row r="45" spans="1:17" s="103" customFormat="1">
      <c r="A45" s="97" t="s">
        <v>410</v>
      </c>
      <c r="B45" s="98">
        <v>120124</v>
      </c>
      <c r="C45" s="98">
        <v>58152</v>
      </c>
      <c r="D45" s="99">
        <v>949</v>
      </c>
      <c r="E45" s="100">
        <v>2910</v>
      </c>
      <c r="F45" s="98">
        <v>121073</v>
      </c>
      <c r="G45" s="98">
        <v>61062</v>
      </c>
      <c r="H45" s="98">
        <v>199</v>
      </c>
      <c r="I45" s="98">
        <v>743</v>
      </c>
      <c r="J45" s="98">
        <v>221</v>
      </c>
      <c r="K45" s="101">
        <v>183298</v>
      </c>
      <c r="L45" s="102">
        <v>1.0856637824744404E-3</v>
      </c>
      <c r="M45" s="102">
        <v>4.0535084943643688E-3</v>
      </c>
      <c r="N45" s="102">
        <v>0.9726019923839867</v>
      </c>
      <c r="P45"/>
      <c r="Q45"/>
    </row>
    <row r="46" spans="1:17" s="103" customFormat="1">
      <c r="A46" s="97" t="s">
        <v>411</v>
      </c>
      <c r="B46" s="98">
        <v>110292</v>
      </c>
      <c r="C46" s="98">
        <v>53990</v>
      </c>
      <c r="D46" s="99">
        <v>849</v>
      </c>
      <c r="E46" s="100">
        <v>2750</v>
      </c>
      <c r="F46" s="98">
        <v>111141</v>
      </c>
      <c r="G46" s="98">
        <v>56740</v>
      </c>
      <c r="H46" s="98">
        <v>111</v>
      </c>
      <c r="I46" s="98">
        <v>844</v>
      </c>
      <c r="J46" s="98">
        <v>165</v>
      </c>
      <c r="K46" s="101">
        <v>169001</v>
      </c>
      <c r="L46" s="102">
        <v>6.5680084733226428E-4</v>
      </c>
      <c r="M46" s="102">
        <v>4.994053289625505E-3</v>
      </c>
      <c r="N46" s="102">
        <v>0.97207708830125261</v>
      </c>
      <c r="P46"/>
      <c r="Q46"/>
    </row>
    <row r="47" spans="1:17" s="103" customFormat="1">
      <c r="A47" s="97" t="s">
        <v>412</v>
      </c>
      <c r="B47" s="98">
        <v>97261</v>
      </c>
      <c r="C47" s="98">
        <v>47672</v>
      </c>
      <c r="D47" s="99">
        <v>761</v>
      </c>
      <c r="E47" s="100">
        <v>2207</v>
      </c>
      <c r="F47" s="98">
        <v>98022</v>
      </c>
      <c r="G47" s="98">
        <v>49879</v>
      </c>
      <c r="H47" s="98">
        <v>114</v>
      </c>
      <c r="I47" s="98">
        <v>911</v>
      </c>
      <c r="J47" s="98">
        <v>143</v>
      </c>
      <c r="K47" s="101">
        <v>149069</v>
      </c>
      <c r="L47" s="102">
        <v>7.6474652677619088E-4</v>
      </c>
      <c r="M47" s="102">
        <v>6.1112639113430692E-3</v>
      </c>
      <c r="N47" s="102">
        <v>0.97225445934433052</v>
      </c>
      <c r="P47"/>
      <c r="Q47"/>
    </row>
    <row r="48" spans="1:17" s="103" customFormat="1">
      <c r="A48" s="97" t="s">
        <v>413</v>
      </c>
      <c r="B48" s="98">
        <v>123965</v>
      </c>
      <c r="C48" s="98">
        <v>64904</v>
      </c>
      <c r="D48" s="99">
        <v>806</v>
      </c>
      <c r="E48" s="100">
        <v>2666</v>
      </c>
      <c r="F48" s="98">
        <v>124771</v>
      </c>
      <c r="G48" s="98">
        <v>67570</v>
      </c>
      <c r="H48" s="98">
        <v>157</v>
      </c>
      <c r="I48" s="98">
        <v>1066</v>
      </c>
      <c r="J48" s="98">
        <v>332</v>
      </c>
      <c r="K48" s="101">
        <v>193896</v>
      </c>
      <c r="L48" s="102">
        <v>8.0971242315468087E-4</v>
      </c>
      <c r="M48" s="102">
        <v>5.4977926311012091E-3</v>
      </c>
      <c r="N48" s="102">
        <v>0.97407373024714283</v>
      </c>
      <c r="P48"/>
      <c r="Q48"/>
    </row>
    <row r="49" spans="1:17" s="103" customFormat="1">
      <c r="A49" s="97" t="s">
        <v>414</v>
      </c>
      <c r="B49" s="98">
        <v>92774</v>
      </c>
      <c r="C49" s="98">
        <v>47248</v>
      </c>
      <c r="D49" s="99">
        <v>643</v>
      </c>
      <c r="E49" s="100">
        <v>2529</v>
      </c>
      <c r="F49" s="98">
        <v>93417</v>
      </c>
      <c r="G49" s="98">
        <v>49777</v>
      </c>
      <c r="H49" s="98">
        <v>121</v>
      </c>
      <c r="I49" s="98">
        <v>751</v>
      </c>
      <c r="J49" s="98">
        <v>263</v>
      </c>
      <c r="K49" s="101">
        <v>144329</v>
      </c>
      <c r="L49" s="102">
        <v>8.3836235268033453E-4</v>
      </c>
      <c r="M49" s="102">
        <v>5.2033894782060434E-3</v>
      </c>
      <c r="N49" s="102">
        <v>0.97015845741327111</v>
      </c>
      <c r="P49"/>
      <c r="Q49"/>
    </row>
    <row r="50" spans="1:17" s="103" customFormat="1">
      <c r="A50" s="97" t="s">
        <v>415</v>
      </c>
      <c r="B50" s="98">
        <v>51702</v>
      </c>
      <c r="C50" s="98">
        <v>29763</v>
      </c>
      <c r="D50" s="99">
        <v>370</v>
      </c>
      <c r="E50" s="100">
        <v>2285</v>
      </c>
      <c r="F50" s="98">
        <v>52072</v>
      </c>
      <c r="G50" s="98">
        <v>32048</v>
      </c>
      <c r="H50" s="98">
        <v>78</v>
      </c>
      <c r="I50" s="98">
        <v>374</v>
      </c>
      <c r="J50" s="98">
        <v>233</v>
      </c>
      <c r="K50" s="101">
        <v>84805</v>
      </c>
      <c r="L50" s="102">
        <v>9.1975708979423379E-4</v>
      </c>
      <c r="M50" s="102">
        <v>4.4101173279877367E-3</v>
      </c>
      <c r="N50" s="102">
        <v>0.96061552974470843</v>
      </c>
      <c r="P50"/>
      <c r="Q50"/>
    </row>
    <row r="51" spans="1:17" s="103" customFormat="1">
      <c r="A51" s="97" t="s">
        <v>416</v>
      </c>
      <c r="B51" s="98">
        <v>94906</v>
      </c>
      <c r="C51" s="98">
        <v>54547</v>
      </c>
      <c r="D51" s="99">
        <v>788</v>
      </c>
      <c r="E51" s="100">
        <v>2399</v>
      </c>
      <c r="F51" s="98">
        <v>95694</v>
      </c>
      <c r="G51" s="98">
        <v>56946</v>
      </c>
      <c r="H51" s="98">
        <v>477</v>
      </c>
      <c r="I51" s="98">
        <v>1525</v>
      </c>
      <c r="J51" s="98">
        <v>173</v>
      </c>
      <c r="K51" s="101">
        <v>154815</v>
      </c>
      <c r="L51" s="102">
        <v>3.0810967929464201E-3</v>
      </c>
      <c r="M51" s="102">
        <v>9.8504666860446347E-3</v>
      </c>
      <c r="N51" s="102">
        <v>0.96536511319962537</v>
      </c>
      <c r="P51"/>
      <c r="Q51"/>
    </row>
    <row r="52" spans="1:17" s="103" customFormat="1">
      <c r="A52" s="97" t="s">
        <v>417</v>
      </c>
      <c r="B52" s="98">
        <v>102758</v>
      </c>
      <c r="C52" s="98">
        <v>57106</v>
      </c>
      <c r="D52" s="99">
        <v>837</v>
      </c>
      <c r="E52" s="100">
        <v>3057</v>
      </c>
      <c r="F52" s="98">
        <v>103595</v>
      </c>
      <c r="G52" s="98">
        <v>60163</v>
      </c>
      <c r="H52" s="98">
        <v>152</v>
      </c>
      <c r="I52" s="98">
        <v>1095</v>
      </c>
      <c r="J52" s="98">
        <v>194</v>
      </c>
      <c r="K52" s="101">
        <v>165199</v>
      </c>
      <c r="L52" s="102">
        <v>9.2010242192749349E-4</v>
      </c>
      <c r="M52" s="102">
        <v>6.6283694211224037E-3</v>
      </c>
      <c r="N52" s="102">
        <v>0.96770561565142643</v>
      </c>
      <c r="P52"/>
      <c r="Q52"/>
    </row>
    <row r="53" spans="1:17" s="103" customFormat="1">
      <c r="A53" s="97" t="s">
        <v>418</v>
      </c>
      <c r="B53" s="98">
        <v>87148</v>
      </c>
      <c r="C53" s="98">
        <v>46852</v>
      </c>
      <c r="D53" s="99">
        <v>715</v>
      </c>
      <c r="E53" s="100">
        <v>2974</v>
      </c>
      <c r="F53" s="98">
        <v>87863</v>
      </c>
      <c r="G53" s="98">
        <v>49826</v>
      </c>
      <c r="H53" s="98">
        <v>236</v>
      </c>
      <c r="I53" s="98">
        <v>925</v>
      </c>
      <c r="J53" s="98">
        <v>165</v>
      </c>
      <c r="K53" s="101">
        <v>139015</v>
      </c>
      <c r="L53" s="102">
        <v>1.6976585260583389E-3</v>
      </c>
      <c r="M53" s="102">
        <v>6.6539582059489981E-3</v>
      </c>
      <c r="N53" s="102">
        <v>0.96392475632126029</v>
      </c>
      <c r="P53"/>
      <c r="Q53"/>
    </row>
    <row r="54" spans="1:17" s="103" customFormat="1">
      <c r="A54" s="97" t="s">
        <v>419</v>
      </c>
      <c r="B54" s="98">
        <v>101223</v>
      </c>
      <c r="C54" s="98">
        <v>61702</v>
      </c>
      <c r="D54" s="99">
        <v>915</v>
      </c>
      <c r="E54" s="100">
        <v>3633</v>
      </c>
      <c r="F54" s="98">
        <v>102138</v>
      </c>
      <c r="G54" s="98">
        <v>65335</v>
      </c>
      <c r="H54" s="98">
        <v>273</v>
      </c>
      <c r="I54" s="98">
        <v>1663</v>
      </c>
      <c r="J54" s="98">
        <v>219</v>
      </c>
      <c r="K54" s="101">
        <v>169628</v>
      </c>
      <c r="L54" s="102">
        <v>1.6094041078123895E-3</v>
      </c>
      <c r="M54" s="102">
        <v>9.8038059754285856E-3</v>
      </c>
      <c r="N54" s="102">
        <v>0.96048411818803503</v>
      </c>
      <c r="P54"/>
      <c r="Q54"/>
    </row>
    <row r="55" spans="1:17" s="103" customFormat="1">
      <c r="A55" s="97" t="s">
        <v>420</v>
      </c>
      <c r="B55" s="98">
        <v>80989</v>
      </c>
      <c r="C55" s="98">
        <v>51153</v>
      </c>
      <c r="D55" s="99">
        <v>781</v>
      </c>
      <c r="E55" s="100">
        <v>3500</v>
      </c>
      <c r="F55" s="98">
        <v>81770</v>
      </c>
      <c r="G55" s="98">
        <v>54653</v>
      </c>
      <c r="H55" s="98">
        <v>217</v>
      </c>
      <c r="I55" s="98">
        <v>635</v>
      </c>
      <c r="J55" s="98">
        <v>215</v>
      </c>
      <c r="K55" s="101">
        <v>137490</v>
      </c>
      <c r="L55" s="102">
        <v>1.5782966033893375E-3</v>
      </c>
      <c r="M55" s="102">
        <v>4.618517710378937E-3</v>
      </c>
      <c r="N55" s="102">
        <v>0.96110262564550153</v>
      </c>
      <c r="P55"/>
      <c r="Q55"/>
    </row>
    <row r="56" spans="1:17" s="103" customFormat="1">
      <c r="A56" s="97" t="s">
        <v>421</v>
      </c>
      <c r="B56" s="98">
        <v>88574</v>
      </c>
      <c r="C56" s="98">
        <v>56832</v>
      </c>
      <c r="D56" s="99">
        <v>1389</v>
      </c>
      <c r="E56" s="100">
        <v>3145</v>
      </c>
      <c r="F56" s="98">
        <v>89963</v>
      </c>
      <c r="G56" s="98">
        <v>59977</v>
      </c>
      <c r="H56" s="98">
        <v>288</v>
      </c>
      <c r="I56" s="98">
        <v>1121</v>
      </c>
      <c r="J56" s="98">
        <v>118</v>
      </c>
      <c r="K56" s="101">
        <v>151467</v>
      </c>
      <c r="L56" s="102">
        <v>1.9014042662758226E-3</v>
      </c>
      <c r="M56" s="102">
        <v>7.4009520225527675E-3</v>
      </c>
      <c r="N56" s="102">
        <v>0.95998468313229945</v>
      </c>
      <c r="P56"/>
      <c r="Q56"/>
    </row>
    <row r="57" spans="1:17" s="103" customFormat="1">
      <c r="A57" s="97" t="s">
        <v>422</v>
      </c>
      <c r="B57" s="98">
        <v>117671</v>
      </c>
      <c r="C57" s="98">
        <v>75846</v>
      </c>
      <c r="D57" s="99">
        <v>1658</v>
      </c>
      <c r="E57" s="100">
        <v>3770</v>
      </c>
      <c r="F57" s="98">
        <v>119329</v>
      </c>
      <c r="G57" s="98">
        <v>79616</v>
      </c>
      <c r="H57" s="98">
        <v>360</v>
      </c>
      <c r="I57" s="98">
        <v>1228</v>
      </c>
      <c r="J57" s="98">
        <v>245</v>
      </c>
      <c r="K57" s="101">
        <v>200778</v>
      </c>
      <c r="L57" s="102">
        <v>1.7930251322356035E-3</v>
      </c>
      <c r="M57" s="102">
        <v>6.1162079510703364E-3</v>
      </c>
      <c r="N57" s="102">
        <v>0.96383567920788138</v>
      </c>
      <c r="P57"/>
      <c r="Q57"/>
    </row>
    <row r="58" spans="1:17" s="103" customFormat="1">
      <c r="A58" s="97" t="s">
        <v>423</v>
      </c>
      <c r="B58" s="98">
        <v>102113</v>
      </c>
      <c r="C58" s="98">
        <v>64572</v>
      </c>
      <c r="D58" s="99">
        <v>1469</v>
      </c>
      <c r="E58" s="100">
        <v>2851</v>
      </c>
      <c r="F58" s="98">
        <v>103582</v>
      </c>
      <c r="G58" s="98">
        <v>67423</v>
      </c>
      <c r="H58" s="98">
        <v>443</v>
      </c>
      <c r="I58" s="98">
        <v>1752</v>
      </c>
      <c r="J58" s="98">
        <v>181</v>
      </c>
      <c r="K58" s="101">
        <v>173381</v>
      </c>
      <c r="L58" s="102">
        <v>2.5550665874576801E-3</v>
      </c>
      <c r="M58" s="102">
        <v>1.0104913456491773E-2</v>
      </c>
      <c r="N58" s="102">
        <v>0.96137985131012049</v>
      </c>
      <c r="P58"/>
      <c r="Q58"/>
    </row>
    <row r="59" spans="1:17" s="103" customFormat="1">
      <c r="A59" s="97" t="s">
        <v>424</v>
      </c>
      <c r="B59" s="98">
        <v>84380</v>
      </c>
      <c r="C59" s="98">
        <v>54470</v>
      </c>
      <c r="D59" s="99">
        <v>1384</v>
      </c>
      <c r="E59" s="100">
        <v>2322</v>
      </c>
      <c r="F59" s="98">
        <v>85764</v>
      </c>
      <c r="G59" s="98">
        <v>56792</v>
      </c>
      <c r="H59" s="98">
        <v>497</v>
      </c>
      <c r="I59" s="98">
        <v>1085</v>
      </c>
      <c r="J59" s="98">
        <v>126</v>
      </c>
      <c r="K59" s="101">
        <v>144264</v>
      </c>
      <c r="L59" s="102">
        <v>3.4450729218654689E-3</v>
      </c>
      <c r="M59" s="102">
        <v>7.5209338435091224E-3</v>
      </c>
      <c r="N59" s="102">
        <v>0.9624715798813287</v>
      </c>
      <c r="P59"/>
      <c r="Q59"/>
    </row>
    <row r="60" spans="1:17" s="103" customFormat="1">
      <c r="A60" s="97" t="s">
        <v>425</v>
      </c>
      <c r="B60" s="98">
        <v>127152</v>
      </c>
      <c r="C60" s="98">
        <v>87703</v>
      </c>
      <c r="D60" s="99">
        <v>1985</v>
      </c>
      <c r="E60" s="100">
        <v>3660</v>
      </c>
      <c r="F60" s="98">
        <v>129137</v>
      </c>
      <c r="G60" s="98">
        <v>91363</v>
      </c>
      <c r="H60" s="98">
        <v>680</v>
      </c>
      <c r="I60" s="98">
        <v>2362</v>
      </c>
      <c r="J60" s="98">
        <v>299</v>
      </c>
      <c r="K60" s="101">
        <v>223841</v>
      </c>
      <c r="L60" s="102">
        <v>3.037870631385671E-3</v>
      </c>
      <c r="M60" s="102">
        <v>1.0552132987254347E-2</v>
      </c>
      <c r="N60" s="102">
        <v>0.95985543309760057</v>
      </c>
      <c r="P60"/>
      <c r="Q60"/>
    </row>
    <row r="61" spans="1:17" s="103" customFormat="1">
      <c r="A61" s="97" t="s">
        <v>426</v>
      </c>
      <c r="B61" s="98">
        <v>84684</v>
      </c>
      <c r="C61" s="98">
        <v>56334</v>
      </c>
      <c r="D61" s="99">
        <v>1926</v>
      </c>
      <c r="E61" s="100">
        <v>2549</v>
      </c>
      <c r="F61" s="98">
        <v>86610</v>
      </c>
      <c r="G61" s="98">
        <v>58883</v>
      </c>
      <c r="H61" s="98">
        <v>451</v>
      </c>
      <c r="I61" s="98">
        <v>1315</v>
      </c>
      <c r="J61" s="98">
        <v>225</v>
      </c>
      <c r="K61" s="101">
        <v>147484</v>
      </c>
      <c r="L61" s="102">
        <v>3.0579588294323452E-3</v>
      </c>
      <c r="M61" s="102">
        <v>8.9162214206286779E-3</v>
      </c>
      <c r="N61" s="102">
        <v>0.95615795611727372</v>
      </c>
      <c r="P61"/>
      <c r="Q61"/>
    </row>
    <row r="62" spans="1:17" s="103" customFormat="1">
      <c r="A62" s="97" t="s">
        <v>427</v>
      </c>
      <c r="B62" s="98">
        <v>52438</v>
      </c>
      <c r="C62" s="98">
        <v>36477</v>
      </c>
      <c r="D62" s="99">
        <v>1037</v>
      </c>
      <c r="E62" s="100">
        <v>2086</v>
      </c>
      <c r="F62" s="98">
        <v>53475</v>
      </c>
      <c r="G62" s="98">
        <v>38563</v>
      </c>
      <c r="H62" s="98">
        <v>295</v>
      </c>
      <c r="I62" s="98">
        <v>736</v>
      </c>
      <c r="J62" s="98">
        <v>101</v>
      </c>
      <c r="K62" s="101">
        <v>93170</v>
      </c>
      <c r="L62" s="102">
        <v>3.1662552323709348E-3</v>
      </c>
      <c r="M62" s="102">
        <v>7.8995384780508743E-3</v>
      </c>
      <c r="N62" s="102">
        <v>0.95433079317376834</v>
      </c>
      <c r="P62"/>
      <c r="Q62"/>
    </row>
    <row r="63" spans="1:17" s="103" customFormat="1">
      <c r="A63" s="97" t="s">
        <v>428</v>
      </c>
      <c r="B63" s="98">
        <v>93681</v>
      </c>
      <c r="C63" s="98">
        <v>68047</v>
      </c>
      <c r="D63" s="99">
        <v>1871</v>
      </c>
      <c r="E63" s="100">
        <v>3052</v>
      </c>
      <c r="F63" s="98">
        <v>95552</v>
      </c>
      <c r="G63" s="98">
        <v>71099</v>
      </c>
      <c r="H63" s="98">
        <v>519</v>
      </c>
      <c r="I63" s="98">
        <v>1750</v>
      </c>
      <c r="J63" s="98">
        <v>54</v>
      </c>
      <c r="K63" s="101">
        <v>168974</v>
      </c>
      <c r="L63" s="102">
        <v>3.0714784523062722E-3</v>
      </c>
      <c r="M63" s="102">
        <v>1.0356622912400724E-2</v>
      </c>
      <c r="N63" s="102">
        <v>0.9571176630724253</v>
      </c>
      <c r="P63"/>
      <c r="Q63"/>
    </row>
    <row r="64" spans="1:17" s="103" customFormat="1">
      <c r="A64" s="97" t="s">
        <v>429</v>
      </c>
      <c r="B64" s="98">
        <v>90801</v>
      </c>
      <c r="C64" s="98">
        <v>68669</v>
      </c>
      <c r="D64" s="99">
        <v>1871</v>
      </c>
      <c r="E64" s="100">
        <v>3448</v>
      </c>
      <c r="F64" s="98">
        <v>92672</v>
      </c>
      <c r="G64" s="98">
        <v>72117</v>
      </c>
      <c r="H64" s="98">
        <v>613</v>
      </c>
      <c r="I64" s="98">
        <v>1776</v>
      </c>
      <c r="J64" s="98">
        <v>43</v>
      </c>
      <c r="K64" s="101">
        <v>167221</v>
      </c>
      <c r="L64" s="102">
        <v>3.6658075241745953E-3</v>
      </c>
      <c r="M64" s="102">
        <v>1.0620675632845158E-2</v>
      </c>
      <c r="N64" s="102">
        <v>0.95364816619922144</v>
      </c>
      <c r="P64"/>
      <c r="Q64"/>
    </row>
    <row r="65" spans="1:17" s="103" customFormat="1">
      <c r="A65" s="97" t="s">
        <v>430</v>
      </c>
      <c r="B65" s="98">
        <v>85118</v>
      </c>
      <c r="C65" s="98">
        <v>63479</v>
      </c>
      <c r="D65" s="99">
        <v>2074</v>
      </c>
      <c r="E65" s="100">
        <v>3329</v>
      </c>
      <c r="F65" s="98">
        <v>87192</v>
      </c>
      <c r="G65" s="98">
        <v>66808</v>
      </c>
      <c r="H65" s="98">
        <v>704</v>
      </c>
      <c r="I65" s="98">
        <v>1532</v>
      </c>
      <c r="J65" s="98">
        <v>47</v>
      </c>
      <c r="K65" s="101">
        <v>156283</v>
      </c>
      <c r="L65" s="102">
        <v>4.5046486182118333E-3</v>
      </c>
      <c r="M65" s="102">
        <v>9.8027296634950693E-3</v>
      </c>
      <c r="N65" s="102">
        <v>0.95081998681878388</v>
      </c>
      <c r="P65"/>
      <c r="Q65"/>
    </row>
    <row r="66" spans="1:17" s="103" customFormat="1">
      <c r="A66" s="97" t="s">
        <v>431</v>
      </c>
      <c r="B66" s="98">
        <v>103131</v>
      </c>
      <c r="C66" s="98">
        <v>79633</v>
      </c>
      <c r="D66" s="99">
        <v>1850</v>
      </c>
      <c r="E66" s="100">
        <v>3930</v>
      </c>
      <c r="F66" s="98">
        <v>104981</v>
      </c>
      <c r="G66" s="98">
        <v>83563</v>
      </c>
      <c r="H66" s="98">
        <v>753</v>
      </c>
      <c r="I66" s="98">
        <v>2248</v>
      </c>
      <c r="J66" s="98">
        <v>39</v>
      </c>
      <c r="K66" s="101">
        <v>191584</v>
      </c>
      <c r="L66" s="102">
        <v>3.9303908468348086E-3</v>
      </c>
      <c r="M66" s="102">
        <v>1.1733756472356773E-2</v>
      </c>
      <c r="N66" s="102">
        <v>0.95396275263069985</v>
      </c>
      <c r="P66"/>
      <c r="Q66"/>
    </row>
    <row r="67" spans="1:17" s="103" customFormat="1">
      <c r="A67" s="97" t="s">
        <v>432</v>
      </c>
      <c r="B67" s="98">
        <v>73786</v>
      </c>
      <c r="C67" s="98">
        <v>61965</v>
      </c>
      <c r="D67" s="99">
        <v>1563</v>
      </c>
      <c r="E67" s="100">
        <v>4283</v>
      </c>
      <c r="F67" s="98">
        <v>75349</v>
      </c>
      <c r="G67" s="98">
        <v>66248</v>
      </c>
      <c r="H67" s="98">
        <v>497</v>
      </c>
      <c r="I67" s="98">
        <v>1402</v>
      </c>
      <c r="J67" s="98">
        <v>34</v>
      </c>
      <c r="K67" s="101">
        <v>143530</v>
      </c>
      <c r="L67" s="102">
        <v>3.4626907266773498E-3</v>
      </c>
      <c r="M67" s="102">
        <v>9.7679927541280565E-3</v>
      </c>
      <c r="N67" s="102">
        <v>0.94580227130216676</v>
      </c>
      <c r="P67"/>
      <c r="Q67"/>
    </row>
    <row r="68" spans="1:17" s="103" customFormat="1">
      <c r="A68" s="97" t="s">
        <v>433</v>
      </c>
      <c r="B68" s="98">
        <v>92019</v>
      </c>
      <c r="C68" s="98">
        <v>71765</v>
      </c>
      <c r="D68" s="99">
        <v>1093</v>
      </c>
      <c r="E68" s="100">
        <v>4208</v>
      </c>
      <c r="F68" s="98">
        <v>93112</v>
      </c>
      <c r="G68" s="98">
        <v>75973</v>
      </c>
      <c r="H68" s="98">
        <v>658</v>
      </c>
      <c r="I68" s="98">
        <v>1914</v>
      </c>
      <c r="J68" s="98">
        <v>41</v>
      </c>
      <c r="K68" s="101">
        <v>171698</v>
      </c>
      <c r="L68" s="102">
        <v>3.8323102191056388E-3</v>
      </c>
      <c r="M68" s="102">
        <v>1.114747987745926E-2</v>
      </c>
      <c r="N68" s="102">
        <v>0.95390744213677503</v>
      </c>
      <c r="P68"/>
      <c r="Q68"/>
    </row>
    <row r="69" spans="1:17" s="103" customFormat="1">
      <c r="A69" s="97" t="s">
        <v>434</v>
      </c>
      <c r="B69" s="98">
        <v>110658</v>
      </c>
      <c r="C69" s="98">
        <v>97121</v>
      </c>
      <c r="D69" s="99">
        <v>692</v>
      </c>
      <c r="E69" s="100">
        <v>3911</v>
      </c>
      <c r="F69" s="98">
        <v>111350</v>
      </c>
      <c r="G69" s="98">
        <v>101032</v>
      </c>
      <c r="H69" s="98">
        <v>978</v>
      </c>
      <c r="I69" s="98">
        <v>2804</v>
      </c>
      <c r="J69" s="98">
        <v>45</v>
      </c>
      <c r="K69" s="101">
        <v>216209</v>
      </c>
      <c r="L69" s="102">
        <v>4.5234009685073242E-3</v>
      </c>
      <c r="M69" s="102">
        <v>1.2968932838133473E-2</v>
      </c>
      <c r="N69" s="102">
        <v>0.96100994870703804</v>
      </c>
      <c r="P69"/>
      <c r="Q69"/>
    </row>
    <row r="70" spans="1:17" s="103" customFormat="1">
      <c r="A70" s="97" t="s">
        <v>435</v>
      </c>
      <c r="B70" s="98">
        <v>97064</v>
      </c>
      <c r="C70" s="98">
        <v>83050</v>
      </c>
      <c r="D70" s="99">
        <v>295</v>
      </c>
      <c r="E70" s="100">
        <v>3168</v>
      </c>
      <c r="F70" s="98">
        <v>97359</v>
      </c>
      <c r="G70" s="98">
        <v>86218</v>
      </c>
      <c r="H70" s="98">
        <v>670</v>
      </c>
      <c r="I70" s="98">
        <v>2147</v>
      </c>
      <c r="J70" s="98">
        <v>36</v>
      </c>
      <c r="K70" s="101">
        <v>186430</v>
      </c>
      <c r="L70" s="102">
        <v>3.593842192780132E-3</v>
      </c>
      <c r="M70" s="102">
        <v>1.1516386847610364E-2</v>
      </c>
      <c r="N70" s="102">
        <v>0.96612133240358311</v>
      </c>
      <c r="P70"/>
      <c r="Q70"/>
    </row>
    <row r="71" spans="1:17" s="103" customFormat="1">
      <c r="A71" s="97" t="s">
        <v>436</v>
      </c>
      <c r="B71" s="98">
        <v>95346</v>
      </c>
      <c r="C71" s="98">
        <v>75585</v>
      </c>
      <c r="D71" s="99">
        <v>209</v>
      </c>
      <c r="E71" s="100">
        <v>3344</v>
      </c>
      <c r="F71" s="98">
        <v>95555</v>
      </c>
      <c r="G71" s="98">
        <v>78929</v>
      </c>
      <c r="H71" s="98">
        <v>523</v>
      </c>
      <c r="I71" s="98">
        <v>1871</v>
      </c>
      <c r="J71" s="98">
        <v>72</v>
      </c>
      <c r="K71" s="101">
        <v>176950</v>
      </c>
      <c r="L71" s="102">
        <v>2.9556371856456626E-3</v>
      </c>
      <c r="M71" s="102">
        <v>1.0573608363944617E-2</v>
      </c>
      <c r="N71" s="102">
        <v>0.96598474145238766</v>
      </c>
      <c r="P71"/>
      <c r="Q71"/>
    </row>
    <row r="72" spans="1:17" s="103" customFormat="1">
      <c r="A72" s="97" t="s">
        <v>437</v>
      </c>
      <c r="B72" s="98">
        <v>118271</v>
      </c>
      <c r="C72" s="98">
        <v>99574</v>
      </c>
      <c r="D72" s="99">
        <v>217</v>
      </c>
      <c r="E72" s="100">
        <v>3794</v>
      </c>
      <c r="F72" s="98">
        <v>118488</v>
      </c>
      <c r="G72" s="98">
        <v>103368</v>
      </c>
      <c r="H72" s="98">
        <v>593</v>
      </c>
      <c r="I72" s="98">
        <v>2417</v>
      </c>
      <c r="J72" s="98">
        <v>49</v>
      </c>
      <c r="K72" s="101">
        <v>224915</v>
      </c>
      <c r="L72" s="102">
        <v>2.6365515861547697E-3</v>
      </c>
      <c r="M72" s="102">
        <v>1.074628192872863E-2</v>
      </c>
      <c r="N72" s="102">
        <v>0.96856590267434362</v>
      </c>
      <c r="P72"/>
      <c r="Q72"/>
    </row>
    <row r="73" spans="1:17" s="103" customFormat="1">
      <c r="A73" s="97" t="s">
        <v>438</v>
      </c>
      <c r="B73" s="98">
        <v>70258</v>
      </c>
      <c r="C73" s="98">
        <v>58918</v>
      </c>
      <c r="D73" s="99">
        <v>159</v>
      </c>
      <c r="E73" s="100">
        <v>3282</v>
      </c>
      <c r="F73" s="98">
        <v>70417</v>
      </c>
      <c r="G73" s="98">
        <v>62200</v>
      </c>
      <c r="H73" s="98">
        <v>517</v>
      </c>
      <c r="I73" s="98">
        <v>1083</v>
      </c>
      <c r="J73" s="98">
        <v>49</v>
      </c>
      <c r="K73" s="101">
        <v>134266</v>
      </c>
      <c r="L73" s="102">
        <v>3.8505652957561854E-3</v>
      </c>
      <c r="M73" s="102">
        <v>8.0660777858877156E-3</v>
      </c>
      <c r="N73" s="102">
        <v>0.96209017919652029</v>
      </c>
      <c r="P73"/>
      <c r="Q73"/>
    </row>
    <row r="74" spans="1:17" s="103" customFormat="1">
      <c r="A74" s="97" t="s">
        <v>439</v>
      </c>
      <c r="B74" s="98">
        <v>50966</v>
      </c>
      <c r="C74" s="98">
        <v>44822</v>
      </c>
      <c r="D74" s="99">
        <v>96</v>
      </c>
      <c r="E74" s="100">
        <v>2936</v>
      </c>
      <c r="F74" s="98">
        <v>51062</v>
      </c>
      <c r="G74" s="98">
        <v>47758</v>
      </c>
      <c r="H74" s="98">
        <v>399</v>
      </c>
      <c r="I74" s="98">
        <v>937</v>
      </c>
      <c r="J74" s="98">
        <v>39</v>
      </c>
      <c r="K74" s="101">
        <v>100195</v>
      </c>
      <c r="L74" s="102">
        <v>3.9822346424472277E-3</v>
      </c>
      <c r="M74" s="102">
        <v>9.3517640600828383E-3</v>
      </c>
      <c r="N74" s="102">
        <v>0.95601576924996257</v>
      </c>
      <c r="P74"/>
      <c r="Q74"/>
    </row>
    <row r="75" spans="1:17" s="103" customFormat="1">
      <c r="A75" s="97" t="s">
        <v>440</v>
      </c>
      <c r="B75" s="98">
        <v>88149</v>
      </c>
      <c r="C75" s="98">
        <v>78125</v>
      </c>
      <c r="D75" s="99">
        <v>120</v>
      </c>
      <c r="E75" s="100">
        <v>3884</v>
      </c>
      <c r="F75" s="98">
        <v>88269</v>
      </c>
      <c r="G75" s="98">
        <v>82009</v>
      </c>
      <c r="H75" s="98">
        <v>875</v>
      </c>
      <c r="I75" s="98">
        <v>1819</v>
      </c>
      <c r="J75" s="98">
        <v>44</v>
      </c>
      <c r="K75" s="101">
        <v>173016</v>
      </c>
      <c r="L75" s="102">
        <v>5.057335737735238E-3</v>
      </c>
      <c r="M75" s="102">
        <v>1.0513478522217599E-2</v>
      </c>
      <c r="N75" s="102">
        <v>0.96103250566421605</v>
      </c>
      <c r="P75"/>
      <c r="Q75"/>
    </row>
    <row r="76" spans="1:17" s="103" customFormat="1">
      <c r="A76" s="97" t="s">
        <v>441</v>
      </c>
      <c r="B76" s="98">
        <v>80756</v>
      </c>
      <c r="C76" s="98">
        <v>73254</v>
      </c>
      <c r="D76" s="99">
        <v>104</v>
      </c>
      <c r="E76" s="100">
        <v>4415</v>
      </c>
      <c r="F76" s="98">
        <v>80860</v>
      </c>
      <c r="G76" s="98">
        <v>77669</v>
      </c>
      <c r="H76" s="98">
        <v>653</v>
      </c>
      <c r="I76" s="98">
        <v>1638</v>
      </c>
      <c r="J76" s="98">
        <v>53</v>
      </c>
      <c r="K76" s="101">
        <v>160873</v>
      </c>
      <c r="L76" s="102">
        <v>4.0591025218650739E-3</v>
      </c>
      <c r="M76" s="102">
        <v>1.0181944763882069E-2</v>
      </c>
      <c r="N76" s="102">
        <v>0.9573390189777029</v>
      </c>
      <c r="P76"/>
      <c r="Q76"/>
    </row>
    <row r="77" spans="1:17" s="103" customFormat="1">
      <c r="A77" s="97" t="s">
        <v>442</v>
      </c>
      <c r="B77" s="98">
        <v>87666</v>
      </c>
      <c r="C77" s="98">
        <v>74996</v>
      </c>
      <c r="D77" s="99">
        <v>80</v>
      </c>
      <c r="E77" s="100">
        <v>4896</v>
      </c>
      <c r="F77" s="98">
        <v>87746</v>
      </c>
      <c r="G77" s="98">
        <v>79892</v>
      </c>
      <c r="H77" s="98">
        <v>497</v>
      </c>
      <c r="I77" s="98">
        <v>1332</v>
      </c>
      <c r="J77" s="98">
        <v>61</v>
      </c>
      <c r="K77" s="101">
        <v>169528</v>
      </c>
      <c r="L77" s="102">
        <v>2.9316691048086453E-3</v>
      </c>
      <c r="M77" s="102">
        <v>7.8571091501108969E-3</v>
      </c>
      <c r="N77" s="102">
        <v>0.95949931574725122</v>
      </c>
      <c r="P77"/>
      <c r="Q77"/>
    </row>
    <row r="78" spans="1:17" s="103" customFormat="1">
      <c r="A78" s="97" t="s">
        <v>443</v>
      </c>
      <c r="B78" s="98">
        <v>101013</v>
      </c>
      <c r="C78" s="98">
        <v>91442</v>
      </c>
      <c r="D78" s="99">
        <v>105</v>
      </c>
      <c r="E78" s="100">
        <v>6299</v>
      </c>
      <c r="F78" s="98">
        <v>101118</v>
      </c>
      <c r="G78" s="98">
        <v>97741</v>
      </c>
      <c r="H78" s="98">
        <v>772</v>
      </c>
      <c r="I78" s="98">
        <v>2856</v>
      </c>
      <c r="J78" s="98">
        <v>72</v>
      </c>
      <c r="K78" s="101">
        <v>202559</v>
      </c>
      <c r="L78" s="102">
        <v>3.8112352450397169E-3</v>
      </c>
      <c r="M78" s="102">
        <v>1.4099595673359368E-2</v>
      </c>
      <c r="N78" s="102">
        <v>0.95011823715559418</v>
      </c>
      <c r="P78"/>
      <c r="Q78"/>
    </row>
    <row r="79" spans="1:17" s="103" customFormat="1">
      <c r="A79" s="97" t="s">
        <v>444</v>
      </c>
      <c r="B79" s="98">
        <v>75208</v>
      </c>
      <c r="C79" s="98">
        <v>73718</v>
      </c>
      <c r="D79" s="99">
        <v>42</v>
      </c>
      <c r="E79" s="100">
        <v>6215</v>
      </c>
      <c r="F79" s="98">
        <v>75250</v>
      </c>
      <c r="G79" s="98">
        <v>79933</v>
      </c>
      <c r="H79" s="98">
        <v>467</v>
      </c>
      <c r="I79" s="98">
        <v>2256</v>
      </c>
      <c r="J79" s="98">
        <v>38</v>
      </c>
      <c r="K79" s="101">
        <v>157944</v>
      </c>
      <c r="L79" s="102">
        <v>2.9567441624879704E-3</v>
      </c>
      <c r="M79" s="102">
        <v>1.4283543534417261E-2</v>
      </c>
      <c r="N79" s="102">
        <v>0.94290381401002887</v>
      </c>
      <c r="P79"/>
      <c r="Q79"/>
    </row>
    <row r="80" spans="1:17" s="103" customFormat="1">
      <c r="A80" s="97" t="s">
        <v>445</v>
      </c>
      <c r="B80" s="98">
        <v>79225</v>
      </c>
      <c r="C80" s="98">
        <v>78148</v>
      </c>
      <c r="D80" s="99">
        <v>51</v>
      </c>
      <c r="E80" s="100">
        <v>6045</v>
      </c>
      <c r="F80" s="98">
        <v>79276</v>
      </c>
      <c r="G80" s="98">
        <v>84193</v>
      </c>
      <c r="H80" s="98">
        <v>566</v>
      </c>
      <c r="I80" s="98">
        <v>2304</v>
      </c>
      <c r="J80" s="98">
        <v>57</v>
      </c>
      <c r="K80" s="101">
        <v>166396</v>
      </c>
      <c r="L80" s="102">
        <v>3.4015240750979591E-3</v>
      </c>
      <c r="M80" s="102">
        <v>1.3846486694391692E-2</v>
      </c>
      <c r="N80" s="102">
        <v>0.94577393687348255</v>
      </c>
      <c r="P80"/>
      <c r="Q80"/>
    </row>
    <row r="81" spans="1:17" s="103" customFormat="1">
      <c r="A81" s="97" t="s">
        <v>446</v>
      </c>
      <c r="B81" s="98">
        <v>108113</v>
      </c>
      <c r="C81" s="98">
        <v>111847</v>
      </c>
      <c r="D81" s="99">
        <v>52</v>
      </c>
      <c r="E81" s="100">
        <v>7352</v>
      </c>
      <c r="F81" s="98">
        <v>108165</v>
      </c>
      <c r="G81" s="98">
        <v>119199</v>
      </c>
      <c r="H81" s="98">
        <v>951</v>
      </c>
      <c r="I81" s="98">
        <v>2933</v>
      </c>
      <c r="J81" s="98">
        <v>66</v>
      </c>
      <c r="K81" s="101">
        <v>231314</v>
      </c>
      <c r="L81" s="102">
        <v>4.1112946038717934E-3</v>
      </c>
      <c r="M81" s="102">
        <v>1.2679734041173471E-2</v>
      </c>
      <c r="N81" s="102">
        <v>0.95091520616996805</v>
      </c>
      <c r="P81"/>
      <c r="Q81"/>
    </row>
    <row r="82" spans="1:17" s="103" customFormat="1">
      <c r="A82" s="97" t="s">
        <v>447</v>
      </c>
      <c r="B82" s="98">
        <v>83796</v>
      </c>
      <c r="C82" s="98">
        <v>84648</v>
      </c>
      <c r="D82" s="99">
        <v>41</v>
      </c>
      <c r="E82" s="100">
        <v>4135</v>
      </c>
      <c r="F82" s="98">
        <v>83837</v>
      </c>
      <c r="G82" s="98">
        <v>88783</v>
      </c>
      <c r="H82" s="98">
        <v>658</v>
      </c>
      <c r="I82" s="98">
        <v>1490</v>
      </c>
      <c r="J82" s="98">
        <v>55</v>
      </c>
      <c r="K82" s="101">
        <v>174823</v>
      </c>
      <c r="L82" s="102">
        <v>3.7638068217568628E-3</v>
      </c>
      <c r="M82" s="102">
        <v>8.5229060249509495E-3</v>
      </c>
      <c r="N82" s="102">
        <v>0.96351166608512606</v>
      </c>
      <c r="P82"/>
      <c r="Q82"/>
    </row>
    <row r="83" spans="1:17" s="103" customFormat="1">
      <c r="A83" s="97" t="s">
        <v>448</v>
      </c>
      <c r="B83" s="98">
        <v>92536</v>
      </c>
      <c r="C83" s="98">
        <v>92717</v>
      </c>
      <c r="D83" s="99">
        <v>65</v>
      </c>
      <c r="E83" s="100">
        <v>4911</v>
      </c>
      <c r="F83" s="98">
        <v>92601</v>
      </c>
      <c r="G83" s="98">
        <v>97628</v>
      </c>
      <c r="H83" s="98">
        <v>993</v>
      </c>
      <c r="I83" s="98">
        <v>1924</v>
      </c>
      <c r="J83" s="98">
        <v>53</v>
      </c>
      <c r="K83" s="101">
        <v>193199</v>
      </c>
      <c r="L83" s="102">
        <v>5.1397781562016369E-3</v>
      </c>
      <c r="M83" s="102">
        <v>9.9586436782799076E-3</v>
      </c>
      <c r="N83" s="102">
        <v>0.95887142272993131</v>
      </c>
      <c r="P83"/>
      <c r="Q83"/>
    </row>
    <row r="84" spans="1:17" s="103" customFormat="1">
      <c r="A84" s="97" t="s">
        <v>449</v>
      </c>
      <c r="B84" s="98">
        <v>110265</v>
      </c>
      <c r="C84" s="98">
        <v>108152</v>
      </c>
      <c r="D84" s="99">
        <v>179</v>
      </c>
      <c r="E84" s="100">
        <v>6159</v>
      </c>
      <c r="F84" s="98">
        <v>110444</v>
      </c>
      <c r="G84" s="98">
        <v>114311</v>
      </c>
      <c r="H84" s="98">
        <v>1353</v>
      </c>
      <c r="I84" s="98">
        <v>2817</v>
      </c>
      <c r="J84" s="98">
        <v>81</v>
      </c>
      <c r="K84" s="101">
        <v>229006</v>
      </c>
      <c r="L84" s="102">
        <v>5.9081421447472991E-3</v>
      </c>
      <c r="M84" s="102">
        <v>1.230098774704593E-2</v>
      </c>
      <c r="N84" s="102">
        <v>0.95376103682872937</v>
      </c>
      <c r="P84"/>
      <c r="Q84"/>
    </row>
    <row r="85" spans="1:17" s="103" customFormat="1">
      <c r="A85" s="97" t="s">
        <v>450</v>
      </c>
      <c r="B85" s="98">
        <v>69907</v>
      </c>
      <c r="C85" s="98">
        <v>71363</v>
      </c>
      <c r="D85" s="99">
        <v>61</v>
      </c>
      <c r="E85" s="100">
        <v>5363</v>
      </c>
      <c r="F85" s="98">
        <v>69968</v>
      </c>
      <c r="G85" s="98">
        <v>76726</v>
      </c>
      <c r="H85" s="98">
        <v>949</v>
      </c>
      <c r="I85" s="98">
        <v>1559</v>
      </c>
      <c r="J85" s="98">
        <v>78</v>
      </c>
      <c r="K85" s="101">
        <v>149280</v>
      </c>
      <c r="L85" s="102">
        <v>6.3571811361200431E-3</v>
      </c>
      <c r="M85" s="102">
        <v>1.0443461950696677E-2</v>
      </c>
      <c r="N85" s="102">
        <v>0.9463424437299035</v>
      </c>
      <c r="P85"/>
      <c r="Q85"/>
    </row>
    <row r="86" spans="1:17">
      <c r="A86" s="97" t="s">
        <v>451</v>
      </c>
      <c r="B86" s="98">
        <v>51505</v>
      </c>
      <c r="C86" s="98">
        <v>51639</v>
      </c>
      <c r="D86" s="99">
        <v>43</v>
      </c>
      <c r="E86" s="100">
        <v>4428</v>
      </c>
      <c r="F86" s="98">
        <v>51548</v>
      </c>
      <c r="G86" s="98">
        <v>56067</v>
      </c>
      <c r="H86" s="98">
        <v>706</v>
      </c>
      <c r="I86" s="98">
        <v>1306</v>
      </c>
      <c r="J86" s="98">
        <v>45</v>
      </c>
      <c r="K86" s="101">
        <v>109672</v>
      </c>
      <c r="L86" s="102">
        <v>6.4373769056823987E-3</v>
      </c>
      <c r="M86" s="102">
        <v>1.1908235465752426E-2</v>
      </c>
      <c r="N86" s="102">
        <v>0.94047705886643806</v>
      </c>
    </row>
    <row r="87" spans="1:17">
      <c r="A87" s="97" t="s">
        <v>452</v>
      </c>
      <c r="B87" s="98">
        <v>82761</v>
      </c>
      <c r="C87" s="98">
        <v>82813</v>
      </c>
      <c r="D87" s="99">
        <v>88</v>
      </c>
      <c r="E87" s="100">
        <v>5557</v>
      </c>
      <c r="F87" s="98">
        <v>82849</v>
      </c>
      <c r="G87" s="98">
        <v>88370</v>
      </c>
      <c r="H87" s="98">
        <v>1282</v>
      </c>
      <c r="I87" s="98">
        <v>2483</v>
      </c>
      <c r="J87" s="98">
        <v>86</v>
      </c>
      <c r="K87" s="101">
        <v>175070</v>
      </c>
      <c r="L87" s="102">
        <v>7.3227851716456275E-3</v>
      </c>
      <c r="M87" s="102">
        <v>1.4182898269263724E-2</v>
      </c>
      <c r="N87" s="102">
        <v>0.94575883932141425</v>
      </c>
    </row>
    <row r="88" spans="1:17">
      <c r="A88" s="97" t="s">
        <v>453</v>
      </c>
      <c r="B88" s="98">
        <v>83512</v>
      </c>
      <c r="C88" s="98">
        <v>89620</v>
      </c>
      <c r="D88" s="99">
        <v>75</v>
      </c>
      <c r="E88" s="100">
        <v>6705</v>
      </c>
      <c r="F88" s="98">
        <v>83587</v>
      </c>
      <c r="G88" s="98">
        <v>96325</v>
      </c>
      <c r="H88" s="98">
        <v>1172</v>
      </c>
      <c r="I88" s="98">
        <v>1847</v>
      </c>
      <c r="J88" s="98">
        <v>157</v>
      </c>
      <c r="K88" s="101">
        <v>183088</v>
      </c>
      <c r="L88" s="102">
        <v>6.4012933671240063E-3</v>
      </c>
      <c r="M88" s="102">
        <v>1.008804509307E-2</v>
      </c>
      <c r="N88" s="102">
        <v>0.94562177750589882</v>
      </c>
    </row>
    <row r="89" spans="1:17">
      <c r="A89" s="97" t="s">
        <v>454</v>
      </c>
      <c r="B89" s="98">
        <v>86454</v>
      </c>
      <c r="C89" s="98">
        <v>90568</v>
      </c>
      <c r="D89" s="99">
        <v>219</v>
      </c>
      <c r="E89" s="100">
        <v>6554</v>
      </c>
      <c r="F89" s="98">
        <v>86673</v>
      </c>
      <c r="G89" s="98">
        <v>97122</v>
      </c>
      <c r="H89" s="98">
        <v>1361</v>
      </c>
      <c r="I89" s="98">
        <v>1741</v>
      </c>
      <c r="J89" s="98">
        <v>215</v>
      </c>
      <c r="K89" s="101">
        <v>187112</v>
      </c>
      <c r="L89" s="102">
        <v>7.2737184146393604E-3</v>
      </c>
      <c r="M89" s="102">
        <v>9.3045876266621055E-3</v>
      </c>
      <c r="N89" s="102">
        <v>0.94607507802813284</v>
      </c>
    </row>
    <row r="90" spans="1:17">
      <c r="A90" s="97" t="s">
        <v>455</v>
      </c>
      <c r="B90" s="98">
        <v>89817</v>
      </c>
      <c r="C90" s="98">
        <v>99301</v>
      </c>
      <c r="D90" s="99">
        <v>115</v>
      </c>
      <c r="E90" s="100">
        <v>6896</v>
      </c>
      <c r="F90" s="98">
        <v>89932</v>
      </c>
      <c r="G90" s="98">
        <v>106197</v>
      </c>
      <c r="H90" s="98">
        <v>1631</v>
      </c>
      <c r="I90" s="98">
        <v>2765</v>
      </c>
      <c r="J90" s="98">
        <v>241</v>
      </c>
      <c r="K90" s="101">
        <v>200766</v>
      </c>
      <c r="L90" s="102">
        <v>8.123885518464281E-3</v>
      </c>
      <c r="M90" s="102">
        <v>1.3772252273791379E-2</v>
      </c>
      <c r="N90" s="102">
        <v>0.94198220814281297</v>
      </c>
    </row>
    <row r="91" spans="1:17">
      <c r="A91" s="97" t="s">
        <v>456</v>
      </c>
      <c r="B91" s="98">
        <v>66159</v>
      </c>
      <c r="C91" s="98">
        <v>85833</v>
      </c>
      <c r="D91" s="99">
        <v>48</v>
      </c>
      <c r="E91" s="100">
        <v>7401</v>
      </c>
      <c r="F91" s="98">
        <v>66207</v>
      </c>
      <c r="G91" s="98">
        <v>93234</v>
      </c>
      <c r="H91" s="98">
        <v>1057</v>
      </c>
      <c r="I91" s="98">
        <v>1310</v>
      </c>
      <c r="J91" s="98">
        <v>150</v>
      </c>
      <c r="K91" s="101">
        <v>161958</v>
      </c>
      <c r="L91" s="102">
        <v>6.5263833833462993E-3</v>
      </c>
      <c r="M91" s="102">
        <v>8.0885167759542596E-3</v>
      </c>
      <c r="N91" s="102">
        <v>0.93846552809987771</v>
      </c>
      <c r="O91" s="104">
        <v>2018</v>
      </c>
      <c r="P91">
        <f>SUM(I91:I102)*100/SUM(K91:K102)</f>
        <v>1.4266626671121942</v>
      </c>
    </row>
    <row r="92" spans="1:17">
      <c r="A92" s="97" t="s">
        <v>457</v>
      </c>
      <c r="B92" s="98">
        <v>71107</v>
      </c>
      <c r="C92" s="98">
        <v>91797</v>
      </c>
      <c r="D92" s="99">
        <v>124</v>
      </c>
      <c r="E92" s="100">
        <v>6999</v>
      </c>
      <c r="F92" s="98">
        <v>71231</v>
      </c>
      <c r="G92" s="98">
        <v>98796</v>
      </c>
      <c r="H92" s="98">
        <v>1206</v>
      </c>
      <c r="I92" s="98">
        <v>2002</v>
      </c>
      <c r="J92" s="98">
        <v>144</v>
      </c>
      <c r="K92" s="101">
        <v>173379</v>
      </c>
      <c r="L92" s="102">
        <v>6.9558597061927917E-3</v>
      </c>
      <c r="M92" s="102">
        <v>1.1546957820728001E-2</v>
      </c>
      <c r="N92" s="102">
        <v>0.93958322518874837</v>
      </c>
    </row>
    <row r="93" spans="1:17">
      <c r="A93" s="97" t="s">
        <v>458</v>
      </c>
      <c r="B93" s="98">
        <v>93927</v>
      </c>
      <c r="C93" s="98">
        <v>129222</v>
      </c>
      <c r="D93" s="99">
        <v>89</v>
      </c>
      <c r="E93" s="100">
        <v>7551</v>
      </c>
      <c r="F93" s="98">
        <v>94016</v>
      </c>
      <c r="G93" s="98">
        <v>136773</v>
      </c>
      <c r="H93" s="98">
        <v>1371</v>
      </c>
      <c r="I93" s="98">
        <v>4109</v>
      </c>
      <c r="J93" s="98">
        <v>265</v>
      </c>
      <c r="K93" s="101">
        <v>236534</v>
      </c>
      <c r="L93" s="102">
        <v>5.7962068878047134E-3</v>
      </c>
      <c r="M93" s="102">
        <v>1.7371709775338851E-2</v>
      </c>
      <c r="N93" s="102">
        <v>0.94341194077807</v>
      </c>
    </row>
    <row r="94" spans="1:17">
      <c r="A94" s="97" t="s">
        <v>459</v>
      </c>
      <c r="B94" s="98">
        <v>76367</v>
      </c>
      <c r="C94" s="98">
        <v>104840</v>
      </c>
      <c r="D94" s="99">
        <v>66</v>
      </c>
      <c r="E94" s="100">
        <v>7445</v>
      </c>
      <c r="F94" s="98">
        <v>76433</v>
      </c>
      <c r="G94" s="98">
        <v>112285</v>
      </c>
      <c r="H94" s="98">
        <v>953</v>
      </c>
      <c r="I94" s="98">
        <v>1959</v>
      </c>
      <c r="J94" s="98">
        <v>294</v>
      </c>
      <c r="K94" s="101">
        <v>191924</v>
      </c>
      <c r="L94" s="102">
        <v>4.9655071799253872E-3</v>
      </c>
      <c r="M94" s="102">
        <v>1.0207165336278945E-2</v>
      </c>
      <c r="N94" s="102">
        <v>0.94416018840791149</v>
      </c>
    </row>
    <row r="95" spans="1:17">
      <c r="A95" s="97" t="s">
        <v>460</v>
      </c>
      <c r="B95" s="98">
        <v>78036</v>
      </c>
      <c r="C95" s="98">
        <v>105429</v>
      </c>
      <c r="D95" s="99">
        <v>142</v>
      </c>
      <c r="E95" s="100">
        <v>7237</v>
      </c>
      <c r="F95" s="98">
        <v>78178</v>
      </c>
      <c r="G95" s="98">
        <v>112666</v>
      </c>
      <c r="H95" s="98">
        <v>1095</v>
      </c>
      <c r="I95" s="98">
        <v>2091</v>
      </c>
      <c r="J95" s="98">
        <v>215</v>
      </c>
      <c r="K95" s="101">
        <v>194245</v>
      </c>
      <c r="L95" s="102">
        <v>5.6372107390151608E-3</v>
      </c>
      <c r="M95" s="102">
        <v>1.0764755849571418E-2</v>
      </c>
      <c r="N95" s="102">
        <v>0.94450307601225258</v>
      </c>
    </row>
    <row r="96" spans="1:17">
      <c r="A96" s="97" t="s">
        <v>461</v>
      </c>
      <c r="B96" s="98">
        <v>98777</v>
      </c>
      <c r="C96" s="98">
        <v>139213</v>
      </c>
      <c r="D96" s="99">
        <v>198</v>
      </c>
      <c r="E96" s="100">
        <v>8972</v>
      </c>
      <c r="F96" s="98">
        <v>98975</v>
      </c>
      <c r="G96" s="98">
        <v>148185</v>
      </c>
      <c r="H96" s="98">
        <v>1520</v>
      </c>
      <c r="I96" s="98">
        <v>3218</v>
      </c>
      <c r="J96" s="98">
        <v>275</v>
      </c>
      <c r="K96" s="101">
        <v>252173</v>
      </c>
      <c r="L96" s="102">
        <v>6.0276080309945952E-3</v>
      </c>
      <c r="M96" s="102">
        <v>1.2761080686671452E-2</v>
      </c>
      <c r="N96" s="102">
        <v>0.94375686532658132</v>
      </c>
    </row>
    <row r="97" spans="1:17">
      <c r="A97" s="105" t="s">
        <v>462</v>
      </c>
      <c r="B97" s="98">
        <v>68878</v>
      </c>
      <c r="C97" s="98">
        <v>97130</v>
      </c>
      <c r="D97" s="99">
        <v>226</v>
      </c>
      <c r="E97" s="100">
        <v>7918</v>
      </c>
      <c r="F97" s="98">
        <v>69104</v>
      </c>
      <c r="G97" s="98">
        <v>105048</v>
      </c>
      <c r="H97" s="98">
        <v>1177</v>
      </c>
      <c r="I97" s="98">
        <v>1786</v>
      </c>
      <c r="J97" s="98">
        <v>95</v>
      </c>
      <c r="K97" s="101">
        <v>177210</v>
      </c>
      <c r="L97" s="102">
        <v>6.6418373680943513E-3</v>
      </c>
      <c r="M97" s="102">
        <v>1.0078438011398905E-2</v>
      </c>
      <c r="N97" s="102">
        <v>0.93678686304384629</v>
      </c>
    </row>
    <row r="98" spans="1:17">
      <c r="A98" s="105" t="s">
        <v>463</v>
      </c>
      <c r="B98" s="98">
        <v>60898</v>
      </c>
      <c r="C98" s="98">
        <v>85736</v>
      </c>
      <c r="D98" s="99">
        <v>109</v>
      </c>
      <c r="E98" s="100">
        <v>5761</v>
      </c>
      <c r="F98" s="98">
        <v>61007</v>
      </c>
      <c r="G98" s="98">
        <v>91497</v>
      </c>
      <c r="H98" s="98">
        <v>1504</v>
      </c>
      <c r="I98" s="98">
        <v>1475</v>
      </c>
      <c r="J98" s="98">
        <v>74</v>
      </c>
      <c r="K98" s="101">
        <v>155557</v>
      </c>
      <c r="L98" s="102">
        <v>9.6684816498132514E-3</v>
      </c>
      <c r="M98" s="102">
        <v>9.4820548094910542E-3</v>
      </c>
      <c r="N98" s="102">
        <v>0.94263838978638059</v>
      </c>
    </row>
    <row r="99" spans="1:17">
      <c r="A99" s="105" t="s">
        <v>464</v>
      </c>
      <c r="B99" s="98">
        <v>55028</v>
      </c>
      <c r="C99" s="98">
        <v>86323</v>
      </c>
      <c r="D99" s="99">
        <v>361</v>
      </c>
      <c r="E99" s="100">
        <v>6609</v>
      </c>
      <c r="F99" s="98">
        <v>55389</v>
      </c>
      <c r="G99" s="98">
        <v>92932</v>
      </c>
      <c r="H99" s="98">
        <v>1146</v>
      </c>
      <c r="I99" s="98">
        <v>2750</v>
      </c>
      <c r="J99" s="98">
        <v>160</v>
      </c>
      <c r="K99" s="101">
        <v>152377</v>
      </c>
      <c r="L99" s="102">
        <v>7.5208200712705989E-3</v>
      </c>
      <c r="M99" s="102">
        <v>1.8047343102961733E-2</v>
      </c>
      <c r="N99" s="102">
        <v>0.92763999816245235</v>
      </c>
    </row>
    <row r="100" spans="1:17">
      <c r="A100" s="97" t="s">
        <v>465</v>
      </c>
      <c r="B100" s="98">
        <v>64633</v>
      </c>
      <c r="C100" s="98">
        <v>101247</v>
      </c>
      <c r="D100" s="99">
        <v>303</v>
      </c>
      <c r="E100" s="100">
        <v>8569</v>
      </c>
      <c r="F100" s="98">
        <v>64936</v>
      </c>
      <c r="G100" s="98">
        <v>109816</v>
      </c>
      <c r="H100" s="98">
        <v>1050</v>
      </c>
      <c r="I100" s="98">
        <v>2921</v>
      </c>
      <c r="J100" s="98">
        <v>177</v>
      </c>
      <c r="K100" s="101">
        <v>178900</v>
      </c>
      <c r="L100" s="102">
        <v>5.8692006707657908E-3</v>
      </c>
      <c r="M100" s="102">
        <v>1.6327557294577976E-2</v>
      </c>
      <c r="N100" s="102">
        <v>0.92722191168250423</v>
      </c>
    </row>
    <row r="101" spans="1:17">
      <c r="A101" s="97" t="s">
        <v>466</v>
      </c>
      <c r="B101" s="98">
        <v>61989</v>
      </c>
      <c r="C101" s="98">
        <v>100547</v>
      </c>
      <c r="D101" s="99">
        <v>588</v>
      </c>
      <c r="E101" s="100">
        <v>8600</v>
      </c>
      <c r="F101" s="98">
        <v>62577</v>
      </c>
      <c r="G101" s="98">
        <v>109147</v>
      </c>
      <c r="H101" s="98">
        <v>1458</v>
      </c>
      <c r="I101" s="98">
        <v>3594</v>
      </c>
      <c r="J101" s="98">
        <v>238</v>
      </c>
      <c r="K101" s="101">
        <v>177014</v>
      </c>
      <c r="L101" s="102">
        <v>8.2366366502084586E-3</v>
      </c>
      <c r="M101" s="102">
        <v>2.0303478820884225E-2</v>
      </c>
      <c r="N101" s="102">
        <v>0.91820985910718922</v>
      </c>
    </row>
    <row r="102" spans="1:17" s="103" customFormat="1">
      <c r="A102" s="97" t="s">
        <v>467</v>
      </c>
      <c r="B102" s="98">
        <v>60784</v>
      </c>
      <c r="C102" s="98">
        <v>97377</v>
      </c>
      <c r="D102" s="99">
        <v>540</v>
      </c>
      <c r="E102" s="100">
        <v>7665</v>
      </c>
      <c r="F102" s="98">
        <v>61324</v>
      </c>
      <c r="G102" s="98">
        <v>105042</v>
      </c>
      <c r="H102" s="98">
        <v>1216</v>
      </c>
      <c r="I102" s="98">
        <v>4508</v>
      </c>
      <c r="J102" s="98">
        <v>220</v>
      </c>
      <c r="K102" s="101">
        <v>172310</v>
      </c>
      <c r="L102" s="102">
        <v>7.0570483431025479E-3</v>
      </c>
      <c r="M102" s="102">
        <v>2.6162149614067667E-2</v>
      </c>
      <c r="N102" s="102">
        <v>0.91788636759329112</v>
      </c>
      <c r="P102"/>
      <c r="Q102"/>
    </row>
    <row r="103" spans="1:17" s="103" customFormat="1">
      <c r="A103" s="97" t="s">
        <v>468</v>
      </c>
      <c r="B103" s="98">
        <v>54610</v>
      </c>
      <c r="C103" s="98">
        <v>93522</v>
      </c>
      <c r="D103" s="99">
        <v>402</v>
      </c>
      <c r="E103" s="100">
        <v>7509</v>
      </c>
      <c r="F103" s="98">
        <v>55012</v>
      </c>
      <c r="G103" s="98">
        <v>101031</v>
      </c>
      <c r="H103" s="98">
        <v>1160</v>
      </c>
      <c r="I103" s="98">
        <v>3130</v>
      </c>
      <c r="J103" s="98">
        <v>249</v>
      </c>
      <c r="K103" s="101">
        <v>160582</v>
      </c>
      <c r="L103" s="102">
        <v>7.2237237050229788E-3</v>
      </c>
      <c r="M103" s="102">
        <v>1.9491599307518901E-2</v>
      </c>
      <c r="N103" s="102">
        <v>0.92246951713143444</v>
      </c>
      <c r="P103"/>
      <c r="Q103"/>
    </row>
    <row r="104" spans="1:17" s="103" customFormat="1">
      <c r="A104" s="97" t="s">
        <v>469</v>
      </c>
      <c r="B104" s="98">
        <v>63226</v>
      </c>
      <c r="C104" s="98">
        <v>102866</v>
      </c>
      <c r="D104" s="99">
        <v>395</v>
      </c>
      <c r="E104" s="100">
        <v>6879</v>
      </c>
      <c r="F104" s="98">
        <v>63621</v>
      </c>
      <c r="G104" s="98">
        <v>109745</v>
      </c>
      <c r="H104" s="98">
        <v>1286</v>
      </c>
      <c r="I104" s="98">
        <v>2947</v>
      </c>
      <c r="J104" s="98">
        <v>347</v>
      </c>
      <c r="K104" s="101">
        <v>177946</v>
      </c>
      <c r="L104" s="102">
        <v>7.2269115349600441E-3</v>
      </c>
      <c r="M104" s="102">
        <v>1.6561203960752138E-2</v>
      </c>
      <c r="N104" s="102">
        <v>0.93338428512020499</v>
      </c>
      <c r="P104"/>
      <c r="Q104"/>
    </row>
    <row r="105" spans="1:17" s="103" customFormat="1">
      <c r="A105" s="97" t="s">
        <v>470</v>
      </c>
      <c r="B105" s="98">
        <v>77683</v>
      </c>
      <c r="C105" s="98">
        <v>137750</v>
      </c>
      <c r="D105" s="99">
        <v>579</v>
      </c>
      <c r="E105" s="100">
        <v>7841</v>
      </c>
      <c r="F105" s="98">
        <v>78262</v>
      </c>
      <c r="G105" s="98">
        <v>145591</v>
      </c>
      <c r="H105" s="98">
        <v>1525</v>
      </c>
      <c r="I105" s="98">
        <v>4667</v>
      </c>
      <c r="J105" s="98">
        <v>404</v>
      </c>
      <c r="K105" s="101">
        <v>230449</v>
      </c>
      <c r="L105" s="102">
        <v>6.6175162400357564E-3</v>
      </c>
      <c r="M105" s="102">
        <v>2.0251769371965163E-2</v>
      </c>
      <c r="N105" s="102">
        <v>0.93484024664893317</v>
      </c>
      <c r="P105"/>
      <c r="Q105"/>
    </row>
    <row r="106" spans="1:17" s="103" customFormat="1">
      <c r="A106" s="97" t="s">
        <v>471</v>
      </c>
      <c r="B106" s="98">
        <v>62494</v>
      </c>
      <c r="C106" s="98">
        <v>115563</v>
      </c>
      <c r="D106" s="99">
        <v>544</v>
      </c>
      <c r="E106" s="100">
        <v>7711</v>
      </c>
      <c r="F106" s="98">
        <v>63038</v>
      </c>
      <c r="G106" s="98">
        <v>123274</v>
      </c>
      <c r="H106" s="98">
        <v>1331</v>
      </c>
      <c r="I106" s="98">
        <v>3280</v>
      </c>
      <c r="J106" s="98">
        <v>345</v>
      </c>
      <c r="K106" s="101">
        <v>191268</v>
      </c>
      <c r="L106" s="102">
        <v>6.9588221762134804E-3</v>
      </c>
      <c r="M106" s="102">
        <v>1.7148712800886715E-2</v>
      </c>
      <c r="N106" s="102">
        <v>0.93092937658155051</v>
      </c>
      <c r="P106"/>
      <c r="Q106"/>
    </row>
    <row r="107" spans="1:17" s="103" customFormat="1">
      <c r="A107" s="97" t="s">
        <v>472</v>
      </c>
      <c r="B107" s="98">
        <v>68183</v>
      </c>
      <c r="C107" s="98">
        <v>113095</v>
      </c>
      <c r="D107" s="99">
        <v>659</v>
      </c>
      <c r="E107" s="100">
        <v>8435</v>
      </c>
      <c r="F107" s="98">
        <v>68842</v>
      </c>
      <c r="G107" s="98">
        <v>121530</v>
      </c>
      <c r="H107" s="98">
        <v>1325</v>
      </c>
      <c r="I107" s="98">
        <v>2807</v>
      </c>
      <c r="J107" s="98">
        <v>213</v>
      </c>
      <c r="K107" s="101">
        <v>194717</v>
      </c>
      <c r="L107" s="102">
        <v>6.8047474026407557E-3</v>
      </c>
      <c r="M107" s="102">
        <v>1.4415793176764228E-2</v>
      </c>
      <c r="N107" s="102">
        <v>0.93098188653276293</v>
      </c>
      <c r="P107"/>
      <c r="Q107"/>
    </row>
    <row r="108" spans="1:17" s="103" customFormat="1">
      <c r="A108" s="97" t="s">
        <v>473</v>
      </c>
      <c r="B108" s="98">
        <v>75248</v>
      </c>
      <c r="C108" s="98">
        <v>136814</v>
      </c>
      <c r="D108" s="99">
        <v>1022</v>
      </c>
      <c r="E108" s="100">
        <v>9173</v>
      </c>
      <c r="F108" s="98">
        <v>76270</v>
      </c>
      <c r="G108" s="98">
        <v>145987</v>
      </c>
      <c r="H108" s="98">
        <v>1357</v>
      </c>
      <c r="I108" s="98">
        <v>4587</v>
      </c>
      <c r="J108" s="98">
        <v>243</v>
      </c>
      <c r="K108" s="101">
        <v>228444</v>
      </c>
      <c r="L108" s="102">
        <v>5.9401866540596381E-3</v>
      </c>
      <c r="M108" s="102">
        <v>2.0079319220465408E-2</v>
      </c>
      <c r="N108" s="102">
        <v>0.92828877098982687</v>
      </c>
      <c r="P108"/>
      <c r="Q108"/>
    </row>
    <row r="109" spans="1:17" s="103" customFormat="1">
      <c r="A109" s="97" t="s">
        <v>474</v>
      </c>
      <c r="B109" s="98">
        <v>57403</v>
      </c>
      <c r="C109" s="98">
        <v>101356</v>
      </c>
      <c r="D109" s="99">
        <v>952</v>
      </c>
      <c r="E109" s="100">
        <v>8699</v>
      </c>
      <c r="F109" s="98">
        <v>58355</v>
      </c>
      <c r="G109" s="98">
        <v>110055</v>
      </c>
      <c r="H109" s="98">
        <v>1201</v>
      </c>
      <c r="I109" s="98">
        <v>3146</v>
      </c>
      <c r="J109" s="98">
        <v>163</v>
      </c>
      <c r="K109" s="101">
        <v>172920</v>
      </c>
      <c r="L109" s="102">
        <v>6.9454082812861438E-3</v>
      </c>
      <c r="M109" s="102">
        <v>1.8193384223918575E-2</v>
      </c>
      <c r="N109" s="102">
        <v>0.91810663890816557</v>
      </c>
      <c r="P109"/>
      <c r="Q109"/>
    </row>
    <row r="110" spans="1:17" s="103" customFormat="1">
      <c r="A110" s="97" t="s">
        <v>475</v>
      </c>
      <c r="B110" s="98">
        <v>40379</v>
      </c>
      <c r="C110" s="98">
        <v>81484</v>
      </c>
      <c r="D110" s="99">
        <v>736</v>
      </c>
      <c r="E110" s="100">
        <v>6693</v>
      </c>
      <c r="F110" s="98">
        <v>41115</v>
      </c>
      <c r="G110" s="98">
        <v>88177</v>
      </c>
      <c r="H110" s="98">
        <v>1451</v>
      </c>
      <c r="I110" s="98">
        <v>2172</v>
      </c>
      <c r="J110" s="98">
        <v>125</v>
      </c>
      <c r="K110" s="101">
        <v>133040</v>
      </c>
      <c r="L110" s="102">
        <v>1.0906494287432351E-2</v>
      </c>
      <c r="M110" s="102">
        <v>1.6325917017438366E-2</v>
      </c>
      <c r="N110" s="102">
        <v>0.91598767288033678</v>
      </c>
      <c r="P110"/>
      <c r="Q110"/>
    </row>
    <row r="111" spans="1:17" s="103" customFormat="1">
      <c r="A111" s="97" t="s">
        <v>476</v>
      </c>
      <c r="B111" s="98">
        <v>61913</v>
      </c>
      <c r="C111" s="98">
        <v>100095</v>
      </c>
      <c r="D111" s="99">
        <v>874</v>
      </c>
      <c r="E111" s="100">
        <v>8140</v>
      </c>
      <c r="F111" s="98">
        <v>62787</v>
      </c>
      <c r="G111" s="98">
        <v>108235</v>
      </c>
      <c r="H111" s="98">
        <v>1360</v>
      </c>
      <c r="I111" s="98">
        <v>4275</v>
      </c>
      <c r="J111" s="98">
        <v>67</v>
      </c>
      <c r="K111" s="101">
        <v>176724</v>
      </c>
      <c r="L111" s="102">
        <v>7.695615762431815E-3</v>
      </c>
      <c r="M111" s="102">
        <v>2.4190262782644124E-2</v>
      </c>
      <c r="N111" s="102">
        <v>0.91672891061768635</v>
      </c>
      <c r="P111"/>
      <c r="Q111"/>
    </row>
    <row r="112" spans="1:17" s="103" customFormat="1">
      <c r="A112" s="97" t="s">
        <v>477</v>
      </c>
      <c r="B112" s="98">
        <v>64613</v>
      </c>
      <c r="C112" s="98">
        <v>112454</v>
      </c>
      <c r="D112" s="99">
        <v>1203</v>
      </c>
      <c r="E112" s="100">
        <v>9387</v>
      </c>
      <c r="F112" s="98">
        <v>65816</v>
      </c>
      <c r="G112" s="98">
        <v>121841</v>
      </c>
      <c r="H112" s="98">
        <v>2063</v>
      </c>
      <c r="I112" s="98">
        <v>4474</v>
      </c>
      <c r="J112" s="98">
        <v>97</v>
      </c>
      <c r="K112" s="101">
        <v>194291</v>
      </c>
      <c r="L112" s="102">
        <v>1.0618093478339191E-2</v>
      </c>
      <c r="M112" s="102">
        <v>2.3027314698056009E-2</v>
      </c>
      <c r="N112" s="102">
        <v>0.91134947063940175</v>
      </c>
      <c r="P112"/>
      <c r="Q112"/>
    </row>
    <row r="113" spans="1:17" s="103" customFormat="1">
      <c r="A113" s="97" t="s">
        <v>478</v>
      </c>
      <c r="B113" s="98">
        <v>60012</v>
      </c>
      <c r="C113" s="98">
        <v>103394</v>
      </c>
      <c r="D113" s="99">
        <v>1410</v>
      </c>
      <c r="E113" s="100">
        <v>8183</v>
      </c>
      <c r="F113" s="98">
        <v>61422</v>
      </c>
      <c r="G113" s="98">
        <v>111577</v>
      </c>
      <c r="H113" s="98">
        <v>2351</v>
      </c>
      <c r="I113" s="98">
        <v>3255</v>
      </c>
      <c r="J113" s="98">
        <v>40</v>
      </c>
      <c r="K113" s="101">
        <v>178645</v>
      </c>
      <c r="L113" s="102">
        <v>1.3160178006661256E-2</v>
      </c>
      <c r="M113" s="102">
        <v>1.8220493156819392E-2</v>
      </c>
      <c r="N113" s="102">
        <v>0.91469674494108433</v>
      </c>
      <c r="P113"/>
      <c r="Q113"/>
    </row>
    <row r="114" spans="1:17" s="103" customFormat="1">
      <c r="A114" s="97" t="s">
        <v>479</v>
      </c>
      <c r="B114" s="98">
        <v>75434</v>
      </c>
      <c r="C114" s="98">
        <v>124544</v>
      </c>
      <c r="D114" s="99">
        <v>2658</v>
      </c>
      <c r="E114" s="100">
        <v>9301</v>
      </c>
      <c r="F114" s="98">
        <v>78092</v>
      </c>
      <c r="G114" s="98">
        <v>133845</v>
      </c>
      <c r="H114" s="98">
        <v>2379</v>
      </c>
      <c r="I114" s="98">
        <v>4887</v>
      </c>
      <c r="J114" s="98">
        <v>48</v>
      </c>
      <c r="K114" s="101">
        <v>219251</v>
      </c>
      <c r="L114" s="102">
        <v>1.0850577648448581E-2</v>
      </c>
      <c r="M114" s="102">
        <v>2.2289522054631451E-2</v>
      </c>
      <c r="N114" s="102">
        <v>0.91209618200145037</v>
      </c>
      <c r="P114"/>
      <c r="Q114"/>
    </row>
    <row r="115" spans="1:17" s="103" customFormat="1">
      <c r="A115" s="97" t="s">
        <v>480</v>
      </c>
      <c r="B115" s="98">
        <v>43558</v>
      </c>
      <c r="C115" s="98">
        <v>67832</v>
      </c>
      <c r="D115" s="99">
        <v>951</v>
      </c>
      <c r="E115" s="100">
        <v>10802</v>
      </c>
      <c r="F115" s="98">
        <v>44509</v>
      </c>
      <c r="G115" s="98">
        <v>78634</v>
      </c>
      <c r="H115" s="98">
        <v>3762</v>
      </c>
      <c r="I115" s="98">
        <v>11012</v>
      </c>
      <c r="J115" s="98">
        <v>68</v>
      </c>
      <c r="K115" s="101">
        <v>137985</v>
      </c>
      <c r="L115" s="102">
        <v>2.7263833025328841E-2</v>
      </c>
      <c r="M115" s="102">
        <v>7.9805775990143851E-2</v>
      </c>
      <c r="N115" s="102">
        <v>0.80726165887596479</v>
      </c>
      <c r="P115"/>
      <c r="Q115"/>
    </row>
    <row r="116" spans="1:17" s="103" customFormat="1">
      <c r="A116" s="97" t="s">
        <v>481</v>
      </c>
      <c r="B116" s="98">
        <v>60187</v>
      </c>
      <c r="C116" s="98">
        <v>83346</v>
      </c>
      <c r="D116" s="99">
        <v>2220</v>
      </c>
      <c r="E116" s="100">
        <v>12018</v>
      </c>
      <c r="F116" s="98">
        <v>62407</v>
      </c>
      <c r="G116" s="98">
        <v>95364</v>
      </c>
      <c r="H116" s="98">
        <v>3893</v>
      </c>
      <c r="I116" s="98">
        <v>9563</v>
      </c>
      <c r="J116" s="98">
        <v>314</v>
      </c>
      <c r="K116" s="101">
        <v>171541</v>
      </c>
      <c r="L116" s="102">
        <v>2.2694282999399559E-2</v>
      </c>
      <c r="M116" s="102">
        <v>5.5747605528707424E-2</v>
      </c>
      <c r="N116" s="102">
        <v>0.83672707982348238</v>
      </c>
      <c r="P116"/>
      <c r="Q116"/>
    </row>
    <row r="117" spans="1:17" s="103" customFormat="1">
      <c r="A117" s="97" t="s">
        <v>482</v>
      </c>
      <c r="B117" s="98">
        <v>19426</v>
      </c>
      <c r="C117" s="98">
        <v>31860</v>
      </c>
      <c r="D117" s="99">
        <v>470</v>
      </c>
      <c r="E117" s="100">
        <v>4238</v>
      </c>
      <c r="F117" s="98">
        <v>19896</v>
      </c>
      <c r="G117" s="98">
        <v>36098</v>
      </c>
      <c r="H117" s="98">
        <v>1789</v>
      </c>
      <c r="I117" s="98">
        <v>5594</v>
      </c>
      <c r="J117" s="98">
        <v>202</v>
      </c>
      <c r="K117" s="101">
        <v>63579</v>
      </c>
      <c r="L117" s="102">
        <v>2.8138221739882667E-2</v>
      </c>
      <c r="M117" s="102">
        <v>8.7985026502461511E-2</v>
      </c>
      <c r="N117" s="102">
        <v>0.80664999449503771</v>
      </c>
      <c r="P117"/>
      <c r="Q117"/>
    </row>
    <row r="118" spans="1:17" s="103" customFormat="1">
      <c r="A118" s="97" t="s">
        <v>483</v>
      </c>
      <c r="B118" s="98">
        <v>6659</v>
      </c>
      <c r="C118" s="98">
        <v>12117</v>
      </c>
      <c r="D118" s="99">
        <v>82</v>
      </c>
      <c r="E118" s="100">
        <v>559</v>
      </c>
      <c r="F118" s="98">
        <v>6741</v>
      </c>
      <c r="G118" s="98">
        <v>12676</v>
      </c>
      <c r="H118" s="98">
        <v>431</v>
      </c>
      <c r="I118" s="98">
        <v>1234</v>
      </c>
      <c r="J118" s="98">
        <v>80</v>
      </c>
      <c r="K118" s="101">
        <v>21162</v>
      </c>
      <c r="L118" s="102">
        <v>2.036669501937435E-2</v>
      </c>
      <c r="M118" s="102">
        <v>5.8312068802570644E-2</v>
      </c>
      <c r="N118" s="102">
        <v>0.88725073244494845</v>
      </c>
      <c r="P118"/>
      <c r="Q118"/>
    </row>
    <row r="119" spans="1:17" s="103" customFormat="1">
      <c r="A119" s="97" t="s">
        <v>484</v>
      </c>
      <c r="B119" s="98">
        <v>28844</v>
      </c>
      <c r="C119" s="98">
        <v>52761</v>
      </c>
      <c r="D119" s="99">
        <v>1174</v>
      </c>
      <c r="E119" s="100">
        <v>8001</v>
      </c>
      <c r="F119" s="98">
        <v>30018</v>
      </c>
      <c r="G119" s="98">
        <v>60762</v>
      </c>
      <c r="H119" s="98">
        <v>3072</v>
      </c>
      <c r="I119" s="98">
        <v>4157</v>
      </c>
      <c r="J119" s="98">
        <v>584</v>
      </c>
      <c r="K119" s="101">
        <v>98593</v>
      </c>
      <c r="L119" s="102">
        <v>3.1158398669276725E-2</v>
      </c>
      <c r="M119" s="102">
        <v>4.2163236740945097E-2</v>
      </c>
      <c r="N119" s="102">
        <v>0.82769567819216372</v>
      </c>
      <c r="P119"/>
      <c r="Q119"/>
    </row>
    <row r="120" spans="1:17" s="103" customFormat="1">
      <c r="A120" s="97" t="s">
        <v>485</v>
      </c>
      <c r="B120" s="98">
        <v>67495</v>
      </c>
      <c r="C120" s="98">
        <v>124875</v>
      </c>
      <c r="D120" s="99">
        <v>2726</v>
      </c>
      <c r="E120" s="100">
        <v>18567</v>
      </c>
      <c r="F120" s="98">
        <v>70221</v>
      </c>
      <c r="G120" s="98">
        <v>143442</v>
      </c>
      <c r="H120" s="98">
        <v>7297</v>
      </c>
      <c r="I120" s="98">
        <v>13897</v>
      </c>
      <c r="J120" s="98">
        <v>2860</v>
      </c>
      <c r="K120" s="101">
        <v>237717</v>
      </c>
      <c r="L120" s="102">
        <v>3.0696163926012866E-2</v>
      </c>
      <c r="M120" s="102">
        <v>5.8460269984898006E-2</v>
      </c>
      <c r="N120" s="102">
        <v>0.80923955796177804</v>
      </c>
      <c r="P120"/>
      <c r="Q120"/>
    </row>
    <row r="121" spans="1:17" s="103" customFormat="1">
      <c r="A121" s="97" t="s">
        <v>486</v>
      </c>
      <c r="B121" s="98">
        <v>55090</v>
      </c>
      <c r="C121" s="98">
        <v>89781</v>
      </c>
      <c r="D121" s="99">
        <v>3182</v>
      </c>
      <c r="E121" s="100">
        <v>15484</v>
      </c>
      <c r="F121" s="98">
        <v>58272</v>
      </c>
      <c r="G121" s="98">
        <v>105265</v>
      </c>
      <c r="H121" s="98">
        <v>6961</v>
      </c>
      <c r="I121" s="98">
        <v>10130</v>
      </c>
      <c r="J121" s="98">
        <v>2055</v>
      </c>
      <c r="K121" s="101">
        <v>182683</v>
      </c>
      <c r="L121" s="102">
        <v>3.8104257101098625E-2</v>
      </c>
      <c r="M121" s="102">
        <v>5.5451246147698474E-2</v>
      </c>
      <c r="N121" s="102">
        <v>0.79301850746922264</v>
      </c>
      <c r="P121"/>
      <c r="Q121"/>
    </row>
    <row r="122" spans="1:17" s="103" customFormat="1">
      <c r="A122" s="97" t="s">
        <v>487</v>
      </c>
      <c r="B122" s="98">
        <v>31962</v>
      </c>
      <c r="C122" s="98">
        <v>50419</v>
      </c>
      <c r="D122" s="99">
        <v>1706</v>
      </c>
      <c r="E122" s="100">
        <v>11375</v>
      </c>
      <c r="F122" s="98">
        <v>33668</v>
      </c>
      <c r="G122" s="98">
        <v>61794</v>
      </c>
      <c r="H122" s="98">
        <v>5294</v>
      </c>
      <c r="I122" s="98">
        <v>5741</v>
      </c>
      <c r="J122" s="98">
        <v>1375</v>
      </c>
      <c r="K122" s="101">
        <v>107872</v>
      </c>
      <c r="L122" s="102">
        <v>4.9076683476713144E-2</v>
      </c>
      <c r="M122" s="102">
        <v>5.3220483536042716E-2</v>
      </c>
      <c r="N122" s="102">
        <v>0.76369215366360133</v>
      </c>
      <c r="P122"/>
      <c r="Q122"/>
    </row>
    <row r="123" spans="1:17" s="103" customFormat="1">
      <c r="A123" s="97" t="s">
        <v>488</v>
      </c>
      <c r="B123" s="98">
        <v>54554</v>
      </c>
      <c r="C123" s="98">
        <v>77918</v>
      </c>
      <c r="D123" s="99">
        <v>2371</v>
      </c>
      <c r="E123" s="100">
        <v>16448</v>
      </c>
      <c r="F123" s="98">
        <v>56925</v>
      </c>
      <c r="G123" s="98">
        <v>94366</v>
      </c>
      <c r="H123" s="98">
        <v>7885</v>
      </c>
      <c r="I123" s="98">
        <v>10159</v>
      </c>
      <c r="J123" s="98">
        <v>3281</v>
      </c>
      <c r="K123" s="101">
        <v>172616</v>
      </c>
      <c r="L123" s="102">
        <v>4.5679427167817581E-2</v>
      </c>
      <c r="M123" s="102">
        <v>5.8853176994021414E-2</v>
      </c>
      <c r="N123" s="102">
        <v>0.76743754924224872</v>
      </c>
      <c r="P123"/>
      <c r="Q123"/>
    </row>
    <row r="124" spans="1:17" s="103" customFormat="1">
      <c r="A124" s="97" t="s">
        <v>489</v>
      </c>
      <c r="B124" s="98">
        <v>55308</v>
      </c>
      <c r="C124" s="98">
        <v>77545</v>
      </c>
      <c r="D124" s="99">
        <v>2488</v>
      </c>
      <c r="E124" s="100">
        <v>17263</v>
      </c>
      <c r="F124" s="98">
        <v>57796</v>
      </c>
      <c r="G124" s="98">
        <v>94808</v>
      </c>
      <c r="H124" s="98">
        <v>10239</v>
      </c>
      <c r="I124" s="98">
        <v>10243</v>
      </c>
      <c r="J124" s="98">
        <v>2571</v>
      </c>
      <c r="K124" s="101">
        <v>175657</v>
      </c>
      <c r="L124" s="102">
        <v>5.8289735108763098E-2</v>
      </c>
      <c r="M124" s="102">
        <v>5.831250676033406E-2</v>
      </c>
      <c r="N124" s="102">
        <v>0.75632055653916441</v>
      </c>
      <c r="P124"/>
      <c r="Q124"/>
    </row>
    <row r="125" spans="1:17" s="103" customFormat="1">
      <c r="A125" s="97" t="s">
        <v>490</v>
      </c>
      <c r="B125" s="98">
        <v>39331</v>
      </c>
      <c r="C125" s="98">
        <v>55636</v>
      </c>
      <c r="D125" s="99">
        <v>2122</v>
      </c>
      <c r="E125" s="100">
        <v>12954</v>
      </c>
      <c r="F125" s="98">
        <v>41453</v>
      </c>
      <c r="G125" s="98">
        <v>68590</v>
      </c>
      <c r="H125" s="98">
        <v>9118</v>
      </c>
      <c r="I125" s="98">
        <v>9817</v>
      </c>
      <c r="J125" s="98">
        <v>1457</v>
      </c>
      <c r="K125" s="101">
        <v>130435</v>
      </c>
      <c r="L125" s="102">
        <v>6.9904550159083062E-2</v>
      </c>
      <c r="M125" s="102">
        <v>7.5263541227431285E-2</v>
      </c>
      <c r="N125" s="102">
        <v>0.72807911986813356</v>
      </c>
      <c r="P125"/>
      <c r="Q125"/>
    </row>
    <row r="126" spans="1:17" s="103" customFormat="1">
      <c r="A126" s="97" t="s">
        <v>491</v>
      </c>
      <c r="B126" s="98">
        <v>50754</v>
      </c>
      <c r="C126" s="98">
        <v>78628</v>
      </c>
      <c r="D126" s="99">
        <v>4086</v>
      </c>
      <c r="E126" s="100">
        <v>22029</v>
      </c>
      <c r="F126" s="98">
        <v>54840</v>
      </c>
      <c r="G126" s="98">
        <v>100657</v>
      </c>
      <c r="H126" s="98">
        <v>15220</v>
      </c>
      <c r="I126" s="98">
        <v>21163</v>
      </c>
      <c r="J126" s="98">
        <v>1810</v>
      </c>
      <c r="K126" s="101">
        <v>193690</v>
      </c>
      <c r="L126" s="102">
        <v>7.8579172905157729E-2</v>
      </c>
      <c r="M126" s="102">
        <v>0.10926222314006918</v>
      </c>
      <c r="N126" s="102">
        <v>0.66798492436367396</v>
      </c>
      <c r="P126"/>
      <c r="Q126"/>
    </row>
    <row r="127" spans="1:17" s="103" customFormat="1">
      <c r="A127" s="97" t="s">
        <v>492</v>
      </c>
      <c r="B127" s="98">
        <v>32781</v>
      </c>
      <c r="C127" s="98">
        <v>58886</v>
      </c>
      <c r="D127" s="99">
        <v>2173</v>
      </c>
      <c r="E127" s="100">
        <v>18458</v>
      </c>
      <c r="F127" s="98">
        <v>34954</v>
      </c>
      <c r="G127" s="98">
        <v>77344</v>
      </c>
      <c r="H127" s="98">
        <v>8291</v>
      </c>
      <c r="I127" s="98">
        <v>6633</v>
      </c>
      <c r="J127" s="98">
        <v>3015</v>
      </c>
      <c r="K127" s="101">
        <v>130237</v>
      </c>
      <c r="L127" s="102">
        <v>6.3660864424088387E-2</v>
      </c>
      <c r="M127" s="102">
        <v>5.0930227201179387E-2</v>
      </c>
      <c r="N127" s="102">
        <v>0.70384760091218312</v>
      </c>
      <c r="P127"/>
      <c r="Q127"/>
    </row>
    <row r="128" spans="1:17" s="103" customFormat="1">
      <c r="A128" s="97" t="s">
        <v>493</v>
      </c>
      <c r="B128" s="98">
        <v>33905</v>
      </c>
      <c r="C128" s="98">
        <v>59999</v>
      </c>
      <c r="D128" s="99">
        <v>2758</v>
      </c>
      <c r="E128" s="100">
        <v>18926</v>
      </c>
      <c r="F128" s="98">
        <v>36663</v>
      </c>
      <c r="G128" s="98">
        <v>78925</v>
      </c>
      <c r="H128" s="98">
        <v>9143</v>
      </c>
      <c r="I128" s="98">
        <v>8602</v>
      </c>
      <c r="J128" s="98">
        <v>2981</v>
      </c>
      <c r="K128" s="101">
        <v>136314</v>
      </c>
      <c r="L128" s="102">
        <v>6.7073081268248305E-2</v>
      </c>
      <c r="M128" s="102">
        <v>6.3104303299734432E-2</v>
      </c>
      <c r="N128" s="102">
        <v>0.68888008568452253</v>
      </c>
      <c r="P128"/>
      <c r="Q128"/>
    </row>
    <row r="129" spans="1:17" s="103" customFormat="1">
      <c r="A129" s="97" t="s">
        <v>494</v>
      </c>
      <c r="B129" s="98">
        <v>43505</v>
      </c>
      <c r="C129" s="98">
        <v>80791</v>
      </c>
      <c r="D129" s="99">
        <v>4114</v>
      </c>
      <c r="E129" s="100">
        <v>26246</v>
      </c>
      <c r="F129" s="98">
        <v>47619</v>
      </c>
      <c r="G129" s="98">
        <v>107037</v>
      </c>
      <c r="H129" s="98">
        <v>14078</v>
      </c>
      <c r="I129" s="98">
        <v>15871</v>
      </c>
      <c r="J129" s="98">
        <v>3410</v>
      </c>
      <c r="K129" s="101">
        <v>188015</v>
      </c>
      <c r="L129" s="102">
        <v>7.4877004494322261E-2</v>
      </c>
      <c r="M129" s="102">
        <v>8.4413477648059995E-2</v>
      </c>
      <c r="N129" s="102">
        <v>0.66109618913384571</v>
      </c>
      <c r="P129"/>
      <c r="Q129"/>
    </row>
    <row r="130" spans="1:17" s="103" customFormat="1">
      <c r="A130" s="97" t="s">
        <v>495</v>
      </c>
      <c r="B130" s="98">
        <v>33691</v>
      </c>
      <c r="C130" s="98">
        <v>63622</v>
      </c>
      <c r="D130" s="99">
        <v>3299</v>
      </c>
      <c r="E130" s="100">
        <v>19578</v>
      </c>
      <c r="F130" s="98">
        <v>36990</v>
      </c>
      <c r="G130" s="98">
        <v>83200</v>
      </c>
      <c r="H130" s="98">
        <v>11248</v>
      </c>
      <c r="I130" s="98">
        <v>9846</v>
      </c>
      <c r="J130" s="98">
        <v>3291</v>
      </c>
      <c r="K130" s="101">
        <v>144575</v>
      </c>
      <c r="L130" s="102">
        <v>7.7800449593636523E-2</v>
      </c>
      <c r="M130" s="102">
        <v>6.8103060695140924E-2</v>
      </c>
      <c r="N130" s="102">
        <v>0.67309700847311082</v>
      </c>
      <c r="P130"/>
      <c r="Q130"/>
    </row>
    <row r="131" spans="1:17" s="103" customFormat="1">
      <c r="A131" s="97" t="s">
        <v>496</v>
      </c>
      <c r="B131" s="98">
        <v>31074</v>
      </c>
      <c r="C131" s="98">
        <v>61005</v>
      </c>
      <c r="D131" s="99">
        <v>3041</v>
      </c>
      <c r="E131" s="100">
        <v>21225</v>
      </c>
      <c r="F131" s="98">
        <v>34115</v>
      </c>
      <c r="G131" s="98">
        <v>82230</v>
      </c>
      <c r="H131" s="98">
        <v>12869</v>
      </c>
      <c r="I131" s="98">
        <v>11758</v>
      </c>
      <c r="J131" s="98">
        <v>3204</v>
      </c>
      <c r="K131" s="101">
        <v>144176</v>
      </c>
      <c r="L131" s="102">
        <v>8.9258961269559428E-2</v>
      </c>
      <c r="M131" s="102">
        <v>8.1553101764510041E-2</v>
      </c>
      <c r="N131" s="102">
        <v>0.63865691932083013</v>
      </c>
      <c r="P131"/>
      <c r="Q131"/>
    </row>
    <row r="132" spans="1:17" s="103" customFormat="1">
      <c r="A132" s="97" t="s">
        <v>497</v>
      </c>
      <c r="B132" s="98">
        <v>40145</v>
      </c>
      <c r="C132" s="98">
        <v>81005</v>
      </c>
      <c r="D132" s="99">
        <v>3993</v>
      </c>
      <c r="E132" s="100">
        <v>33554</v>
      </c>
      <c r="F132" s="98">
        <v>44138</v>
      </c>
      <c r="G132" s="98">
        <v>114559</v>
      </c>
      <c r="H132" s="98">
        <v>16347</v>
      </c>
      <c r="I132" s="98">
        <v>21271</v>
      </c>
      <c r="J132" s="98">
        <v>6140</v>
      </c>
      <c r="K132" s="101">
        <v>202455</v>
      </c>
      <c r="L132" s="102">
        <v>8.0743869007927682E-2</v>
      </c>
      <c r="M132" s="102">
        <v>0.10506532315823269</v>
      </c>
      <c r="N132" s="102">
        <v>0.5984045837346571</v>
      </c>
      <c r="P132"/>
      <c r="Q132"/>
    </row>
    <row r="133" spans="1:17" s="103" customFormat="1">
      <c r="A133" s="106" t="s">
        <v>498</v>
      </c>
      <c r="B133" s="98">
        <v>24671</v>
      </c>
      <c r="C133" s="98">
        <v>49971</v>
      </c>
      <c r="D133" s="99">
        <v>3040</v>
      </c>
      <c r="E133" s="100">
        <v>19541</v>
      </c>
      <c r="F133" s="98">
        <v>27711</v>
      </c>
      <c r="G133" s="98">
        <v>69512</v>
      </c>
      <c r="H133" s="98">
        <v>10709</v>
      </c>
      <c r="I133" s="98">
        <v>7777</v>
      </c>
      <c r="J133" s="98">
        <v>3824</v>
      </c>
      <c r="K133" s="101">
        <v>119533</v>
      </c>
      <c r="L133" s="102">
        <v>8.9590322337764469E-2</v>
      </c>
      <c r="M133" s="102">
        <v>6.5061531125295946E-2</v>
      </c>
      <c r="N133" s="102">
        <v>0.6244468054846779</v>
      </c>
      <c r="P133"/>
      <c r="Q133"/>
    </row>
    <row r="134" spans="1:17">
      <c r="A134" s="97" t="s">
        <v>499</v>
      </c>
      <c r="B134" s="98">
        <v>16240</v>
      </c>
      <c r="C134" s="98">
        <v>35253</v>
      </c>
      <c r="D134" s="99">
        <v>2192</v>
      </c>
      <c r="E134" s="100">
        <v>15625</v>
      </c>
      <c r="F134" s="98">
        <v>18432</v>
      </c>
      <c r="G134" s="98">
        <v>50878</v>
      </c>
      <c r="H134" s="98">
        <v>7504</v>
      </c>
      <c r="I134" s="98">
        <v>10137</v>
      </c>
      <c r="J134" s="98">
        <v>4067</v>
      </c>
      <c r="K134" s="101">
        <v>91018</v>
      </c>
      <c r="L134" s="102">
        <v>8.244523061372476E-2</v>
      </c>
      <c r="M134" s="102">
        <v>0.11137357445779955</v>
      </c>
      <c r="N134" s="102">
        <v>0.56574523720582737</v>
      </c>
    </row>
    <row r="135" spans="1:17">
      <c r="A135" s="97" t="s">
        <v>500</v>
      </c>
      <c r="B135" s="98">
        <v>23909</v>
      </c>
      <c r="C135" s="98">
        <v>53701</v>
      </c>
      <c r="D135" s="99">
        <v>3356</v>
      </c>
      <c r="E135" s="100">
        <v>22612</v>
      </c>
      <c r="F135" s="98">
        <v>27265</v>
      </c>
      <c r="G135" s="98">
        <v>76313</v>
      </c>
      <c r="H135" s="98">
        <v>11822</v>
      </c>
      <c r="I135" s="98">
        <v>17277</v>
      </c>
      <c r="J135" s="98">
        <v>4762</v>
      </c>
      <c r="K135" s="101">
        <v>137439</v>
      </c>
      <c r="L135" s="102">
        <v>8.601634179526918E-2</v>
      </c>
      <c r="M135" s="102">
        <v>0.12570667714404207</v>
      </c>
      <c r="N135" s="102">
        <v>0.56468687927007621</v>
      </c>
    </row>
    <row r="136" spans="1:17">
      <c r="A136" s="97" t="s">
        <v>501</v>
      </c>
      <c r="B136" s="98">
        <v>23679</v>
      </c>
      <c r="C136" s="98">
        <v>46080</v>
      </c>
      <c r="D136" s="99">
        <v>2782</v>
      </c>
      <c r="E136" s="100">
        <v>19976</v>
      </c>
      <c r="F136" s="98">
        <v>26461</v>
      </c>
      <c r="G136" s="98">
        <v>66056</v>
      </c>
      <c r="H136" s="98">
        <v>11618</v>
      </c>
      <c r="I136" s="98">
        <v>15898</v>
      </c>
      <c r="J136" s="98">
        <v>3792</v>
      </c>
      <c r="K136" s="101">
        <v>123825</v>
      </c>
      <c r="L136" s="102">
        <v>9.3825964062184533E-2</v>
      </c>
      <c r="M136" s="102">
        <v>0.12839087421764586</v>
      </c>
      <c r="N136" s="102">
        <v>0.56336765596608118</v>
      </c>
    </row>
    <row r="137" spans="1:17">
      <c r="A137" s="97" t="s">
        <v>502</v>
      </c>
      <c r="B137" s="98">
        <v>23152</v>
      </c>
      <c r="C137" s="98">
        <v>47769</v>
      </c>
      <c r="D137" s="99">
        <v>2649</v>
      </c>
      <c r="E137" s="100">
        <v>20124</v>
      </c>
      <c r="F137" s="98">
        <v>25801</v>
      </c>
      <c r="G137" s="98">
        <v>67893</v>
      </c>
      <c r="H137" s="98">
        <v>12072</v>
      </c>
      <c r="I137" s="98">
        <v>16737</v>
      </c>
      <c r="J137" s="98">
        <v>3892</v>
      </c>
      <c r="K137" s="101">
        <v>126395</v>
      </c>
      <c r="L137" s="102">
        <v>9.5510107203607739E-2</v>
      </c>
      <c r="M137" s="102">
        <v>0.13241821274575735</v>
      </c>
      <c r="N137" s="102">
        <v>0.5611060564104593</v>
      </c>
    </row>
    <row r="138" spans="1:17">
      <c r="A138" s="97" t="s">
        <v>503</v>
      </c>
      <c r="B138" s="98">
        <v>28197</v>
      </c>
      <c r="C138" s="98">
        <v>62837</v>
      </c>
      <c r="D138" s="99">
        <v>3582</v>
      </c>
      <c r="E138" s="100">
        <v>26632</v>
      </c>
      <c r="F138" s="98">
        <v>31779</v>
      </c>
      <c r="G138" s="98">
        <v>89469</v>
      </c>
      <c r="H138" s="98">
        <v>15541</v>
      </c>
      <c r="I138" s="98">
        <v>23820</v>
      </c>
      <c r="J138" s="98">
        <v>4084</v>
      </c>
      <c r="K138" s="101">
        <v>164693</v>
      </c>
      <c r="L138" s="102">
        <v>9.4363451998567036E-2</v>
      </c>
      <c r="M138" s="102">
        <v>0.14463274091795036</v>
      </c>
      <c r="N138" s="102">
        <v>0.55274966149138094</v>
      </c>
      <c r="P138" t="s">
        <v>504</v>
      </c>
    </row>
    <row r="139" spans="1:17">
      <c r="A139" s="97" t="s">
        <v>505</v>
      </c>
      <c r="B139" s="98">
        <v>19344</v>
      </c>
      <c r="C139" s="98">
        <v>42027</v>
      </c>
      <c r="D139" s="99">
        <v>1748</v>
      </c>
      <c r="E139" s="100">
        <v>22045</v>
      </c>
      <c r="F139" s="98">
        <v>21092</v>
      </c>
      <c r="G139" s="98">
        <v>64072</v>
      </c>
      <c r="H139" s="98">
        <v>8050</v>
      </c>
      <c r="I139" s="98">
        <v>10445</v>
      </c>
      <c r="J139" s="98">
        <v>2950</v>
      </c>
      <c r="K139" s="101">
        <v>106609</v>
      </c>
      <c r="L139" s="102">
        <v>7.5509572362558508E-2</v>
      </c>
      <c r="M139" s="102">
        <v>9.7974842649307281E-2</v>
      </c>
      <c r="N139" s="102">
        <v>0.57566434353572404</v>
      </c>
      <c r="O139" s="104">
        <v>2012</v>
      </c>
      <c r="P139">
        <f>SUM(I139:I150)*100/SUM(K139:K150)</f>
        <v>13.149687688258981</v>
      </c>
      <c r="Q139">
        <f>SUM(H139:H150)*100/SUM(K139:K150)</f>
        <v>8.0811693458892169</v>
      </c>
    </row>
    <row r="140" spans="1:17">
      <c r="A140" s="97" t="s">
        <v>506</v>
      </c>
      <c r="B140" s="98">
        <v>20738</v>
      </c>
      <c r="C140" s="98">
        <v>47499</v>
      </c>
      <c r="D140" s="99">
        <v>2039</v>
      </c>
      <c r="E140" s="100">
        <v>21996</v>
      </c>
      <c r="F140" s="98">
        <v>22777</v>
      </c>
      <c r="G140" s="98">
        <v>69495</v>
      </c>
      <c r="H140" s="98">
        <v>9779</v>
      </c>
      <c r="I140" s="98">
        <v>13709</v>
      </c>
      <c r="J140" s="98">
        <v>3308</v>
      </c>
      <c r="K140" s="101">
        <v>119068</v>
      </c>
      <c r="L140" s="102">
        <v>8.2129539422850811E-2</v>
      </c>
      <c r="M140" s="102">
        <v>0.11513588873584843</v>
      </c>
      <c r="N140" s="102">
        <v>0.57309268653206569</v>
      </c>
    </row>
    <row r="141" spans="1:17">
      <c r="A141" s="97" t="s">
        <v>507</v>
      </c>
      <c r="B141" s="98">
        <v>21350</v>
      </c>
      <c r="C141" s="98">
        <v>63440</v>
      </c>
      <c r="D141" s="99">
        <v>2319</v>
      </c>
      <c r="E141" s="100">
        <v>27838</v>
      </c>
      <c r="F141" s="98">
        <v>23669</v>
      </c>
      <c r="G141" s="98">
        <v>91278</v>
      </c>
      <c r="H141" s="98">
        <v>11781</v>
      </c>
      <c r="I141" s="98">
        <v>20352</v>
      </c>
      <c r="J141" s="98">
        <v>4481</v>
      </c>
      <c r="K141" s="101">
        <v>151561</v>
      </c>
      <c r="L141" s="102">
        <v>7.7731078575623017E-2</v>
      </c>
      <c r="M141" s="102">
        <v>0.13428256609549949</v>
      </c>
      <c r="N141" s="102">
        <v>0.55944471203013968</v>
      </c>
      <c r="P141">
        <f>(I139+I140)*100/(K139+K140)</f>
        <v>10.702907252400555</v>
      </c>
    </row>
    <row r="142" spans="1:17">
      <c r="A142" s="97" t="s">
        <v>508</v>
      </c>
      <c r="B142" s="98">
        <v>17286</v>
      </c>
      <c r="C142" s="98">
        <v>43904</v>
      </c>
      <c r="D142" s="99">
        <v>1688</v>
      </c>
      <c r="E142" s="100">
        <v>23001</v>
      </c>
      <c r="F142" s="98">
        <v>18974</v>
      </c>
      <c r="G142" s="98">
        <v>66905</v>
      </c>
      <c r="H142" s="98">
        <v>10349</v>
      </c>
      <c r="I142" s="98">
        <v>13011</v>
      </c>
      <c r="J142" s="98">
        <v>2796</v>
      </c>
      <c r="K142" s="101">
        <v>112035</v>
      </c>
      <c r="L142" s="102">
        <v>9.2372919177042892E-2</v>
      </c>
      <c r="M142" s="102">
        <v>0.11613335118489758</v>
      </c>
      <c r="N142" s="102">
        <v>0.54616860802427813</v>
      </c>
    </row>
    <row r="143" spans="1:17">
      <c r="A143" s="97" t="s">
        <v>509</v>
      </c>
      <c r="B143" s="98">
        <v>22154</v>
      </c>
      <c r="C143" s="98">
        <v>48187</v>
      </c>
      <c r="D143" s="99">
        <v>2263</v>
      </c>
      <c r="E143" s="100">
        <v>26694</v>
      </c>
      <c r="F143" s="98">
        <v>24417</v>
      </c>
      <c r="G143" s="98">
        <v>74881</v>
      </c>
      <c r="H143" s="98">
        <v>11324</v>
      </c>
      <c r="I143" s="98">
        <v>15659</v>
      </c>
      <c r="J143" s="98">
        <v>3491</v>
      </c>
      <c r="K143" s="101">
        <v>129772</v>
      </c>
      <c r="L143" s="102">
        <v>8.7260734210769658E-2</v>
      </c>
      <c r="M143" s="102">
        <v>0.12066547483278366</v>
      </c>
      <c r="N143" s="102">
        <v>0.5420352618438492</v>
      </c>
    </row>
    <row r="144" spans="1:17">
      <c r="A144" s="97" t="s">
        <v>510</v>
      </c>
      <c r="B144" s="98">
        <v>29755</v>
      </c>
      <c r="C144" s="98">
        <v>65912</v>
      </c>
      <c r="D144" s="99">
        <v>2745</v>
      </c>
      <c r="E144" s="100">
        <v>34083</v>
      </c>
      <c r="F144" s="98">
        <v>32500</v>
      </c>
      <c r="G144" s="98">
        <v>99995</v>
      </c>
      <c r="H144" s="98">
        <v>12010</v>
      </c>
      <c r="I144" s="98">
        <v>22355</v>
      </c>
      <c r="J144" s="98">
        <v>7436</v>
      </c>
      <c r="K144" s="101">
        <v>174296</v>
      </c>
      <c r="L144" s="102">
        <v>6.8905769495570757E-2</v>
      </c>
      <c r="M144" s="102">
        <v>0.12825882406939917</v>
      </c>
      <c r="N144" s="102">
        <v>0.54887662367466838</v>
      </c>
      <c r="O144">
        <f>SUM(H139:H144)*100/SUM($K139:$K144)</f>
        <v>7.9780321450675054</v>
      </c>
      <c r="P144">
        <f>SUM(I139:I144)*100/SUM($K139:$K144)</f>
        <v>12.041606320611187</v>
      </c>
    </row>
    <row r="145" spans="1:16">
      <c r="A145" s="97" t="s">
        <v>511</v>
      </c>
      <c r="B145" s="98">
        <v>17827</v>
      </c>
      <c r="C145" s="98">
        <v>43961</v>
      </c>
      <c r="D145" s="99">
        <v>2323</v>
      </c>
      <c r="E145" s="100">
        <v>23014</v>
      </c>
      <c r="F145" s="98">
        <v>20150</v>
      </c>
      <c r="G145" s="98">
        <v>66975</v>
      </c>
      <c r="H145" s="98">
        <v>7377</v>
      </c>
      <c r="I145" s="98">
        <v>13186</v>
      </c>
      <c r="J145" s="98">
        <v>3228</v>
      </c>
      <c r="K145" s="101">
        <v>110916</v>
      </c>
      <c r="L145" s="102">
        <v>6.6509791193335499E-2</v>
      </c>
      <c r="M145" s="102">
        <v>0.11888275812326446</v>
      </c>
      <c r="N145" s="102">
        <v>0.55707021529806344</v>
      </c>
    </row>
    <row r="146" spans="1:16">
      <c r="A146" s="97" t="s">
        <v>512</v>
      </c>
      <c r="B146" s="98">
        <v>14561</v>
      </c>
      <c r="C146" s="98">
        <v>37852</v>
      </c>
      <c r="D146" s="99">
        <v>1597</v>
      </c>
      <c r="E146" s="100">
        <v>18747</v>
      </c>
      <c r="F146" s="98">
        <v>16158</v>
      </c>
      <c r="G146" s="98">
        <v>56599</v>
      </c>
      <c r="H146" s="98">
        <v>6832</v>
      </c>
      <c r="I146" s="98">
        <v>12687</v>
      </c>
      <c r="J146" s="98">
        <v>2918</v>
      </c>
      <c r="K146" s="101">
        <v>95194</v>
      </c>
      <c r="L146" s="102">
        <v>7.1769229153097885E-2</v>
      </c>
      <c r="M146" s="102">
        <v>0.13327520642057272</v>
      </c>
      <c r="N146" s="102">
        <v>0.55059142382923298</v>
      </c>
    </row>
    <row r="147" spans="1:16">
      <c r="A147" s="97" t="s">
        <v>513</v>
      </c>
      <c r="B147" s="98">
        <v>20630</v>
      </c>
      <c r="C147" s="98">
        <v>56230</v>
      </c>
      <c r="D147" s="99">
        <v>2309</v>
      </c>
      <c r="E147" s="100">
        <v>27998</v>
      </c>
      <c r="F147" s="98">
        <v>22939</v>
      </c>
      <c r="G147" s="98">
        <v>84228</v>
      </c>
      <c r="H147" s="98">
        <v>11678</v>
      </c>
      <c r="I147" s="98">
        <v>22795</v>
      </c>
      <c r="J147" s="98">
        <v>3473</v>
      </c>
      <c r="K147" s="101">
        <v>145113</v>
      </c>
      <c r="L147" s="102">
        <v>8.0475215866255959E-2</v>
      </c>
      <c r="M147" s="102">
        <v>0.15708447899223363</v>
      </c>
      <c r="N147" s="102">
        <v>0.52965619896218807</v>
      </c>
    </row>
    <row r="148" spans="1:16">
      <c r="A148" s="97" t="s">
        <v>514</v>
      </c>
      <c r="B148" s="98">
        <v>17409</v>
      </c>
      <c r="C148" s="98">
        <v>49759</v>
      </c>
      <c r="D148" s="99">
        <v>1719</v>
      </c>
      <c r="E148" s="100">
        <v>28156</v>
      </c>
      <c r="F148" s="98">
        <v>19128</v>
      </c>
      <c r="G148" s="98">
        <v>77915</v>
      </c>
      <c r="H148" s="98">
        <v>11211</v>
      </c>
      <c r="I148" s="98">
        <v>17121</v>
      </c>
      <c r="J148" s="98">
        <v>4506</v>
      </c>
      <c r="K148" s="101">
        <v>129881</v>
      </c>
      <c r="L148" s="102">
        <v>8.631747522732347E-2</v>
      </c>
      <c r="M148" s="102">
        <v>0.13182066661020472</v>
      </c>
      <c r="N148" s="102">
        <v>0.51715031451867477</v>
      </c>
    </row>
    <row r="149" spans="1:16">
      <c r="A149" s="97" t="s">
        <v>515</v>
      </c>
      <c r="B149" s="98">
        <v>18760</v>
      </c>
      <c r="C149" s="98">
        <v>52081</v>
      </c>
      <c r="D149" s="99">
        <v>1834</v>
      </c>
      <c r="E149" s="100">
        <v>28595</v>
      </c>
      <c r="F149" s="98">
        <v>20594</v>
      </c>
      <c r="G149" s="98">
        <v>80676</v>
      </c>
      <c r="H149" s="98">
        <v>12441</v>
      </c>
      <c r="I149" s="98">
        <v>20595</v>
      </c>
      <c r="J149" s="98">
        <v>4140</v>
      </c>
      <c r="K149" s="101">
        <v>138446</v>
      </c>
      <c r="L149" s="102">
        <v>8.9861751152073732E-2</v>
      </c>
      <c r="M149" s="102">
        <v>0.14875836066047413</v>
      </c>
      <c r="N149" s="102">
        <v>0.51168686708175026</v>
      </c>
    </row>
    <row r="150" spans="1:16">
      <c r="A150" s="97" t="s">
        <v>516</v>
      </c>
      <c r="B150" s="98">
        <v>21969</v>
      </c>
      <c r="C150" s="98">
        <v>60327</v>
      </c>
      <c r="D150" s="99">
        <v>2963</v>
      </c>
      <c r="E150" s="100">
        <v>34523</v>
      </c>
      <c r="F150" s="98">
        <v>24932</v>
      </c>
      <c r="G150" s="98">
        <v>94850</v>
      </c>
      <c r="H150" s="98">
        <v>14604</v>
      </c>
      <c r="I150" s="98">
        <v>25449</v>
      </c>
      <c r="J150" s="98">
        <v>4224</v>
      </c>
      <c r="K150" s="101">
        <v>164059</v>
      </c>
      <c r="L150" s="102">
        <v>8.9016756166988703E-2</v>
      </c>
      <c r="M150" s="102">
        <v>0.15512102353421636</v>
      </c>
      <c r="N150" s="102">
        <v>0.50162441560658055</v>
      </c>
    </row>
    <row r="151" spans="1:16">
      <c r="A151" s="97" t="s">
        <v>517</v>
      </c>
      <c r="B151" s="98">
        <v>12974</v>
      </c>
      <c r="C151" s="98">
        <v>46518</v>
      </c>
      <c r="D151" s="99">
        <v>1354</v>
      </c>
      <c r="E151" s="100">
        <v>25534</v>
      </c>
      <c r="F151" s="98">
        <v>14328</v>
      </c>
      <c r="G151" s="98">
        <v>72052</v>
      </c>
      <c r="H151" s="98">
        <v>10384</v>
      </c>
      <c r="I151" s="98">
        <v>14927</v>
      </c>
      <c r="J151" s="98">
        <v>4531</v>
      </c>
      <c r="K151" s="101">
        <v>116222</v>
      </c>
      <c r="L151" s="102">
        <v>8.9346251140059535E-2</v>
      </c>
      <c r="M151" s="102">
        <v>0.12843523601383558</v>
      </c>
      <c r="N151" s="102">
        <v>0.51188243189757532</v>
      </c>
      <c r="P151">
        <f>(I151+I152)*100/(K151+K152)</f>
        <v>14.175502742230348</v>
      </c>
    </row>
    <row r="152" spans="1:16">
      <c r="A152" s="97" t="s">
        <v>518</v>
      </c>
      <c r="B152" s="98">
        <v>15048</v>
      </c>
      <c r="C152" s="98">
        <v>49838</v>
      </c>
      <c r="D152" s="99">
        <v>1752</v>
      </c>
      <c r="E152" s="100">
        <v>28075</v>
      </c>
      <c r="F152" s="98">
        <v>16800</v>
      </c>
      <c r="G152" s="98">
        <v>77913</v>
      </c>
      <c r="H152" s="98">
        <v>10556</v>
      </c>
      <c r="I152" s="98">
        <v>19966</v>
      </c>
      <c r="J152" s="98">
        <v>4693</v>
      </c>
      <c r="K152" s="101">
        <v>129928</v>
      </c>
      <c r="L152" s="102">
        <v>8.1244997229234658E-2</v>
      </c>
      <c r="M152" s="102">
        <v>0.1536697247706422</v>
      </c>
      <c r="N152" s="102">
        <v>0.49939966750815834</v>
      </c>
    </row>
    <row r="153" spans="1:16">
      <c r="A153" s="97" t="s">
        <v>519</v>
      </c>
      <c r="B153" s="98">
        <v>20194</v>
      </c>
      <c r="C153" s="98">
        <v>74332</v>
      </c>
      <c r="D153" s="99">
        <v>2905</v>
      </c>
      <c r="E153" s="100">
        <v>36488</v>
      </c>
      <c r="F153" s="98">
        <v>23099</v>
      </c>
      <c r="G153" s="98">
        <v>110820</v>
      </c>
      <c r="H153" s="98">
        <v>15802</v>
      </c>
      <c r="I153" s="98">
        <v>31006</v>
      </c>
      <c r="J153" s="98">
        <v>5941</v>
      </c>
      <c r="K153" s="101">
        <v>186668</v>
      </c>
      <c r="L153" s="102">
        <v>8.4652966764523108E-2</v>
      </c>
      <c r="M153" s="102">
        <v>0.1661023849829644</v>
      </c>
      <c r="N153" s="102">
        <v>0.5063856686737952</v>
      </c>
    </row>
    <row r="154" spans="1:16">
      <c r="A154" s="97" t="s">
        <v>520</v>
      </c>
      <c r="B154" s="98">
        <v>13722</v>
      </c>
      <c r="C154" s="98">
        <v>55311</v>
      </c>
      <c r="D154" s="99">
        <v>1473</v>
      </c>
      <c r="E154" s="100">
        <v>29849</v>
      </c>
      <c r="F154" s="98">
        <v>15195</v>
      </c>
      <c r="G154" s="98">
        <v>85160</v>
      </c>
      <c r="H154" s="98">
        <v>10897</v>
      </c>
      <c r="I154" s="98">
        <v>17454</v>
      </c>
      <c r="J154" s="98">
        <v>5850</v>
      </c>
      <c r="K154" s="101">
        <v>134556</v>
      </c>
      <c r="L154" s="102">
        <v>8.0984868753530129E-2</v>
      </c>
      <c r="M154" s="102">
        <v>0.12971550878444663</v>
      </c>
      <c r="N154" s="102">
        <v>0.51304289663783109</v>
      </c>
    </row>
    <row r="155" spans="1:16">
      <c r="A155" s="97" t="s">
        <v>521</v>
      </c>
      <c r="B155" s="98">
        <v>14805</v>
      </c>
      <c r="C155" s="98">
        <v>55785</v>
      </c>
      <c r="D155" s="99">
        <v>1499</v>
      </c>
      <c r="E155" s="100">
        <v>33430</v>
      </c>
      <c r="F155" s="98">
        <v>16304</v>
      </c>
      <c r="G155" s="98">
        <v>89215</v>
      </c>
      <c r="H155" s="98">
        <v>12571</v>
      </c>
      <c r="I155" s="98">
        <v>23092</v>
      </c>
      <c r="J155" s="98">
        <v>5877</v>
      </c>
      <c r="K155" s="101">
        <v>147059</v>
      </c>
      <c r="L155" s="102">
        <v>8.5482697420763101E-2</v>
      </c>
      <c r="M155" s="102">
        <v>0.15702541156950611</v>
      </c>
      <c r="N155" s="102">
        <v>0.48001142398629121</v>
      </c>
    </row>
    <row r="156" spans="1:16">
      <c r="A156" s="97" t="s">
        <v>522</v>
      </c>
      <c r="B156" s="98">
        <v>16885</v>
      </c>
      <c r="C156" s="98">
        <v>69800</v>
      </c>
      <c r="D156" s="99">
        <v>2096</v>
      </c>
      <c r="E156" s="100">
        <v>44544</v>
      </c>
      <c r="F156" s="98">
        <v>18981</v>
      </c>
      <c r="G156" s="98">
        <v>114344</v>
      </c>
      <c r="H156" s="98">
        <v>17583</v>
      </c>
      <c r="I156" s="98">
        <v>33748</v>
      </c>
      <c r="J156" s="98">
        <v>6933</v>
      </c>
      <c r="K156" s="101">
        <v>191589</v>
      </c>
      <c r="L156" s="102">
        <v>9.1774579960227365E-2</v>
      </c>
      <c r="M156" s="102">
        <v>0.17614789993162447</v>
      </c>
      <c r="N156" s="102">
        <v>0.45245290700405555</v>
      </c>
      <c r="O156">
        <f>SUM(H151:H156)*100/SUM($K151:$K156)</f>
        <v>8.5862153457642307</v>
      </c>
      <c r="P156">
        <f>SUM(I151:I156)*100/SUM($K151:$K156)</f>
        <v>15.473465324241575</v>
      </c>
    </row>
    <row r="164" spans="1:1">
      <c r="A164" s="93" t="s">
        <v>523</v>
      </c>
    </row>
  </sheetData>
  <mergeCells count="1">
    <mergeCell ref="A1:K1"/>
  </mergeCells>
  <hyperlinks>
    <hyperlink ref="A133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L28"/>
  <sheetViews>
    <sheetView workbookViewId="0">
      <selection activeCell="A2" sqref="A2"/>
    </sheetView>
  </sheetViews>
  <sheetFormatPr baseColWidth="10" defaultRowHeight="15"/>
  <sheetData>
    <row r="1" spans="1:12" ht="16.5">
      <c r="A1" s="213" t="s">
        <v>531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2">
      <c r="A2" s="170" t="s">
        <v>535</v>
      </c>
    </row>
    <row r="5" spans="1:12">
      <c r="B5">
        <v>2015</v>
      </c>
      <c r="C5">
        <f t="shared" ref="C5:I5" si="0">B5+1</f>
        <v>2016</v>
      </c>
      <c r="D5">
        <f t="shared" si="0"/>
        <v>2017</v>
      </c>
      <c r="E5">
        <f t="shared" si="0"/>
        <v>2018</v>
      </c>
      <c r="F5">
        <f t="shared" si="0"/>
        <v>2019</v>
      </c>
      <c r="G5">
        <f t="shared" si="0"/>
        <v>2020</v>
      </c>
      <c r="H5">
        <f t="shared" si="0"/>
        <v>2021</v>
      </c>
      <c r="I5">
        <f t="shared" si="0"/>
        <v>2022</v>
      </c>
    </row>
    <row r="6" spans="1:12">
      <c r="A6" t="s">
        <v>530</v>
      </c>
      <c r="B6" s="109">
        <v>4.1999999999999997E-3</v>
      </c>
      <c r="C6" s="109">
        <v>3.7000000000000002E-3</v>
      </c>
      <c r="D6" s="109">
        <v>7.4999999999999997E-3</v>
      </c>
      <c r="E6" s="109">
        <v>1.06E-2</v>
      </c>
      <c r="F6" s="109">
        <v>1.7100000000000001E-2</v>
      </c>
      <c r="G6" s="109">
        <v>6.5599999999999992E-2</v>
      </c>
      <c r="H6" s="109">
        <v>0.13400000000000001</v>
      </c>
      <c r="I6" s="109">
        <v>0.17510000000000001</v>
      </c>
      <c r="J6" s="109"/>
      <c r="K6" s="108"/>
      <c r="L6" s="108"/>
    </row>
    <row r="7" spans="1:12">
      <c r="A7" t="s">
        <v>239</v>
      </c>
      <c r="B7" s="109">
        <v>1.9900000000000001E-2</v>
      </c>
      <c r="C7" s="109">
        <v>5.5000000000000005E-3</v>
      </c>
      <c r="D7" s="109">
        <v>3.2000000000000002E-3</v>
      </c>
      <c r="E7" s="109">
        <v>6.8999999999999999E-3</v>
      </c>
      <c r="F7" s="109">
        <v>2.4300000000000002E-2</v>
      </c>
      <c r="G7" s="109">
        <v>7.1599999999999997E-2</v>
      </c>
      <c r="H7" s="109">
        <v>7.5399999999999995E-2</v>
      </c>
      <c r="I7" s="109">
        <v>0.20710000000000001</v>
      </c>
      <c r="J7" s="109"/>
      <c r="K7" s="108"/>
      <c r="L7" s="108"/>
    </row>
    <row r="8" spans="1:12">
      <c r="A8" t="s">
        <v>529</v>
      </c>
      <c r="B8" s="109">
        <v>0.1696</v>
      </c>
      <c r="C8" s="109">
        <v>0.15439999999999998</v>
      </c>
      <c r="D8" s="109">
        <v>0.20699999999999999</v>
      </c>
      <c r="E8" s="109">
        <v>0.31170000000000003</v>
      </c>
      <c r="F8" s="109">
        <v>0.42349999999999999</v>
      </c>
      <c r="G8" s="109">
        <v>0.54270000000000007</v>
      </c>
      <c r="H8" s="109">
        <v>0.64450000000000007</v>
      </c>
      <c r="I8" s="109">
        <v>0.79330000000000001</v>
      </c>
      <c r="J8" s="109"/>
      <c r="K8" s="108"/>
      <c r="L8" s="108"/>
    </row>
    <row r="9" spans="1:12">
      <c r="A9" t="s">
        <v>528</v>
      </c>
      <c r="B9" s="109">
        <v>9.300000000000001E-3</v>
      </c>
      <c r="C9" s="109">
        <v>1.1399999999999999E-2</v>
      </c>
      <c r="D9" s="109">
        <v>1.26E-2</v>
      </c>
      <c r="E9" s="109">
        <v>1.4800000000000001E-2</v>
      </c>
      <c r="F9" s="109">
        <v>1.9400000000000001E-2</v>
      </c>
      <c r="G9" s="109">
        <v>6.7199999999999996E-2</v>
      </c>
      <c r="H9" s="109">
        <v>9.7699999999999995E-2</v>
      </c>
      <c r="I9" s="109">
        <v>0.13269999999999998</v>
      </c>
      <c r="J9" s="109"/>
      <c r="K9" s="108"/>
      <c r="L9" s="108"/>
    </row>
    <row r="10" spans="1:12">
      <c r="A10" t="s">
        <v>527</v>
      </c>
      <c r="B10" s="109">
        <v>8.3999999999999995E-3</v>
      </c>
      <c r="C10" s="109">
        <v>1.0500000000000001E-2</v>
      </c>
      <c r="D10" s="109">
        <v>1.9099999999999999E-2</v>
      </c>
      <c r="E10" s="109">
        <v>5.3699999999999998E-2</v>
      </c>
      <c r="F10" s="109">
        <v>0.1386</v>
      </c>
      <c r="G10" s="109">
        <v>0.20430000000000001</v>
      </c>
      <c r="H10" s="109">
        <v>0.19889999999999999</v>
      </c>
      <c r="I10" s="109">
        <v>0.23319999999999999</v>
      </c>
      <c r="J10" s="109"/>
      <c r="K10" s="108"/>
      <c r="L10" s="108"/>
    </row>
    <row r="11" spans="1:12">
      <c r="A11" t="s">
        <v>526</v>
      </c>
      <c r="B11" s="109">
        <v>1.4000000000000002E-3</v>
      </c>
      <c r="C11" s="109">
        <v>1.9E-3</v>
      </c>
      <c r="D11" s="109">
        <v>3.3E-3</v>
      </c>
      <c r="E11" s="109">
        <v>4.6999999999999993E-3</v>
      </c>
      <c r="F11" s="109">
        <v>8.3000000000000001E-3</v>
      </c>
      <c r="G11" s="109">
        <v>2.1400000000000002E-2</v>
      </c>
      <c r="H11" s="109">
        <v>2.8199999999999999E-2</v>
      </c>
      <c r="I11" s="109">
        <v>3.8599999999999995E-2</v>
      </c>
      <c r="J11" s="109"/>
      <c r="K11" s="108"/>
      <c r="L11" s="108"/>
    </row>
    <row r="12" spans="1:12">
      <c r="A12" t="s">
        <v>240</v>
      </c>
      <c r="B12" s="109">
        <v>1E-3</v>
      </c>
      <c r="C12" s="109">
        <v>8.0000000000000004E-4</v>
      </c>
      <c r="D12" s="109">
        <v>1.1000000000000001E-3</v>
      </c>
      <c r="E12" s="109">
        <v>2.7000000000000001E-3</v>
      </c>
      <c r="F12" s="109">
        <v>5.6000000000000008E-3</v>
      </c>
      <c r="G12" s="109">
        <v>2.35E-2</v>
      </c>
      <c r="H12" s="109">
        <v>4.6199999999999998E-2</v>
      </c>
      <c r="I12" s="109">
        <v>3.7499999999999999E-2</v>
      </c>
      <c r="J12" s="109"/>
      <c r="K12" s="108"/>
      <c r="L12" s="108"/>
    </row>
    <row r="13" spans="1:12">
      <c r="A13" s="110" t="s">
        <v>232</v>
      </c>
      <c r="B13" s="109">
        <v>9.0000000000000011E-3</v>
      </c>
      <c r="C13" s="109">
        <v>8.6E-3</v>
      </c>
      <c r="D13" s="109">
        <v>1.1599999999999999E-2</v>
      </c>
      <c r="E13" s="109">
        <v>2.0499999999999997E-2</v>
      </c>
      <c r="F13" s="109">
        <v>4.3799999999999999E-2</v>
      </c>
      <c r="G13" s="109">
        <v>9.5500000000000002E-2</v>
      </c>
      <c r="H13" s="109">
        <v>0.19089999999999999</v>
      </c>
      <c r="I13" s="109">
        <v>0.32840000000000003</v>
      </c>
      <c r="J13" s="109"/>
      <c r="K13" s="108"/>
      <c r="L13" s="108"/>
    </row>
    <row r="14" spans="1:12">
      <c r="A14" t="s">
        <v>525</v>
      </c>
      <c r="B14" s="109">
        <v>4.5000000000000005E-3</v>
      </c>
      <c r="C14" s="109">
        <v>4.6999999999999993E-3</v>
      </c>
      <c r="D14" s="109">
        <v>6.7000000000000002E-3</v>
      </c>
      <c r="E14" s="109">
        <v>1.04E-2</v>
      </c>
      <c r="F14" s="109">
        <v>1.8600000000000002E-2</v>
      </c>
      <c r="G14" s="109">
        <v>5.3800000000000001E-2</v>
      </c>
      <c r="H14" s="109">
        <v>0.09</v>
      </c>
      <c r="I14" s="109">
        <v>0.12050000000000001</v>
      </c>
      <c r="J14" s="109"/>
      <c r="K14" s="108"/>
      <c r="L14" s="108"/>
    </row>
    <row r="15" spans="1:12">
      <c r="B15" s="107"/>
      <c r="C15" s="107"/>
      <c r="D15" s="107"/>
      <c r="E15" s="107"/>
      <c r="F15" s="107"/>
      <c r="G15" s="107"/>
      <c r="H15" s="107"/>
      <c r="I15" s="107"/>
      <c r="J15" s="107"/>
    </row>
    <row r="16" spans="1:12">
      <c r="B16" s="107"/>
      <c r="C16" s="107"/>
    </row>
    <row r="17" spans="2:10">
      <c r="B17" s="107"/>
      <c r="C17" s="107"/>
      <c r="D17" s="107"/>
      <c r="E17" s="107"/>
      <c r="F17" s="107"/>
      <c r="G17" s="107"/>
      <c r="H17" s="107"/>
      <c r="I17" s="107"/>
      <c r="J17" s="107"/>
    </row>
    <row r="18" spans="2:10">
      <c r="B18" s="107"/>
      <c r="C18" s="107"/>
      <c r="D18" s="107"/>
      <c r="E18" s="107"/>
      <c r="F18" s="107"/>
      <c r="G18" s="107"/>
      <c r="H18" s="107"/>
      <c r="I18" s="107"/>
      <c r="J18" s="107"/>
    </row>
    <row r="19" spans="2:10">
      <c r="B19" s="107"/>
      <c r="C19" s="107"/>
      <c r="D19" s="107"/>
      <c r="E19" s="107"/>
      <c r="F19" s="107"/>
      <c r="G19" s="107"/>
      <c r="H19" s="107"/>
      <c r="I19" s="107"/>
      <c r="J19" s="107"/>
    </row>
    <row r="20" spans="2:10">
      <c r="B20" s="107"/>
      <c r="C20" s="107"/>
      <c r="D20" s="107"/>
      <c r="E20" s="107"/>
      <c r="F20" s="107"/>
      <c r="G20" s="107"/>
      <c r="H20" s="107"/>
      <c r="I20" s="107"/>
      <c r="J20" s="107"/>
    </row>
    <row r="21" spans="2:10">
      <c r="B21" s="107"/>
      <c r="C21" s="107"/>
      <c r="D21" s="107"/>
      <c r="E21" s="107"/>
      <c r="F21" s="107"/>
      <c r="G21" s="107"/>
      <c r="H21" s="107"/>
      <c r="I21" s="107"/>
      <c r="J21" s="107"/>
    </row>
    <row r="22" spans="2:10">
      <c r="B22" s="107"/>
      <c r="C22" s="107"/>
      <c r="D22" s="107"/>
      <c r="E22" s="107"/>
      <c r="F22" s="107"/>
      <c r="G22" s="107"/>
      <c r="H22" s="107"/>
      <c r="I22" s="107"/>
      <c r="J22" s="107"/>
    </row>
    <row r="23" spans="2:10">
      <c r="B23" s="107"/>
      <c r="C23" s="107"/>
      <c r="D23" s="107"/>
      <c r="E23" s="107"/>
      <c r="F23" s="107"/>
      <c r="G23" s="107"/>
      <c r="H23" s="107"/>
      <c r="I23" s="107"/>
      <c r="J23" s="107"/>
    </row>
    <row r="24" spans="2:10">
      <c r="B24" s="107"/>
      <c r="C24" s="107"/>
      <c r="D24" s="107"/>
      <c r="E24" s="107"/>
      <c r="F24" s="107"/>
      <c r="G24" s="107"/>
      <c r="H24" s="107"/>
      <c r="I24" s="107"/>
      <c r="J24" s="107"/>
    </row>
    <row r="25" spans="2:10">
      <c r="B25" s="107"/>
      <c r="C25" s="107"/>
      <c r="D25" s="107"/>
      <c r="E25" s="107"/>
      <c r="F25" s="107"/>
      <c r="G25" s="107"/>
      <c r="H25" s="107"/>
      <c r="I25" s="107"/>
      <c r="J25" s="107"/>
    </row>
    <row r="26" spans="2:10">
      <c r="B26" s="107"/>
    </row>
    <row r="27" spans="2:10">
      <c r="B27" s="107"/>
    </row>
    <row r="28" spans="2:10">
      <c r="B28" s="107"/>
    </row>
  </sheetData>
  <mergeCells count="1">
    <mergeCell ref="A1:K1"/>
  </mergeCells>
  <hyperlinks>
    <hyperlink ref="A13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K23"/>
  <sheetViews>
    <sheetView workbookViewId="0">
      <selection activeCell="F13" sqref="F13"/>
    </sheetView>
  </sheetViews>
  <sheetFormatPr baseColWidth="10" defaultRowHeight="15"/>
  <sheetData>
    <row r="1" spans="1:11" ht="16.5">
      <c r="A1" s="213" t="s">
        <v>534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70" t="s">
        <v>535</v>
      </c>
    </row>
    <row r="3" spans="1:11">
      <c r="B3">
        <v>2015</v>
      </c>
      <c r="C3">
        <f>B3+1</f>
        <v>2016</v>
      </c>
      <c r="D3">
        <f t="shared" ref="D3:H3" si="0">C3+1</f>
        <v>2017</v>
      </c>
      <c r="E3">
        <f t="shared" si="0"/>
        <v>2018</v>
      </c>
      <c r="F3">
        <f t="shared" si="0"/>
        <v>2019</v>
      </c>
      <c r="G3">
        <f t="shared" si="0"/>
        <v>2020</v>
      </c>
      <c r="H3">
        <f t="shared" si="0"/>
        <v>2021</v>
      </c>
      <c r="I3">
        <f>H3+1</f>
        <v>2022</v>
      </c>
    </row>
    <row r="4" spans="1:11">
      <c r="A4" t="s">
        <v>530</v>
      </c>
      <c r="B4" s="109">
        <v>3.0999999999999999E-3</v>
      </c>
      <c r="C4" s="109">
        <v>3.5999999999999999E-3</v>
      </c>
      <c r="D4" s="109">
        <v>8.0000000000000002E-3</v>
      </c>
      <c r="E4" s="109">
        <v>8.6E-3</v>
      </c>
      <c r="F4" s="109">
        <v>1.23E-2</v>
      </c>
      <c r="G4" s="109">
        <v>6.8400000000000002E-2</v>
      </c>
      <c r="H4" s="109">
        <v>0.12300000000000001</v>
      </c>
      <c r="I4" s="109">
        <v>0.1356</v>
      </c>
    </row>
    <row r="5" spans="1:11">
      <c r="A5" t="s">
        <v>532</v>
      </c>
      <c r="B5" s="109">
        <v>5.9999999999999995E-4</v>
      </c>
      <c r="C5" s="109">
        <v>7.000000000000001E-4</v>
      </c>
      <c r="D5" s="109">
        <v>1.1000000000000001E-3</v>
      </c>
      <c r="E5" s="109">
        <v>1.46E-2</v>
      </c>
      <c r="F5" s="109">
        <v>1.6899999999999998E-2</v>
      </c>
      <c r="G5" s="109">
        <v>9.2499999999999999E-2</v>
      </c>
      <c r="H5" s="109">
        <v>0.12279999999999999</v>
      </c>
      <c r="I5" s="109">
        <v>0.17809999999999998</v>
      </c>
    </row>
    <row r="6" spans="1:11">
      <c r="A6" t="s">
        <v>241</v>
      </c>
      <c r="B6" s="109">
        <v>5.21E-2</v>
      </c>
      <c r="C6" s="109">
        <v>0.1336</v>
      </c>
      <c r="D6" s="109">
        <v>0.1837</v>
      </c>
      <c r="E6" s="109">
        <v>0.1794</v>
      </c>
      <c r="F6" s="109">
        <v>0.1343</v>
      </c>
      <c r="G6" s="109">
        <v>0.20379999999999998</v>
      </c>
      <c r="H6" s="109">
        <v>0.2165</v>
      </c>
      <c r="I6" s="109">
        <v>9.2499999999999999E-2</v>
      </c>
    </row>
    <row r="7" spans="1:11">
      <c r="A7" t="s">
        <v>528</v>
      </c>
      <c r="B7" s="109">
        <v>2.5999999999999999E-3</v>
      </c>
      <c r="C7" s="109">
        <v>3.2000000000000002E-3</v>
      </c>
      <c r="D7" s="109">
        <v>5.0000000000000001E-3</v>
      </c>
      <c r="E7" s="109">
        <v>6.1999999999999998E-3</v>
      </c>
      <c r="F7" s="109">
        <v>8.3999999999999995E-3</v>
      </c>
      <c r="G7" s="109">
        <v>4.5199999999999997E-2</v>
      </c>
      <c r="H7" s="109">
        <v>8.5299999999999987E-2</v>
      </c>
      <c r="I7" s="109">
        <v>8.2500000000000004E-2</v>
      </c>
    </row>
    <row r="8" spans="1:11">
      <c r="A8" t="s">
        <v>231</v>
      </c>
      <c r="B8" s="109">
        <v>8.7100000000000011E-2</v>
      </c>
      <c r="C8" s="109">
        <v>4.9000000000000002E-2</v>
      </c>
      <c r="D8" s="109">
        <v>2.8000000000000004E-3</v>
      </c>
      <c r="E8" s="109">
        <v>6.3E-3</v>
      </c>
      <c r="F8" s="109">
        <v>1.11E-2</v>
      </c>
      <c r="G8" s="109">
        <v>4.4500000000000005E-2</v>
      </c>
      <c r="H8" s="109">
        <v>9.5899999999999999E-2</v>
      </c>
      <c r="I8" s="109">
        <v>0.10970000000000001</v>
      </c>
    </row>
    <row r="9" spans="1:11">
      <c r="A9" t="s">
        <v>526</v>
      </c>
      <c r="B9" s="109">
        <v>7.000000000000001E-4</v>
      </c>
      <c r="C9" s="109">
        <v>1.2999999999999999E-3</v>
      </c>
      <c r="D9" s="109">
        <v>2.7000000000000001E-3</v>
      </c>
      <c r="E9" s="109">
        <v>4.1999999999999997E-3</v>
      </c>
      <c r="F9" s="109">
        <v>5.8999999999999999E-3</v>
      </c>
      <c r="G9" s="109">
        <v>2.7900000000000001E-2</v>
      </c>
      <c r="H9" s="109">
        <v>5.0099999999999999E-2</v>
      </c>
      <c r="I9" s="109">
        <v>5.8899999999999994E-2</v>
      </c>
    </row>
    <row r="10" spans="1:11">
      <c r="A10" t="s">
        <v>240</v>
      </c>
      <c r="B10" s="109">
        <v>5.0000000000000001E-4</v>
      </c>
      <c r="C10" s="109">
        <v>7.000000000000001E-4</v>
      </c>
      <c r="D10" s="109">
        <v>1.2999999999999999E-3</v>
      </c>
      <c r="E10" s="109">
        <v>2.3999999999999998E-3</v>
      </c>
      <c r="F10" s="109">
        <v>3.4000000000000002E-3</v>
      </c>
      <c r="G10" s="109">
        <v>1.9900000000000001E-2</v>
      </c>
      <c r="H10" s="109">
        <v>4.8300000000000003E-2</v>
      </c>
      <c r="I10" s="109">
        <v>5.2999999999999999E-2</v>
      </c>
    </row>
    <row r="11" spans="1:11">
      <c r="A11" t="s">
        <v>232</v>
      </c>
      <c r="B11" s="109">
        <v>1.5700000000000002E-2</v>
      </c>
      <c r="C11" s="109">
        <v>2.69E-2</v>
      </c>
      <c r="D11" s="109">
        <v>4.0999999999999995E-2</v>
      </c>
      <c r="E11" s="109">
        <v>6.0400000000000002E-2</v>
      </c>
      <c r="F11" s="109">
        <v>6.8600000000000008E-2</v>
      </c>
      <c r="G11" s="109">
        <v>0.22539999999999999</v>
      </c>
      <c r="H11" s="109">
        <v>0.2586</v>
      </c>
      <c r="I11" s="109">
        <v>0.23079999999999998</v>
      </c>
    </row>
    <row r="12" spans="1:11">
      <c r="A12" t="s">
        <v>533</v>
      </c>
      <c r="B12" s="109">
        <v>5.7999999999999996E-3</v>
      </c>
      <c r="C12" s="109">
        <v>5.1000000000000004E-3</v>
      </c>
      <c r="D12" s="109">
        <v>6.4000000000000003E-3</v>
      </c>
      <c r="E12" s="109">
        <v>8.0000000000000002E-3</v>
      </c>
      <c r="F12" s="109">
        <v>1.0500000000000001E-2</v>
      </c>
      <c r="G12" s="109">
        <v>5.1299999999999998E-2</v>
      </c>
      <c r="H12" s="109">
        <v>8.9099999999999999E-2</v>
      </c>
      <c r="I12" s="109">
        <v>9.5100000000000004E-2</v>
      </c>
    </row>
    <row r="13" spans="1:11">
      <c r="B13" s="107"/>
      <c r="C13" s="107"/>
      <c r="D13" s="107"/>
      <c r="E13" s="107"/>
      <c r="F13" s="107"/>
      <c r="G13" s="107"/>
      <c r="H13" s="107"/>
      <c r="I13" s="107"/>
    </row>
    <row r="14" spans="1:11">
      <c r="B14" s="107"/>
      <c r="C14" s="107"/>
      <c r="D14" s="107"/>
      <c r="E14" s="107"/>
      <c r="F14" s="107"/>
      <c r="G14" s="107"/>
      <c r="H14" s="107"/>
      <c r="I14" s="107"/>
    </row>
    <row r="15" spans="1:11">
      <c r="B15" s="107"/>
      <c r="C15" s="107"/>
      <c r="D15" s="107"/>
      <c r="E15" s="107"/>
      <c r="F15" s="107"/>
      <c r="G15" s="107"/>
      <c r="H15" s="107"/>
      <c r="I15" s="107"/>
    </row>
    <row r="16" spans="1:11">
      <c r="B16" s="107"/>
      <c r="C16" s="107"/>
      <c r="D16" s="107"/>
      <c r="E16" s="107"/>
      <c r="F16" s="107"/>
      <c r="G16" s="107"/>
      <c r="H16" s="107"/>
      <c r="I16" s="107"/>
    </row>
    <row r="17" spans="2:9">
      <c r="B17" s="107"/>
      <c r="C17" s="107"/>
      <c r="D17" s="107"/>
      <c r="E17" s="107"/>
      <c r="F17" s="107"/>
      <c r="G17" s="107"/>
      <c r="H17" s="107"/>
      <c r="I17" s="107"/>
    </row>
    <row r="18" spans="2:9">
      <c r="B18" s="107"/>
      <c r="C18" s="107"/>
      <c r="D18" s="107"/>
      <c r="E18" s="107"/>
      <c r="F18" s="107"/>
      <c r="G18" s="107"/>
      <c r="H18" s="107"/>
      <c r="I18" s="107"/>
    </row>
    <row r="19" spans="2:9">
      <c r="B19" s="107"/>
      <c r="C19" s="107"/>
      <c r="D19" s="107"/>
      <c r="E19" s="107"/>
      <c r="F19" s="107"/>
      <c r="G19" s="107"/>
      <c r="H19" s="107"/>
      <c r="I19" s="107"/>
    </row>
    <row r="20" spans="2:9">
      <c r="B20" s="107"/>
      <c r="C20" s="107"/>
      <c r="D20" s="107"/>
      <c r="E20" s="107"/>
      <c r="F20" s="107"/>
      <c r="G20" s="107"/>
      <c r="H20" s="107"/>
      <c r="I20" s="107"/>
    </row>
    <row r="21" spans="2:9">
      <c r="B21" s="107"/>
      <c r="C21" s="107"/>
      <c r="D21" s="107"/>
      <c r="E21" s="107"/>
      <c r="F21" s="107"/>
      <c r="G21" s="107"/>
      <c r="H21" s="107"/>
      <c r="I21" s="107"/>
    </row>
    <row r="22" spans="2:9">
      <c r="B22" s="107"/>
      <c r="C22" s="107"/>
      <c r="D22" s="107"/>
      <c r="E22" s="107"/>
      <c r="F22" s="107"/>
      <c r="G22" s="107"/>
      <c r="H22" s="107"/>
      <c r="I22" s="107"/>
    </row>
    <row r="23" spans="2:9">
      <c r="B23" s="107"/>
    </row>
  </sheetData>
  <mergeCells count="1">
    <mergeCell ref="A1:K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N18"/>
  <sheetViews>
    <sheetView topLeftCell="A4" workbookViewId="0">
      <selection activeCell="A2" sqref="A2"/>
    </sheetView>
  </sheetViews>
  <sheetFormatPr baseColWidth="10" defaultRowHeight="15"/>
  <sheetData>
    <row r="1" spans="1:14" ht="316.5" customHeight="1">
      <c r="A1" s="194" t="s">
        <v>642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4">
      <c r="A2" s="170" t="s">
        <v>539</v>
      </c>
    </row>
    <row r="6" spans="1:14" s="111" customFormat="1">
      <c r="B6" s="112"/>
      <c r="C6" s="113">
        <v>2011</v>
      </c>
      <c r="D6" s="113">
        <v>2012</v>
      </c>
      <c r="E6" s="113">
        <v>2013</v>
      </c>
      <c r="F6" s="113">
        <v>2014</v>
      </c>
      <c r="G6" s="113">
        <v>2015</v>
      </c>
      <c r="H6" s="113">
        <v>2016</v>
      </c>
      <c r="I6" s="113">
        <v>2017</v>
      </c>
      <c r="J6" s="113">
        <v>2018</v>
      </c>
      <c r="K6" s="113">
        <v>2019</v>
      </c>
      <c r="L6" s="113">
        <v>2020</v>
      </c>
      <c r="M6" s="114">
        <v>2021</v>
      </c>
      <c r="N6" s="114">
        <v>2022</v>
      </c>
    </row>
    <row r="7" spans="1:14" s="118" customFormat="1" ht="13.5">
      <c r="A7" s="115"/>
      <c r="B7" s="116" t="s">
        <v>536</v>
      </c>
      <c r="C7" s="117">
        <v>54.187089467236966</v>
      </c>
      <c r="D7" s="117">
        <v>55.592391803427951</v>
      </c>
      <c r="E7" s="117">
        <v>56.009328947741729</v>
      </c>
      <c r="F7" s="117">
        <v>56.333094863972846</v>
      </c>
      <c r="G7" s="117">
        <v>56.769443655039481</v>
      </c>
      <c r="H7" s="117">
        <v>56.364513435134768</v>
      </c>
      <c r="I7" s="117">
        <v>54.965805327748186</v>
      </c>
      <c r="J7" s="117">
        <v>51.938509947187022</v>
      </c>
      <c r="K7" s="117">
        <v>50.229340115769034</v>
      </c>
      <c r="L7" s="117">
        <v>40.58577850508091</v>
      </c>
      <c r="M7" s="117">
        <v>43.991025302299704</v>
      </c>
      <c r="N7" s="117">
        <v>43.718800691392026</v>
      </c>
    </row>
    <row r="8" spans="1:14" s="118" customFormat="1" ht="13.5">
      <c r="A8" s="115"/>
      <c r="B8" s="116" t="s">
        <v>537</v>
      </c>
      <c r="C8" s="117">
        <v>20.423573167608822</v>
      </c>
      <c r="D8" s="117">
        <v>18.561267611816909</v>
      </c>
      <c r="E8" s="117">
        <v>17.820319285114543</v>
      </c>
      <c r="F8" s="117">
        <v>18.075001508145764</v>
      </c>
      <c r="G8" s="117">
        <v>18.007919714881577</v>
      </c>
      <c r="H8" s="117">
        <v>19.13836720140694</v>
      </c>
      <c r="I8" s="117">
        <v>19.302812094913794</v>
      </c>
      <c r="J8" s="117">
        <v>20.207172596100715</v>
      </c>
      <c r="K8" s="117">
        <v>21.804590716524594</v>
      </c>
      <c r="L8" s="117">
        <v>18.574117156975827</v>
      </c>
      <c r="M8" s="117">
        <v>22.384587551099386</v>
      </c>
      <c r="N8" s="117">
        <v>24.491091714131233</v>
      </c>
    </row>
    <row r="9" spans="1:14" s="118" customFormat="1" ht="13.5">
      <c r="A9" s="115"/>
      <c r="B9" s="119" t="s">
        <v>538</v>
      </c>
      <c r="C9" s="120">
        <v>130.77174724324527</v>
      </c>
      <c r="D9" s="120">
        <v>129.16924930016617</v>
      </c>
      <c r="E9" s="120">
        <v>128.93004601536822</v>
      </c>
      <c r="F9" s="120">
        <v>128.84914429646705</v>
      </c>
      <c r="G9" s="120">
        <v>130.25682819565728</v>
      </c>
      <c r="H9" s="120">
        <v>130.47744509662522</v>
      </c>
      <c r="I9" s="120">
        <v>130.31531195355706</v>
      </c>
      <c r="J9" s="120">
        <v>127.19023646643687</v>
      </c>
      <c r="K9" s="120">
        <v>126.17501992475914</v>
      </c>
      <c r="L9" s="120">
        <v>107.32308595001999</v>
      </c>
      <c r="M9" s="120">
        <v>120.46001265030689</v>
      </c>
      <c r="N9" s="120">
        <v>122.39685507776238</v>
      </c>
    </row>
    <row r="10" spans="1:14">
      <c r="K10" s="103"/>
      <c r="L10" s="103"/>
      <c r="M10" s="103"/>
      <c r="N10" s="103"/>
    </row>
    <row r="11" spans="1:14">
      <c r="K11" s="103"/>
      <c r="L11" s="103"/>
      <c r="M11" s="103"/>
      <c r="N11" s="103"/>
    </row>
    <row r="12" spans="1:14">
      <c r="K12" s="103"/>
      <c r="L12" s="103"/>
      <c r="M12" s="103"/>
      <c r="N12" s="103"/>
    </row>
    <row r="13" spans="1:14">
      <c r="K13" s="103"/>
      <c r="L13" s="103"/>
      <c r="M13" s="103"/>
      <c r="N13" s="103"/>
    </row>
    <row r="14" spans="1:14">
      <c r="K14" s="103"/>
      <c r="L14" s="103"/>
      <c r="M14" s="103"/>
      <c r="N14" s="103"/>
    </row>
    <row r="15" spans="1:14">
      <c r="K15" s="103"/>
      <c r="L15" s="103"/>
      <c r="M15" s="103"/>
      <c r="N15" s="103"/>
    </row>
    <row r="16" spans="1:14">
      <c r="K16" s="103"/>
      <c r="L16" s="103"/>
      <c r="M16" s="103"/>
      <c r="N16" s="103"/>
    </row>
    <row r="17" spans="11:14">
      <c r="K17" s="103"/>
      <c r="L17" s="103"/>
      <c r="M17" s="103"/>
      <c r="N17" s="103"/>
    </row>
    <row r="18" spans="11:14">
      <c r="K18" s="103"/>
      <c r="L18" s="103"/>
      <c r="M18" s="103"/>
      <c r="N18" s="103"/>
    </row>
  </sheetData>
  <mergeCells count="1">
    <mergeCell ref="A1:K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K17"/>
  <sheetViews>
    <sheetView workbookViewId="0">
      <selection activeCell="G37" sqref="G37"/>
    </sheetView>
  </sheetViews>
  <sheetFormatPr baseColWidth="10" defaultRowHeight="15"/>
  <cols>
    <col min="7" max="7" width="17.28515625" customWidth="1"/>
  </cols>
  <sheetData>
    <row r="1" spans="1:11" ht="16.5">
      <c r="A1" s="257" t="s">
        <v>119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</row>
    <row r="2" spans="1:11">
      <c r="A2" s="171" t="s">
        <v>120</v>
      </c>
    </row>
    <row r="3" spans="1:11">
      <c r="A3" s="53"/>
      <c r="B3" s="53"/>
      <c r="C3" s="53"/>
      <c r="D3" s="53"/>
      <c r="E3" s="53"/>
      <c r="F3" s="53"/>
      <c r="G3" s="53"/>
    </row>
    <row r="4" spans="1:11">
      <c r="A4" s="54" t="s">
        <v>121</v>
      </c>
      <c r="B4" s="58" t="s">
        <v>124</v>
      </c>
      <c r="C4" s="59" t="s">
        <v>123</v>
      </c>
      <c r="D4" s="60" t="s">
        <v>125</v>
      </c>
      <c r="E4" s="60" t="s">
        <v>126</v>
      </c>
      <c r="F4" s="61" t="s">
        <v>127</v>
      </c>
      <c r="G4" s="62" t="s">
        <v>128</v>
      </c>
    </row>
    <row r="5" spans="1:11">
      <c r="A5" s="55">
        <v>2011</v>
      </c>
      <c r="B5" s="175">
        <v>0.12</v>
      </c>
      <c r="C5" s="175">
        <v>0</v>
      </c>
      <c r="D5" s="175">
        <v>0</v>
      </c>
      <c r="E5" s="175">
        <v>0.05</v>
      </c>
      <c r="F5" s="176">
        <v>127.73998148666317</v>
      </c>
      <c r="G5" s="176">
        <v>149.35121115484617</v>
      </c>
    </row>
    <row r="6" spans="1:11">
      <c r="A6" s="56">
        <v>2012</v>
      </c>
      <c r="B6" s="175">
        <v>0.3</v>
      </c>
      <c r="C6" s="175">
        <v>0.01</v>
      </c>
      <c r="D6" s="175">
        <v>0.03</v>
      </c>
      <c r="E6" s="175">
        <v>7.0000000000000007E-2</v>
      </c>
      <c r="F6" s="176">
        <v>124.29451959541916</v>
      </c>
      <c r="G6" s="176">
        <v>147.23002068860862</v>
      </c>
    </row>
    <row r="7" spans="1:11">
      <c r="A7" s="56">
        <f>A6+1</f>
        <v>2013</v>
      </c>
      <c r="B7" s="175">
        <v>0.49</v>
      </c>
      <c r="C7" s="175">
        <v>0.03</v>
      </c>
      <c r="D7" s="175">
        <v>0.05</v>
      </c>
      <c r="E7" s="175">
        <v>0.08</v>
      </c>
      <c r="F7" s="176">
        <v>117.25129266795324</v>
      </c>
      <c r="G7" s="176">
        <v>145.40175415859471</v>
      </c>
    </row>
    <row r="8" spans="1:11">
      <c r="A8" s="56">
        <f t="shared" ref="A8:A13" si="0">A7+1</f>
        <v>2014</v>
      </c>
      <c r="B8" s="175">
        <v>0.59</v>
      </c>
      <c r="C8" s="175">
        <v>0.05</v>
      </c>
      <c r="D8" s="175">
        <v>0.11</v>
      </c>
      <c r="E8" s="175">
        <v>0.08</v>
      </c>
      <c r="F8" s="176">
        <v>114.16924163338817</v>
      </c>
      <c r="G8" s="176">
        <v>143.32229431649614</v>
      </c>
    </row>
    <row r="9" spans="1:11">
      <c r="A9" s="56">
        <f t="shared" si="0"/>
        <v>2015</v>
      </c>
      <c r="B9" s="175">
        <v>0.9</v>
      </c>
      <c r="C9" s="175">
        <v>7.0000000000000007E-2</v>
      </c>
      <c r="D9" s="175">
        <v>0.3</v>
      </c>
      <c r="E9" s="175">
        <v>0.09</v>
      </c>
      <c r="F9" s="176">
        <v>111.27359966701472</v>
      </c>
      <c r="G9" s="176">
        <v>141.28261798534069</v>
      </c>
    </row>
    <row r="10" spans="1:11">
      <c r="A10" s="56">
        <f t="shared" si="0"/>
        <v>2016</v>
      </c>
      <c r="B10" s="175">
        <v>1.08</v>
      </c>
      <c r="C10" s="175">
        <v>0.11</v>
      </c>
      <c r="D10" s="175">
        <v>0.37</v>
      </c>
      <c r="E10" s="175">
        <v>0.1</v>
      </c>
      <c r="F10" s="176">
        <v>110.45118734277744</v>
      </c>
      <c r="G10" s="176">
        <v>139.13082497226208</v>
      </c>
    </row>
    <row r="11" spans="1:11">
      <c r="A11" s="56">
        <f t="shared" si="0"/>
        <v>2017</v>
      </c>
      <c r="B11" s="175">
        <v>1.18</v>
      </c>
      <c r="C11" s="175">
        <v>0.16</v>
      </c>
      <c r="D11" s="175">
        <v>0.56000000000000005</v>
      </c>
      <c r="E11" s="175">
        <v>0.11</v>
      </c>
      <c r="F11" s="176">
        <v>110.94780439440945</v>
      </c>
      <c r="G11" s="176">
        <v>136.99543068928909</v>
      </c>
    </row>
    <row r="12" spans="1:11">
      <c r="A12" s="56">
        <f t="shared" si="0"/>
        <v>2018</v>
      </c>
      <c r="B12" s="175">
        <v>1.43</v>
      </c>
      <c r="C12" s="175">
        <v>0.22</v>
      </c>
      <c r="D12" s="175">
        <v>0.66</v>
      </c>
      <c r="E12" s="175">
        <v>0.14000000000000001</v>
      </c>
      <c r="F12" s="176">
        <v>111.77207712800312</v>
      </c>
      <c r="G12" s="176">
        <v>134.96350715705921</v>
      </c>
    </row>
    <row r="13" spans="1:11">
      <c r="A13" s="56">
        <f t="shared" si="0"/>
        <v>2019</v>
      </c>
      <c r="B13" s="175">
        <v>1.93</v>
      </c>
      <c r="C13" s="175">
        <v>0.28000000000000003</v>
      </c>
      <c r="D13" s="175">
        <v>0.83</v>
      </c>
      <c r="E13" s="175">
        <v>0.18</v>
      </c>
      <c r="F13" s="176">
        <v>111.58694495002501</v>
      </c>
      <c r="G13" s="176">
        <v>132.9653010191314</v>
      </c>
    </row>
    <row r="14" spans="1:11">
      <c r="A14" s="57" t="s">
        <v>122</v>
      </c>
      <c r="B14" s="177"/>
      <c r="C14" s="177"/>
      <c r="D14" s="177"/>
      <c r="E14" s="177"/>
      <c r="F14" s="178"/>
      <c r="G14" s="178"/>
    </row>
    <row r="15" spans="1:11">
      <c r="A15" s="56">
        <f>A13+1</f>
        <v>2020</v>
      </c>
      <c r="B15" s="179">
        <v>6.66</v>
      </c>
      <c r="C15" s="180">
        <v>0.37</v>
      </c>
      <c r="D15" s="180">
        <v>4.43</v>
      </c>
      <c r="E15" s="180">
        <v>0.22</v>
      </c>
      <c r="F15" s="181">
        <v>116.01999415341095</v>
      </c>
      <c r="G15" s="182">
        <v>131.02252586761142</v>
      </c>
    </row>
    <row r="16" spans="1:11">
      <c r="A16" s="56">
        <f>A15+1</f>
        <v>2021</v>
      </c>
      <c r="B16" s="183" t="s">
        <v>646</v>
      </c>
      <c r="C16" s="184">
        <v>0.64</v>
      </c>
      <c r="D16" s="184">
        <v>8.27</v>
      </c>
      <c r="E16" s="184">
        <v>0.41</v>
      </c>
      <c r="F16" s="185">
        <v>108.49287358932068</v>
      </c>
      <c r="G16" s="186">
        <v>129.76951148631184</v>
      </c>
    </row>
    <row r="17" spans="1:7">
      <c r="A17" s="56">
        <f>A16+1</f>
        <v>2022</v>
      </c>
      <c r="B17" s="183">
        <v>13.15</v>
      </c>
      <c r="C17" s="184">
        <v>1.01</v>
      </c>
      <c r="D17" s="184">
        <v>8.08</v>
      </c>
      <c r="E17" s="184">
        <v>0.77</v>
      </c>
      <c r="F17" s="185">
        <v>102.70421781373284</v>
      </c>
      <c r="G17" s="186">
        <v>128.33550863412515</v>
      </c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S61"/>
  <sheetViews>
    <sheetView topLeftCell="E1" workbookViewId="0">
      <selection activeCell="M5" sqref="M1:M1048576"/>
    </sheetView>
  </sheetViews>
  <sheetFormatPr baseColWidth="10" defaultRowHeight="15"/>
  <cols>
    <col min="1" max="1" width="9.7109375" bestFit="1" customWidth="1"/>
    <col min="2" max="2" width="6.85546875" bestFit="1" customWidth="1"/>
    <col min="3" max="3" width="11.85546875" bestFit="1" customWidth="1"/>
  </cols>
  <sheetData>
    <row r="1" spans="1:19" ht="17.25" customHeight="1">
      <c r="A1" s="256" t="s">
        <v>541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</row>
    <row r="2" spans="1:19">
      <c r="A2" s="1"/>
      <c r="E2" s="30" t="s">
        <v>542</v>
      </c>
    </row>
    <row r="5" spans="1:19">
      <c r="A5" t="s">
        <v>234</v>
      </c>
      <c r="B5" t="s">
        <v>235</v>
      </c>
      <c r="C5" t="s">
        <v>540</v>
      </c>
      <c r="G5" s="87">
        <v>2015</v>
      </c>
      <c r="H5" s="88">
        <v>2016</v>
      </c>
      <c r="I5" s="87">
        <v>2017</v>
      </c>
      <c r="J5" s="88">
        <v>2018</v>
      </c>
      <c r="K5" s="87">
        <v>2019</v>
      </c>
      <c r="L5" s="88">
        <v>2020</v>
      </c>
      <c r="M5" s="88"/>
      <c r="N5" s="87"/>
      <c r="O5" s="88"/>
      <c r="P5" s="87"/>
      <c r="Q5" s="88"/>
      <c r="R5" s="87"/>
      <c r="S5" s="88"/>
    </row>
    <row r="6" spans="1:19">
      <c r="A6" t="s">
        <v>238</v>
      </c>
      <c r="B6">
        <v>2015</v>
      </c>
      <c r="C6">
        <v>127.08962</v>
      </c>
      <c r="F6" t="s">
        <v>164</v>
      </c>
      <c r="G6" s="89">
        <v>127.08962</v>
      </c>
      <c r="H6" s="90">
        <v>125.67297000000001</v>
      </c>
      <c r="I6" s="89">
        <v>126.5078</v>
      </c>
      <c r="J6" s="90">
        <v>127.08507</v>
      </c>
      <c r="K6" s="89">
        <v>127.86989</v>
      </c>
      <c r="L6" s="90">
        <v>113.94202</v>
      </c>
    </row>
    <row r="7" spans="1:19">
      <c r="A7" t="s">
        <v>238</v>
      </c>
      <c r="B7">
        <v>2016</v>
      </c>
      <c r="C7">
        <v>125.67297000000001</v>
      </c>
      <c r="F7" t="s">
        <v>239</v>
      </c>
      <c r="G7" s="90">
        <v>105.04079</v>
      </c>
      <c r="H7" s="89">
        <v>106.82642</v>
      </c>
      <c r="I7" s="90">
        <v>107.75577</v>
      </c>
      <c r="J7" s="89">
        <v>108.2406</v>
      </c>
      <c r="K7" s="90">
        <v>109.96368</v>
      </c>
      <c r="L7" s="89">
        <v>98.197952000000001</v>
      </c>
    </row>
    <row r="8" spans="1:19">
      <c r="A8" t="s">
        <v>238</v>
      </c>
      <c r="B8">
        <v>2017</v>
      </c>
      <c r="C8">
        <v>126.5078</v>
      </c>
      <c r="F8" t="s">
        <v>163</v>
      </c>
      <c r="G8" s="89">
        <v>116.03313</v>
      </c>
      <c r="H8" s="90">
        <v>114.6598</v>
      </c>
      <c r="I8" s="89">
        <v>114.44723</v>
      </c>
      <c r="J8" s="90">
        <v>116.27576000000001</v>
      </c>
      <c r="K8" s="89">
        <v>116.84746</v>
      </c>
      <c r="L8" s="90">
        <v>111.3306</v>
      </c>
    </row>
    <row r="9" spans="1:19">
      <c r="A9" t="s">
        <v>238</v>
      </c>
      <c r="B9">
        <v>2018</v>
      </c>
      <c r="C9">
        <v>127.08507</v>
      </c>
      <c r="F9" t="s">
        <v>162</v>
      </c>
      <c r="G9" s="90">
        <v>118.7448</v>
      </c>
      <c r="H9" s="89">
        <v>118.35466</v>
      </c>
      <c r="I9" s="90">
        <v>117.80371</v>
      </c>
      <c r="J9" s="89">
        <v>115.98827</v>
      </c>
      <c r="K9" s="90">
        <v>113.02058</v>
      </c>
      <c r="L9" s="89">
        <v>106.23634</v>
      </c>
    </row>
    <row r="10" spans="1:19">
      <c r="A10" t="s">
        <v>238</v>
      </c>
      <c r="B10">
        <v>2019</v>
      </c>
      <c r="C10">
        <v>127.86989</v>
      </c>
      <c r="F10" t="s">
        <v>240</v>
      </c>
      <c r="G10" s="89">
        <v>115.2111</v>
      </c>
      <c r="H10" s="90">
        <v>113.37259</v>
      </c>
      <c r="I10" s="89">
        <v>112.33232</v>
      </c>
      <c r="J10" s="90">
        <v>113.5239</v>
      </c>
      <c r="K10" s="89">
        <v>115.75049</v>
      </c>
      <c r="L10" s="90">
        <v>109.25771</v>
      </c>
    </row>
    <row r="11" spans="1:19">
      <c r="A11" t="s">
        <v>238</v>
      </c>
      <c r="B11">
        <v>2020</v>
      </c>
      <c r="C11">
        <v>113.94202</v>
      </c>
      <c r="F11" t="s">
        <v>231</v>
      </c>
      <c r="G11" s="90">
        <v>99.579277000000005</v>
      </c>
      <c r="H11" s="89">
        <v>105.20779</v>
      </c>
      <c r="I11" s="90">
        <v>108.68689999999999</v>
      </c>
      <c r="J11" s="89">
        <v>104.75515</v>
      </c>
      <c r="K11" s="90">
        <v>97.310310000000001</v>
      </c>
      <c r="L11" s="89">
        <v>86.139854</v>
      </c>
    </row>
    <row r="12" spans="1:19">
      <c r="A12" t="s">
        <v>238</v>
      </c>
      <c r="B12">
        <v>2021</v>
      </c>
      <c r="C12">
        <v>103.51209</v>
      </c>
      <c r="F12" t="s">
        <v>241</v>
      </c>
      <c r="G12" s="89">
        <v>97.437233000000006</v>
      </c>
      <c r="H12" s="90">
        <v>91.309250000000006</v>
      </c>
      <c r="I12" s="89">
        <v>80.698646999999994</v>
      </c>
      <c r="J12" s="90">
        <v>68.914321999999999</v>
      </c>
      <c r="K12" s="89">
        <v>56.375877000000003</v>
      </c>
      <c r="L12" s="90">
        <v>36.930408</v>
      </c>
    </row>
    <row r="13" spans="1:19">
      <c r="A13" t="s">
        <v>242</v>
      </c>
      <c r="B13">
        <v>2015</v>
      </c>
      <c r="C13">
        <v>105.04079</v>
      </c>
      <c r="F13" t="s">
        <v>243</v>
      </c>
      <c r="G13" s="90">
        <v>126.66759999999999</v>
      </c>
      <c r="H13" s="89">
        <v>123.51428</v>
      </c>
      <c r="I13" s="90">
        <v>121.80974999999999</v>
      </c>
      <c r="J13" s="89">
        <v>119.20095999999999</v>
      </c>
      <c r="K13" s="90">
        <v>117.58205</v>
      </c>
      <c r="L13" s="89">
        <v>92.573859999999996</v>
      </c>
    </row>
    <row r="14" spans="1:19">
      <c r="A14" t="s">
        <v>242</v>
      </c>
      <c r="B14">
        <v>2016</v>
      </c>
      <c r="C14">
        <v>106.82642</v>
      </c>
    </row>
    <row r="15" spans="1:19">
      <c r="A15" t="s">
        <v>242</v>
      </c>
      <c r="B15">
        <v>2017</v>
      </c>
      <c r="C15">
        <v>107.75577</v>
      </c>
    </row>
    <row r="16" spans="1:19">
      <c r="A16" t="s">
        <v>242</v>
      </c>
      <c r="B16">
        <v>2018</v>
      </c>
      <c r="C16">
        <v>108.2406</v>
      </c>
    </row>
    <row r="17" spans="1:3">
      <c r="A17" t="s">
        <v>242</v>
      </c>
      <c r="B17">
        <v>2019</v>
      </c>
      <c r="C17">
        <v>109.96368</v>
      </c>
    </row>
    <row r="18" spans="1:3">
      <c r="A18" t="s">
        <v>242</v>
      </c>
      <c r="B18">
        <v>2020</v>
      </c>
      <c r="C18">
        <v>98.197952000000001</v>
      </c>
    </row>
    <row r="19" spans="1:3">
      <c r="A19" t="s">
        <v>242</v>
      </c>
      <c r="B19">
        <v>2021</v>
      </c>
      <c r="C19">
        <v>90.965003999999993</v>
      </c>
    </row>
    <row r="20" spans="1:3">
      <c r="A20" t="s">
        <v>244</v>
      </c>
      <c r="B20">
        <v>2015</v>
      </c>
      <c r="C20">
        <v>116.03313</v>
      </c>
    </row>
    <row r="21" spans="1:3">
      <c r="A21" t="s">
        <v>244</v>
      </c>
      <c r="B21">
        <v>2016</v>
      </c>
      <c r="C21">
        <v>114.6598</v>
      </c>
    </row>
    <row r="22" spans="1:3">
      <c r="A22" t="s">
        <v>244</v>
      </c>
      <c r="B22">
        <v>2017</v>
      </c>
      <c r="C22">
        <v>114.44723</v>
      </c>
    </row>
    <row r="23" spans="1:3">
      <c r="A23" t="s">
        <v>244</v>
      </c>
      <c r="B23">
        <v>2018</v>
      </c>
      <c r="C23">
        <v>116.27576000000001</v>
      </c>
    </row>
    <row r="24" spans="1:3">
      <c r="A24" t="s">
        <v>244</v>
      </c>
      <c r="B24">
        <v>2019</v>
      </c>
      <c r="C24">
        <v>116.84746</v>
      </c>
    </row>
    <row r="25" spans="1:3">
      <c r="A25" t="s">
        <v>244</v>
      </c>
      <c r="B25">
        <v>2020</v>
      </c>
      <c r="C25">
        <v>111.3306</v>
      </c>
    </row>
    <row r="26" spans="1:3">
      <c r="A26" t="s">
        <v>244</v>
      </c>
      <c r="B26">
        <v>2021</v>
      </c>
      <c r="C26">
        <v>108.24791999999999</v>
      </c>
    </row>
    <row r="27" spans="1:3">
      <c r="A27" t="s">
        <v>245</v>
      </c>
      <c r="B27">
        <v>2015</v>
      </c>
      <c r="C27">
        <v>118.7448</v>
      </c>
    </row>
    <row r="28" spans="1:3">
      <c r="A28" t="s">
        <v>245</v>
      </c>
      <c r="B28">
        <v>2016</v>
      </c>
      <c r="C28">
        <v>118.35466</v>
      </c>
    </row>
    <row r="29" spans="1:3">
      <c r="A29" t="s">
        <v>245</v>
      </c>
      <c r="B29">
        <v>2017</v>
      </c>
      <c r="C29">
        <v>117.80371</v>
      </c>
    </row>
    <row r="30" spans="1:3">
      <c r="A30" t="s">
        <v>245</v>
      </c>
      <c r="B30">
        <v>2018</v>
      </c>
      <c r="C30">
        <v>115.98827</v>
      </c>
    </row>
    <row r="31" spans="1:3">
      <c r="A31" t="s">
        <v>245</v>
      </c>
      <c r="B31">
        <v>2019</v>
      </c>
      <c r="C31">
        <v>113.02058</v>
      </c>
    </row>
    <row r="32" spans="1:3">
      <c r="A32" t="s">
        <v>245</v>
      </c>
      <c r="B32">
        <v>2020</v>
      </c>
      <c r="C32">
        <v>106.23634</v>
      </c>
    </row>
    <row r="33" spans="1:3">
      <c r="A33" t="s">
        <v>245</v>
      </c>
      <c r="B33">
        <v>2021</v>
      </c>
      <c r="C33">
        <v>104.30273</v>
      </c>
    </row>
    <row r="34" spans="1:3">
      <c r="A34" t="s">
        <v>246</v>
      </c>
      <c r="B34">
        <v>2015</v>
      </c>
      <c r="C34">
        <v>115.2111</v>
      </c>
    </row>
    <row r="35" spans="1:3">
      <c r="A35" t="s">
        <v>246</v>
      </c>
      <c r="B35">
        <v>2016</v>
      </c>
      <c r="C35">
        <v>113.37259</v>
      </c>
    </row>
    <row r="36" spans="1:3">
      <c r="A36" t="s">
        <v>246</v>
      </c>
      <c r="B36">
        <v>2017</v>
      </c>
      <c r="C36">
        <v>112.33232</v>
      </c>
    </row>
    <row r="37" spans="1:3">
      <c r="A37" t="s">
        <v>246</v>
      </c>
      <c r="B37">
        <v>2018</v>
      </c>
      <c r="C37">
        <v>113.5239</v>
      </c>
    </row>
    <row r="38" spans="1:3">
      <c r="A38" t="s">
        <v>246</v>
      </c>
      <c r="B38">
        <v>2019</v>
      </c>
      <c r="C38">
        <v>115.75049</v>
      </c>
    </row>
    <row r="39" spans="1:3">
      <c r="A39" t="s">
        <v>246</v>
      </c>
      <c r="B39">
        <v>2020</v>
      </c>
      <c r="C39">
        <v>109.25771</v>
      </c>
    </row>
    <row r="40" spans="1:3">
      <c r="A40" t="s">
        <v>246</v>
      </c>
      <c r="B40">
        <v>2021</v>
      </c>
      <c r="C40">
        <v>103.06596</v>
      </c>
    </row>
    <row r="41" spans="1:3">
      <c r="A41" t="s">
        <v>247</v>
      </c>
      <c r="B41">
        <v>2015</v>
      </c>
      <c r="C41">
        <v>99.579277000000005</v>
      </c>
    </row>
    <row r="42" spans="1:3">
      <c r="A42" t="s">
        <v>247</v>
      </c>
      <c r="B42">
        <v>2016</v>
      </c>
      <c r="C42">
        <v>105.20779</v>
      </c>
    </row>
    <row r="43" spans="1:3">
      <c r="A43" t="s">
        <v>247</v>
      </c>
      <c r="B43">
        <v>2017</v>
      </c>
      <c r="C43">
        <v>108.68689999999999</v>
      </c>
    </row>
    <row r="44" spans="1:3">
      <c r="A44" t="s">
        <v>247</v>
      </c>
      <c r="B44">
        <v>2018</v>
      </c>
      <c r="C44">
        <v>104.75515</v>
      </c>
    </row>
    <row r="45" spans="1:3">
      <c r="A45" t="s">
        <v>247</v>
      </c>
      <c r="B45">
        <v>2019</v>
      </c>
      <c r="C45">
        <v>97.310310000000001</v>
      </c>
    </row>
    <row r="46" spans="1:3">
      <c r="A46" t="s">
        <v>247</v>
      </c>
      <c r="B46">
        <v>2020</v>
      </c>
      <c r="C46">
        <v>86.139854</v>
      </c>
    </row>
    <row r="47" spans="1:3">
      <c r="A47" t="s">
        <v>247</v>
      </c>
      <c r="B47">
        <v>2021</v>
      </c>
      <c r="C47">
        <v>97.488060000000004</v>
      </c>
    </row>
    <row r="48" spans="1:3">
      <c r="A48" t="s">
        <v>248</v>
      </c>
      <c r="B48">
        <v>2015</v>
      </c>
      <c r="C48">
        <v>97.437233000000006</v>
      </c>
    </row>
    <row r="49" spans="1:3">
      <c r="A49" t="s">
        <v>248</v>
      </c>
      <c r="B49">
        <v>2016</v>
      </c>
      <c r="C49">
        <v>91.309250000000006</v>
      </c>
    </row>
    <row r="50" spans="1:3">
      <c r="A50" t="s">
        <v>248</v>
      </c>
      <c r="B50">
        <v>2017</v>
      </c>
      <c r="C50">
        <v>80.698646999999994</v>
      </c>
    </row>
    <row r="51" spans="1:3">
      <c r="A51" t="s">
        <v>248</v>
      </c>
      <c r="B51">
        <v>2018</v>
      </c>
      <c r="C51">
        <v>68.914321999999999</v>
      </c>
    </row>
    <row r="52" spans="1:3">
      <c r="A52" t="s">
        <v>248</v>
      </c>
      <c r="B52">
        <v>2019</v>
      </c>
      <c r="C52">
        <v>56.375877000000003</v>
      </c>
    </row>
    <row r="53" spans="1:3">
      <c r="A53" t="s">
        <v>248</v>
      </c>
      <c r="B53">
        <v>2020</v>
      </c>
      <c r="C53">
        <v>36.930408</v>
      </c>
    </row>
    <row r="54" spans="1:3">
      <c r="A54" t="s">
        <v>248</v>
      </c>
      <c r="B54">
        <v>2021</v>
      </c>
      <c r="C54">
        <v>30.085531</v>
      </c>
    </row>
    <row r="55" spans="1:3">
      <c r="A55" t="s">
        <v>249</v>
      </c>
      <c r="B55">
        <v>2015</v>
      </c>
      <c r="C55">
        <v>126.66759999999999</v>
      </c>
    </row>
    <row r="56" spans="1:3">
      <c r="A56" t="s">
        <v>249</v>
      </c>
      <c r="B56">
        <v>2016</v>
      </c>
      <c r="C56">
        <v>123.51428</v>
      </c>
    </row>
    <row r="57" spans="1:3">
      <c r="A57" t="s">
        <v>249</v>
      </c>
      <c r="B57">
        <v>2017</v>
      </c>
      <c r="C57">
        <v>121.80974999999999</v>
      </c>
    </row>
    <row r="58" spans="1:3">
      <c r="A58" t="s">
        <v>249</v>
      </c>
      <c r="B58">
        <v>2018</v>
      </c>
      <c r="C58">
        <v>119.20095999999999</v>
      </c>
    </row>
    <row r="59" spans="1:3">
      <c r="A59" t="s">
        <v>249</v>
      </c>
      <c r="B59">
        <v>2019</v>
      </c>
      <c r="C59">
        <v>117.58205</v>
      </c>
    </row>
    <row r="60" spans="1:3">
      <c r="A60" t="s">
        <v>249</v>
      </c>
      <c r="B60">
        <v>2020</v>
      </c>
      <c r="C60">
        <v>92.573859999999996</v>
      </c>
    </row>
    <row r="61" spans="1:3">
      <c r="A61" t="s">
        <v>249</v>
      </c>
      <c r="B61">
        <v>2021</v>
      </c>
      <c r="C61">
        <v>85.980072000000007</v>
      </c>
    </row>
  </sheetData>
  <mergeCells count="1">
    <mergeCell ref="A1:K1"/>
  </mergeCells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K2"/>
  <sheetViews>
    <sheetView topLeftCell="A4" workbookViewId="0">
      <selection activeCell="D20" sqref="D20"/>
    </sheetView>
  </sheetViews>
  <sheetFormatPr baseColWidth="10" defaultRowHeight="15"/>
  <sheetData>
    <row r="1" spans="1:11" ht="280.5" customHeight="1">
      <c r="A1" s="194" t="s">
        <v>628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2" t="s">
        <v>543</v>
      </c>
    </row>
  </sheetData>
  <mergeCells count="1">
    <mergeCell ref="A1:K1"/>
  </mergeCells>
  <hyperlinks>
    <hyperlink ref="A2" r:id="rId1" display="https://www.carbone4.com/analyse-faq-voiture-electrique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P17"/>
  <sheetViews>
    <sheetView zoomScale="89" workbookViewId="0">
      <selection activeCell="A2" sqref="A2"/>
    </sheetView>
  </sheetViews>
  <sheetFormatPr baseColWidth="10" defaultRowHeight="15.75"/>
  <cols>
    <col min="1" max="16384" width="11.42578125" style="121"/>
  </cols>
  <sheetData>
    <row r="1" spans="1:15" ht="17.25">
      <c r="A1" s="258" t="s">
        <v>549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</row>
    <row r="2" spans="1:15">
      <c r="A2" s="122" t="s">
        <v>544</v>
      </c>
    </row>
    <row r="5" spans="1:15">
      <c r="A5" s="123" t="s">
        <v>528</v>
      </c>
      <c r="B5" s="123">
        <v>2010</v>
      </c>
      <c r="C5" s="123">
        <f t="shared" ref="C5:M5" si="0">B5+1</f>
        <v>2011</v>
      </c>
      <c r="D5" s="123">
        <f t="shared" si="0"/>
        <v>2012</v>
      </c>
      <c r="E5" s="123">
        <f t="shared" si="0"/>
        <v>2013</v>
      </c>
      <c r="F5" s="123">
        <f t="shared" si="0"/>
        <v>2014</v>
      </c>
      <c r="G5" s="123">
        <f t="shared" si="0"/>
        <v>2015</v>
      </c>
      <c r="H5" s="123">
        <f t="shared" si="0"/>
        <v>2016</v>
      </c>
      <c r="I5" s="123">
        <f t="shared" si="0"/>
        <v>2017</v>
      </c>
      <c r="J5" s="123">
        <f t="shared" si="0"/>
        <v>2018</v>
      </c>
      <c r="K5" s="123">
        <f t="shared" si="0"/>
        <v>2019</v>
      </c>
      <c r="L5" s="123">
        <f t="shared" si="0"/>
        <v>2020</v>
      </c>
      <c r="M5" s="123">
        <f t="shared" si="0"/>
        <v>2021</v>
      </c>
      <c r="N5" s="121">
        <v>2022</v>
      </c>
    </row>
    <row r="6" spans="1:15">
      <c r="A6" s="124" t="s">
        <v>545</v>
      </c>
      <c r="B6" s="107">
        <v>0</v>
      </c>
      <c r="C6" s="107">
        <v>0</v>
      </c>
      <c r="D6" s="107">
        <v>668</v>
      </c>
      <c r="E6" s="107">
        <v>810</v>
      </c>
      <c r="F6" s="107">
        <v>1011</v>
      </c>
      <c r="G6" s="107">
        <v>5043</v>
      </c>
      <c r="H6" s="107">
        <v>6457</v>
      </c>
      <c r="I6" s="107">
        <v>10549</v>
      </c>
      <c r="J6" s="107">
        <v>13389</v>
      </c>
      <c r="K6" s="107">
        <v>18549</v>
      </c>
      <c r="L6" s="107">
        <v>74587</v>
      </c>
      <c r="M6" s="107">
        <v>141439</v>
      </c>
      <c r="N6" s="107">
        <v>126166</v>
      </c>
    </row>
    <row r="7" spans="1:15">
      <c r="A7" s="124" t="s">
        <v>546</v>
      </c>
      <c r="B7" s="107">
        <v>134</v>
      </c>
      <c r="C7" s="107">
        <v>2630</v>
      </c>
      <c r="D7" s="107">
        <v>5663</v>
      </c>
      <c r="E7" s="107">
        <v>8583</v>
      </c>
      <c r="F7" s="107">
        <v>11139</v>
      </c>
      <c r="G7" s="107">
        <v>17741</v>
      </c>
      <c r="H7" s="107">
        <v>23011</v>
      </c>
      <c r="I7" s="107">
        <v>26509</v>
      </c>
      <c r="J7" s="107">
        <v>32209</v>
      </c>
      <c r="K7" s="107">
        <v>42933</v>
      </c>
      <c r="L7" s="107">
        <v>110909</v>
      </c>
      <c r="M7" s="107">
        <v>162105</v>
      </c>
      <c r="N7" s="107">
        <v>202868</v>
      </c>
    </row>
    <row r="8" spans="1:15">
      <c r="A8" s="123" t="s">
        <v>547</v>
      </c>
      <c r="B8">
        <v>1E-4</v>
      </c>
      <c r="C8">
        <v>1.1999999999999999E-3</v>
      </c>
      <c r="D8">
        <v>3.3999999999999998E-3</v>
      </c>
      <c r="E8">
        <v>5.4000000000000003E-3</v>
      </c>
      <c r="F8">
        <v>6.8999999999999999E-3</v>
      </c>
      <c r="G8">
        <v>1.21E-2</v>
      </c>
      <c r="H8">
        <v>1.49E-2</v>
      </c>
      <c r="I8">
        <v>1.78E-2</v>
      </c>
      <c r="J8">
        <v>2.1400000000000002E-2</v>
      </c>
      <c r="K8">
        <v>2.8300000000000002E-2</v>
      </c>
      <c r="L8">
        <v>0.11239999999999999</v>
      </c>
      <c r="M8">
        <v>0.18299999999999997</v>
      </c>
      <c r="N8">
        <v>0.2152</v>
      </c>
    </row>
    <row r="10" spans="1:15"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</row>
    <row r="11" spans="1:15"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</row>
    <row r="12" spans="1:15">
      <c r="A12" s="121" t="s">
        <v>170</v>
      </c>
    </row>
    <row r="14" spans="1:15">
      <c r="A14" s="123"/>
      <c r="B14" s="123">
        <v>2010</v>
      </c>
      <c r="C14" s="123">
        <v>2011</v>
      </c>
      <c r="D14" s="123">
        <v>2012</v>
      </c>
      <c r="E14" s="123">
        <f t="shared" ref="E14:L14" si="1">D14+1</f>
        <v>2013</v>
      </c>
      <c r="F14" s="123">
        <f t="shared" si="1"/>
        <v>2014</v>
      </c>
      <c r="G14" s="123">
        <f t="shared" si="1"/>
        <v>2015</v>
      </c>
      <c r="H14" s="123">
        <f t="shared" si="1"/>
        <v>2016</v>
      </c>
      <c r="I14" s="123">
        <f t="shared" si="1"/>
        <v>2017</v>
      </c>
      <c r="J14" s="123">
        <f t="shared" si="1"/>
        <v>2018</v>
      </c>
      <c r="K14" s="123">
        <f t="shared" si="1"/>
        <v>2019</v>
      </c>
      <c r="L14" s="123">
        <f t="shared" si="1"/>
        <v>2020</v>
      </c>
      <c r="M14" s="123">
        <v>2021</v>
      </c>
      <c r="N14" s="121">
        <v>2022</v>
      </c>
    </row>
    <row r="15" spans="1:15">
      <c r="A15" s="125" t="s">
        <v>548</v>
      </c>
      <c r="B15" s="107">
        <v>0</v>
      </c>
      <c r="C15" s="107">
        <v>7</v>
      </c>
      <c r="D15" s="107">
        <v>989</v>
      </c>
      <c r="E15" s="107">
        <v>902</v>
      </c>
      <c r="F15" s="107">
        <v>7076</v>
      </c>
      <c r="G15" s="107">
        <v>17091</v>
      </c>
      <c r="H15" s="107">
        <v>26270</v>
      </c>
      <c r="I15" s="107">
        <v>32360</v>
      </c>
      <c r="J15" s="107">
        <v>42845</v>
      </c>
      <c r="K15" s="107">
        <v>36425</v>
      </c>
      <c r="L15" s="107">
        <v>67141</v>
      </c>
      <c r="M15" s="107">
        <v>120146</v>
      </c>
      <c r="N15" s="107">
        <v>101722</v>
      </c>
    </row>
    <row r="16" spans="1:15">
      <c r="A16" s="126" t="s">
        <v>546</v>
      </c>
      <c r="B16" s="107">
        <v>90</v>
      </c>
      <c r="C16" s="107">
        <v>1073</v>
      </c>
      <c r="D16" s="107">
        <v>1416</v>
      </c>
      <c r="E16" s="107">
        <v>2539</v>
      </c>
      <c r="F16" s="107">
        <v>7501</v>
      </c>
      <c r="G16" s="107">
        <v>11443</v>
      </c>
      <c r="H16" s="107">
        <v>11854</v>
      </c>
      <c r="I16" s="107">
        <v>15813</v>
      </c>
      <c r="J16" s="107">
        <v>17111</v>
      </c>
      <c r="K16" s="107">
        <v>37972</v>
      </c>
      <c r="L16" s="107">
        <v>107561</v>
      </c>
      <c r="M16" s="107">
        <v>191359</v>
      </c>
      <c r="N16" s="107">
        <v>267171</v>
      </c>
    </row>
    <row r="17" spans="1:16">
      <c r="A17" s="127" t="s">
        <v>547</v>
      </c>
      <c r="B17">
        <v>0</v>
      </c>
      <c r="C17">
        <v>1E-4</v>
      </c>
      <c r="D17">
        <v>1E-4</v>
      </c>
      <c r="E17">
        <v>2.9999999999999997E-4</v>
      </c>
      <c r="F17">
        <v>5.9999999999999995E-4</v>
      </c>
      <c r="G17">
        <v>1.5E-3</v>
      </c>
      <c r="H17">
        <v>2.5999999999999999E-3</v>
      </c>
      <c r="I17">
        <v>4.0000000000000001E-3</v>
      </c>
      <c r="J17">
        <v>6.0999999999999995E-3</v>
      </c>
      <c r="K17">
        <v>8.3000000000000001E-3</v>
      </c>
      <c r="L17">
        <v>1.37E-2</v>
      </c>
      <c r="M17">
        <v>2.0700000000000003E-2</v>
      </c>
      <c r="N17">
        <v>3.1600000000000003E-2</v>
      </c>
      <c r="O17"/>
      <c r="P17"/>
    </row>
  </sheetData>
  <mergeCells count="1">
    <mergeCell ref="A1:K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K13"/>
  <sheetViews>
    <sheetView topLeftCell="A10" workbookViewId="0">
      <selection activeCell="C7" sqref="C7"/>
    </sheetView>
  </sheetViews>
  <sheetFormatPr baseColWidth="10" defaultRowHeight="15"/>
  <sheetData>
    <row r="1" spans="1:11" ht="198" customHeight="1">
      <c r="A1" s="194" t="s">
        <v>552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3" t="s">
        <v>130</v>
      </c>
    </row>
    <row r="6" spans="1:11">
      <c r="B6" t="s">
        <v>154</v>
      </c>
      <c r="C6" t="s">
        <v>550</v>
      </c>
      <c r="D6" t="s">
        <v>551</v>
      </c>
    </row>
    <row r="7" spans="1:11">
      <c r="A7">
        <v>2015</v>
      </c>
      <c r="B7" s="65">
        <v>2.87</v>
      </c>
      <c r="C7" s="65">
        <v>72.44</v>
      </c>
      <c r="D7" s="65">
        <v>24.7</v>
      </c>
    </row>
    <row r="8" spans="1:11">
      <c r="A8">
        <v>2016</v>
      </c>
      <c r="B8" s="65">
        <v>3.3</v>
      </c>
      <c r="C8" s="65">
        <v>72.25</v>
      </c>
      <c r="D8" s="65">
        <v>24.45</v>
      </c>
    </row>
    <row r="9" spans="1:11">
      <c r="A9">
        <v>2017</v>
      </c>
      <c r="B9" s="65">
        <v>3.17</v>
      </c>
      <c r="C9" s="65">
        <v>65.13</v>
      </c>
      <c r="D9" s="65">
        <v>31.7</v>
      </c>
    </row>
    <row r="10" spans="1:11">
      <c r="A10">
        <v>2018</v>
      </c>
      <c r="B10" s="65">
        <v>2.99</v>
      </c>
      <c r="C10" s="65">
        <v>60.36</v>
      </c>
      <c r="D10" s="65">
        <v>36.65</v>
      </c>
    </row>
    <row r="11" spans="1:11">
      <c r="A11">
        <v>2019</v>
      </c>
      <c r="B11" s="65">
        <v>4.0199999999999996</v>
      </c>
      <c r="C11" s="65">
        <v>58.92</v>
      </c>
      <c r="D11" s="65">
        <v>37.06</v>
      </c>
    </row>
    <row r="12" spans="1:11">
      <c r="A12">
        <v>2020</v>
      </c>
      <c r="B12" s="65">
        <v>7.9</v>
      </c>
      <c r="C12" s="65">
        <v>54</v>
      </c>
      <c r="D12" s="65">
        <v>38</v>
      </c>
    </row>
    <row r="13" spans="1:11">
      <c r="A13">
        <v>2021</v>
      </c>
      <c r="B13" s="65">
        <v>12.74</v>
      </c>
      <c r="C13" s="65">
        <v>47.8</v>
      </c>
      <c r="D13" s="65">
        <v>39.299999999999997</v>
      </c>
    </row>
  </sheetData>
  <mergeCells count="1">
    <mergeCell ref="A1:K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K21"/>
  <sheetViews>
    <sheetView workbookViewId="0">
      <selection activeCell="G31" sqref="G31"/>
    </sheetView>
  </sheetViews>
  <sheetFormatPr baseColWidth="10" defaultRowHeight="15"/>
  <sheetData>
    <row r="1" spans="1:11" ht="17.25">
      <c r="A1" s="213" t="s">
        <v>643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" t="s">
        <v>150</v>
      </c>
    </row>
    <row r="20" spans="1:6">
      <c r="A20" s="305" t="s">
        <v>666</v>
      </c>
      <c r="B20" s="306"/>
      <c r="C20" s="306"/>
      <c r="D20" s="306"/>
      <c r="E20" s="306"/>
      <c r="F20" s="306"/>
    </row>
    <row r="21" spans="1:6">
      <c r="A21" s="305" t="s">
        <v>667</v>
      </c>
    </row>
  </sheetData>
  <mergeCells count="1">
    <mergeCell ref="A1:K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K16"/>
  <sheetViews>
    <sheetView workbookViewId="0">
      <selection activeCell="G6" sqref="G6"/>
    </sheetView>
  </sheetViews>
  <sheetFormatPr baseColWidth="10" defaultRowHeight="15"/>
  <cols>
    <col min="2" max="2" width="18.42578125" customWidth="1"/>
  </cols>
  <sheetData>
    <row r="1" spans="1:11" ht="52.5" customHeight="1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spans="1:11">
      <c r="A2" s="1"/>
    </row>
    <row r="3" spans="1:11" ht="15.75" thickBot="1"/>
    <row r="4" spans="1:11" ht="48" customHeight="1" thickTop="1">
      <c r="A4" s="188" t="s">
        <v>1</v>
      </c>
      <c r="B4" s="188" t="s">
        <v>2</v>
      </c>
      <c r="C4" s="2" t="s">
        <v>3</v>
      </c>
      <c r="D4" s="2" t="s">
        <v>4</v>
      </c>
      <c r="E4" s="2" t="s">
        <v>5</v>
      </c>
      <c r="F4" s="2" t="s">
        <v>6</v>
      </c>
    </row>
    <row r="5" spans="1:11" ht="15.75" thickBot="1">
      <c r="A5" s="189"/>
      <c r="B5" s="189"/>
      <c r="C5" s="3" t="s">
        <v>7</v>
      </c>
      <c r="D5" s="3" t="s">
        <v>7</v>
      </c>
      <c r="E5" s="3" t="s">
        <v>8</v>
      </c>
      <c r="F5" s="3" t="s">
        <v>7</v>
      </c>
    </row>
    <row r="6" spans="1:11" ht="15.75" thickBot="1">
      <c r="A6" s="190" t="s">
        <v>9</v>
      </c>
      <c r="B6" s="4" t="s">
        <v>10</v>
      </c>
      <c r="C6" s="4" t="s">
        <v>11</v>
      </c>
      <c r="D6" s="5">
        <v>2720</v>
      </c>
      <c r="E6" s="4" t="s">
        <v>11</v>
      </c>
      <c r="F6" s="4">
        <v>140</v>
      </c>
    </row>
    <row r="7" spans="1:11" ht="15.75" thickBot="1">
      <c r="A7" s="191"/>
      <c r="B7" s="4" t="s">
        <v>12</v>
      </c>
      <c r="C7" s="4" t="s">
        <v>11</v>
      </c>
      <c r="D7" s="5">
        <v>1000</v>
      </c>
      <c r="E7" s="4" t="s">
        <v>11</v>
      </c>
      <c r="F7" s="4">
        <v>80</v>
      </c>
    </row>
    <row r="8" spans="1:11" ht="15.75" thickBot="1">
      <c r="A8" s="191"/>
      <c r="B8" s="4" t="s">
        <v>13</v>
      </c>
      <c r="C8" s="4">
        <v>500</v>
      </c>
      <c r="D8" s="4">
        <v>640</v>
      </c>
      <c r="E8" s="4" t="s">
        <v>11</v>
      </c>
      <c r="F8" s="4">
        <v>50</v>
      </c>
    </row>
    <row r="9" spans="1:11" ht="15.75" thickBot="1">
      <c r="A9" s="191"/>
      <c r="B9" s="4" t="s">
        <v>14</v>
      </c>
      <c r="C9" s="4">
        <v>250</v>
      </c>
      <c r="D9" s="4">
        <v>500</v>
      </c>
      <c r="E9" s="4" t="s">
        <v>11</v>
      </c>
      <c r="F9" s="4">
        <v>25</v>
      </c>
    </row>
    <row r="10" spans="1:11" ht="15.75" thickBot="1">
      <c r="A10" s="191"/>
      <c r="B10" s="4" t="s">
        <v>15</v>
      </c>
      <c r="C10" s="4">
        <v>180</v>
      </c>
      <c r="D10" s="4">
        <v>500</v>
      </c>
      <c r="E10" s="4" t="s">
        <v>11</v>
      </c>
      <c r="F10" s="4">
        <v>5</v>
      </c>
    </row>
    <row r="11" spans="1:11" ht="15.75" thickBot="1">
      <c r="A11" s="192"/>
      <c r="B11" s="4" t="s">
        <v>16</v>
      </c>
      <c r="C11" s="4">
        <v>180</v>
      </c>
      <c r="D11" s="4">
        <v>500</v>
      </c>
      <c r="E11" s="4" t="s">
        <v>11</v>
      </c>
      <c r="F11" s="4">
        <v>4.5</v>
      </c>
    </row>
    <row r="12" spans="1:11" ht="15.75" thickBot="1">
      <c r="A12" s="190" t="s">
        <v>17</v>
      </c>
      <c r="B12" s="4" t="s">
        <v>18</v>
      </c>
      <c r="C12" s="4">
        <v>80</v>
      </c>
      <c r="D12" s="4">
        <v>500</v>
      </c>
      <c r="E12" s="4" t="s">
        <v>11</v>
      </c>
      <c r="F12" s="4">
        <v>4.5</v>
      </c>
    </row>
    <row r="13" spans="1:11" ht="15.75" thickBot="1">
      <c r="A13" s="191"/>
      <c r="B13" s="4" t="s">
        <v>19</v>
      </c>
      <c r="C13" s="4">
        <v>80</v>
      </c>
      <c r="D13" s="4">
        <v>500</v>
      </c>
      <c r="E13" s="4" t="s">
        <v>11</v>
      </c>
      <c r="F13" s="4">
        <v>4.5</v>
      </c>
    </row>
    <row r="14" spans="1:11" ht="15.75" thickBot="1">
      <c r="A14" s="193"/>
      <c r="B14" s="6" t="s">
        <v>20</v>
      </c>
      <c r="C14" s="6">
        <v>80</v>
      </c>
      <c r="D14" s="6">
        <v>500</v>
      </c>
      <c r="E14" s="6" t="s">
        <v>11</v>
      </c>
      <c r="F14" s="6">
        <v>4.5</v>
      </c>
    </row>
    <row r="15" spans="1:11" ht="15.75" thickTop="1">
      <c r="A15" s="7"/>
    </row>
    <row r="16" spans="1:11">
      <c r="A16" s="8"/>
    </row>
  </sheetData>
  <mergeCells count="5">
    <mergeCell ref="A1:K1"/>
    <mergeCell ref="A4:A5"/>
    <mergeCell ref="B4:B5"/>
    <mergeCell ref="A6:A11"/>
    <mergeCell ref="A12:A1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K2"/>
  <sheetViews>
    <sheetView workbookViewId="0">
      <selection activeCell="A2" sqref="A2"/>
    </sheetView>
  </sheetViews>
  <sheetFormatPr baseColWidth="10" defaultRowHeight="15"/>
  <sheetData>
    <row r="1" spans="1:11" ht="165" customHeight="1">
      <c r="A1" s="259" t="s">
        <v>553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</row>
    <row r="2" spans="1:11">
      <c r="A2" s="173" t="s">
        <v>130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K6"/>
  <sheetViews>
    <sheetView workbookViewId="0">
      <selection activeCell="A5" sqref="A5"/>
    </sheetView>
  </sheetViews>
  <sheetFormatPr baseColWidth="10" defaultRowHeight="15"/>
  <sheetData>
    <row r="1" spans="1:11" ht="17.25">
      <c r="A1" s="260" t="s">
        <v>554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1">
      <c r="A2" s="1" t="s">
        <v>150</v>
      </c>
    </row>
    <row r="4" spans="1:11">
      <c r="A4" s="128"/>
    </row>
    <row r="5" spans="1:11">
      <c r="A5" s="8"/>
    </row>
    <row r="6" spans="1:11">
      <c r="A6" s="8"/>
    </row>
  </sheetData>
  <mergeCells count="1">
    <mergeCell ref="A1:K1"/>
  </mergeCells>
  <hyperlinks>
    <hyperlink ref="A1" location="_ftn1" display="_ftn1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K2"/>
  <sheetViews>
    <sheetView workbookViewId="0">
      <selection activeCell="L10" sqref="L10"/>
    </sheetView>
  </sheetViews>
  <sheetFormatPr baseColWidth="10" defaultRowHeight="15"/>
  <sheetData>
    <row r="1" spans="1:11" ht="29.25" customHeight="1">
      <c r="A1" s="194" t="s">
        <v>555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" t="s">
        <v>556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K2"/>
  <sheetViews>
    <sheetView workbookViewId="0">
      <selection activeCell="B4" sqref="B4"/>
    </sheetView>
  </sheetViews>
  <sheetFormatPr baseColWidth="10" defaultRowHeight="15"/>
  <sheetData>
    <row r="1" spans="1:11" ht="231" customHeight="1">
      <c r="A1" s="194" t="s">
        <v>557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0" t="s">
        <v>150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K15"/>
  <sheetViews>
    <sheetView workbookViewId="0">
      <selection sqref="A1:K1"/>
    </sheetView>
  </sheetViews>
  <sheetFormatPr baseColWidth="10" defaultRowHeight="15"/>
  <sheetData>
    <row r="1" spans="1:11" ht="16.5">
      <c r="A1" s="213" t="s">
        <v>668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" t="s">
        <v>150</v>
      </c>
    </row>
    <row r="5" spans="1:11" s="64" customFormat="1">
      <c r="B5" s="66" t="s">
        <v>134</v>
      </c>
      <c r="C5" s="66" t="s">
        <v>135</v>
      </c>
      <c r="D5" s="66" t="s">
        <v>136</v>
      </c>
      <c r="E5" s="66" t="s">
        <v>137</v>
      </c>
      <c r="F5" s="66" t="s">
        <v>138</v>
      </c>
      <c r="G5" s="66" t="s">
        <v>139</v>
      </c>
      <c r="H5" s="66" t="s">
        <v>140</v>
      </c>
      <c r="I5" s="66" t="s">
        <v>141</v>
      </c>
      <c r="J5" s="66" t="s">
        <v>142</v>
      </c>
    </row>
    <row r="6" spans="1:11">
      <c r="B6" s="261" t="s">
        <v>131</v>
      </c>
      <c r="C6" s="261"/>
      <c r="D6" s="261"/>
      <c r="E6" s="261" t="s">
        <v>144</v>
      </c>
      <c r="F6" s="261"/>
      <c r="G6" s="261"/>
      <c r="H6" s="261" t="s">
        <v>143</v>
      </c>
      <c r="I6" s="261"/>
      <c r="J6" s="261"/>
    </row>
    <row r="7" spans="1:11">
      <c r="A7" s="53" t="s">
        <v>132</v>
      </c>
      <c r="B7" s="58" t="s">
        <v>133</v>
      </c>
      <c r="C7" s="58" t="s">
        <v>146</v>
      </c>
      <c r="D7" s="58" t="s">
        <v>147</v>
      </c>
      <c r="E7" s="58" t="s">
        <v>145</v>
      </c>
      <c r="F7" s="58" t="s">
        <v>146</v>
      </c>
      <c r="G7" s="58" t="s">
        <v>148</v>
      </c>
      <c r="H7" s="58" t="s">
        <v>145</v>
      </c>
      <c r="I7" s="58" t="s">
        <v>146</v>
      </c>
      <c r="J7" s="58" t="s">
        <v>148</v>
      </c>
    </row>
    <row r="8" spans="1:11">
      <c r="A8">
        <v>2015</v>
      </c>
      <c r="B8" s="52">
        <v>111.14</v>
      </c>
      <c r="C8" s="52">
        <v>112.819</v>
      </c>
      <c r="D8" s="65">
        <v>-1.5</v>
      </c>
      <c r="E8" s="65">
        <v>0.90100000000000002</v>
      </c>
      <c r="F8" s="65">
        <v>0.47499999999999998</v>
      </c>
      <c r="G8" s="65">
        <v>0.4</v>
      </c>
      <c r="H8" s="52">
        <v>35.984000000000002</v>
      </c>
      <c r="I8" s="52">
        <v>35.369</v>
      </c>
      <c r="J8">
        <v>0.6</v>
      </c>
    </row>
    <row r="9" spans="1:11">
      <c r="A9">
        <v>2016</v>
      </c>
      <c r="B9" s="52">
        <v>110.375</v>
      </c>
      <c r="C9" s="52">
        <v>112.07599999999999</v>
      </c>
      <c r="D9" s="65">
        <v>-1.5</v>
      </c>
      <c r="E9" s="65">
        <v>1.077</v>
      </c>
      <c r="F9" s="65">
        <v>0.56799999999999995</v>
      </c>
      <c r="G9" s="65">
        <v>0.5</v>
      </c>
      <c r="H9" s="52">
        <v>35.058999999999997</v>
      </c>
      <c r="I9" s="52">
        <v>34.491</v>
      </c>
      <c r="J9">
        <v>0.6</v>
      </c>
    </row>
    <row r="10" spans="1:11">
      <c r="A10">
        <v>2017</v>
      </c>
      <c r="B10" s="52">
        <v>110.88500000000001</v>
      </c>
      <c r="C10" s="52">
        <v>112.914</v>
      </c>
      <c r="D10" s="65">
        <v>-1.8</v>
      </c>
      <c r="E10" s="65">
        <v>1.1819999999999999</v>
      </c>
      <c r="F10" s="65">
        <v>0.63600000000000001</v>
      </c>
      <c r="G10" s="65">
        <v>0.5</v>
      </c>
      <c r="H10" s="52">
        <v>29.285</v>
      </c>
      <c r="I10" s="52">
        <v>28.608000000000001</v>
      </c>
      <c r="J10">
        <v>0.7</v>
      </c>
    </row>
    <row r="11" spans="1:11">
      <c r="A11">
        <v>2018</v>
      </c>
      <c r="B11" s="52">
        <v>111.68899999999999</v>
      </c>
      <c r="C11" s="52">
        <v>114.145</v>
      </c>
      <c r="D11" s="65">
        <v>-2.2000000000000002</v>
      </c>
      <c r="E11" s="65">
        <v>1.429</v>
      </c>
      <c r="F11" s="65">
        <v>0.76200000000000001</v>
      </c>
      <c r="G11" s="65">
        <v>0.7</v>
      </c>
      <c r="H11" s="52">
        <v>30.576000000000001</v>
      </c>
      <c r="I11" s="52">
        <v>29.725000000000001</v>
      </c>
      <c r="J11">
        <v>0.9</v>
      </c>
    </row>
    <row r="12" spans="1:11">
      <c r="A12">
        <v>2019</v>
      </c>
      <c r="B12" s="52">
        <v>111.49</v>
      </c>
      <c r="C12" s="52">
        <v>114.545</v>
      </c>
      <c r="D12" s="65">
        <v>-2.7</v>
      </c>
      <c r="E12" s="65">
        <v>1.9259999999999999</v>
      </c>
      <c r="F12" s="65">
        <v>1.028</v>
      </c>
      <c r="G12" s="65">
        <v>0.9</v>
      </c>
      <c r="H12" s="52">
        <v>25.18</v>
      </c>
      <c r="I12" s="52">
        <v>24.349</v>
      </c>
      <c r="J12">
        <v>0.8</v>
      </c>
    </row>
    <row r="13" spans="1:11">
      <c r="A13">
        <v>2020</v>
      </c>
      <c r="B13" s="52">
        <v>96.44</v>
      </c>
      <c r="C13" s="52">
        <v>103.629</v>
      </c>
      <c r="D13" s="65">
        <v>-7.5</v>
      </c>
      <c r="E13" s="65">
        <v>6.7210000000000001</v>
      </c>
      <c r="F13" s="65">
        <v>3.5990000000000002</v>
      </c>
      <c r="G13" s="65">
        <v>3.1</v>
      </c>
      <c r="H13" s="52">
        <v>18.273</v>
      </c>
      <c r="I13" s="52">
        <v>17.216999999999999</v>
      </c>
      <c r="J13">
        <v>1.1000000000000001</v>
      </c>
    </row>
    <row r="14" spans="1:11">
      <c r="A14">
        <v>2021</v>
      </c>
      <c r="B14" s="52">
        <v>87.647999999999996</v>
      </c>
      <c r="C14" s="52">
        <v>98.239000000000004</v>
      </c>
      <c r="D14" s="65">
        <v>-12.1</v>
      </c>
      <c r="E14" s="65">
        <v>9.7710000000000008</v>
      </c>
      <c r="F14" s="65">
        <v>5.8390000000000004</v>
      </c>
      <c r="G14" s="65">
        <v>3.9</v>
      </c>
      <c r="H14" s="52">
        <v>16.728999999999999</v>
      </c>
      <c r="I14" s="52">
        <v>16.04</v>
      </c>
      <c r="J14">
        <v>0.7</v>
      </c>
    </row>
    <row r="15" spans="1:11">
      <c r="B15" s="52"/>
      <c r="C15" s="52"/>
      <c r="D15" s="65"/>
      <c r="E15" s="65"/>
      <c r="F15" s="65"/>
      <c r="G15" s="65"/>
    </row>
  </sheetData>
  <mergeCells count="4">
    <mergeCell ref="B6:D6"/>
    <mergeCell ref="E6:G6"/>
    <mergeCell ref="H6:J6"/>
    <mergeCell ref="A1:K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K14"/>
  <sheetViews>
    <sheetView workbookViewId="0">
      <selection sqref="A1:K1"/>
    </sheetView>
  </sheetViews>
  <sheetFormatPr baseColWidth="10" defaultRowHeight="15"/>
  <sheetData>
    <row r="1" spans="1:11" ht="16.5">
      <c r="A1" s="213" t="s">
        <v>669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70" t="s">
        <v>130</v>
      </c>
    </row>
    <row r="3" spans="1:11">
      <c r="A3" s="63"/>
    </row>
    <row r="4" spans="1:11" s="64" customFormat="1">
      <c r="A4" s="263"/>
      <c r="B4" s="66" t="s">
        <v>134</v>
      </c>
      <c r="C4" s="66" t="s">
        <v>135</v>
      </c>
      <c r="D4" s="66" t="s">
        <v>136</v>
      </c>
      <c r="E4" s="66" t="s">
        <v>137</v>
      </c>
      <c r="F4" s="66" t="s">
        <v>138</v>
      </c>
      <c r="G4" s="66" t="s">
        <v>139</v>
      </c>
      <c r="H4" s="66" t="s">
        <v>140</v>
      </c>
      <c r="I4" s="66" t="s">
        <v>141</v>
      </c>
      <c r="J4" s="66" t="s">
        <v>142</v>
      </c>
    </row>
    <row r="5" spans="1:11">
      <c r="A5" s="263"/>
      <c r="B5" s="262" t="s">
        <v>131</v>
      </c>
      <c r="C5" s="262"/>
      <c r="D5" s="262"/>
      <c r="E5" s="262" t="s">
        <v>144</v>
      </c>
      <c r="F5" s="262"/>
      <c r="G5" s="262"/>
      <c r="H5" s="262" t="s">
        <v>143</v>
      </c>
      <c r="I5" s="262"/>
      <c r="J5" s="262"/>
    </row>
    <row r="6" spans="1:11">
      <c r="A6" s="53" t="s">
        <v>132</v>
      </c>
      <c r="B6" s="53" t="s">
        <v>145</v>
      </c>
      <c r="C6" s="53" t="s">
        <v>146</v>
      </c>
      <c r="D6" s="53" t="s">
        <v>147</v>
      </c>
      <c r="E6" s="53" t="s">
        <v>145</v>
      </c>
      <c r="F6" s="53" t="s">
        <v>146</v>
      </c>
      <c r="G6" s="53" t="s">
        <v>148</v>
      </c>
      <c r="H6" s="53" t="s">
        <v>145</v>
      </c>
      <c r="I6" s="53" t="s">
        <v>146</v>
      </c>
      <c r="J6" s="53" t="s">
        <v>148</v>
      </c>
    </row>
    <row r="7" spans="1:11">
      <c r="A7">
        <v>2015</v>
      </c>
      <c r="B7" s="52">
        <v>111.14</v>
      </c>
      <c r="C7" s="52">
        <v>112.22</v>
      </c>
      <c r="D7" s="65">
        <v>-1</v>
      </c>
      <c r="E7" s="65">
        <v>0.90100000000000002</v>
      </c>
      <c r="F7" s="65">
        <v>0.88700000000000001</v>
      </c>
      <c r="G7" s="65">
        <v>0</v>
      </c>
      <c r="H7" s="52">
        <v>35.984000000000002</v>
      </c>
      <c r="I7" s="52">
        <v>35.576000000000001</v>
      </c>
      <c r="J7">
        <v>0.4</v>
      </c>
    </row>
    <row r="8" spans="1:11">
      <c r="A8">
        <v>2016</v>
      </c>
      <c r="B8" s="52">
        <v>110.375</v>
      </c>
      <c r="C8" s="52">
        <v>111.461</v>
      </c>
      <c r="D8" s="65">
        <v>-1</v>
      </c>
      <c r="E8" s="65">
        <v>1.077</v>
      </c>
      <c r="F8" s="65">
        <v>1.0620000000000001</v>
      </c>
      <c r="G8" s="65">
        <v>0</v>
      </c>
      <c r="H8" s="52">
        <v>35.058999999999997</v>
      </c>
      <c r="I8" s="52">
        <v>34.622999999999998</v>
      </c>
      <c r="J8">
        <v>0.4</v>
      </c>
    </row>
    <row r="9" spans="1:11">
      <c r="A9">
        <v>2017</v>
      </c>
      <c r="B9" s="52">
        <v>110.88500000000001</v>
      </c>
      <c r="C9" s="52">
        <v>112.292</v>
      </c>
      <c r="D9" s="65">
        <v>-1.3</v>
      </c>
      <c r="E9" s="65">
        <v>1.1819999999999999</v>
      </c>
      <c r="F9" s="65">
        <v>1.159</v>
      </c>
      <c r="G9" s="65">
        <v>0</v>
      </c>
      <c r="H9" s="52">
        <v>29.285</v>
      </c>
      <c r="I9" s="52">
        <v>28.792999999999999</v>
      </c>
      <c r="J9">
        <v>0.5</v>
      </c>
    </row>
    <row r="10" spans="1:11">
      <c r="A10">
        <v>2018</v>
      </c>
      <c r="B10" s="52">
        <v>111.68899999999999</v>
      </c>
      <c r="C10" s="52">
        <v>113.425</v>
      </c>
      <c r="D10" s="65">
        <v>-1.6</v>
      </c>
      <c r="E10" s="65">
        <v>1.429</v>
      </c>
      <c r="F10" s="65">
        <v>1.3879999999999999</v>
      </c>
      <c r="G10" s="65">
        <v>0</v>
      </c>
      <c r="H10" s="52">
        <v>30.576000000000001</v>
      </c>
      <c r="I10" s="52">
        <v>29.916</v>
      </c>
      <c r="J10">
        <v>0.7</v>
      </c>
    </row>
    <row r="11" spans="1:11">
      <c r="A11">
        <v>2019</v>
      </c>
      <c r="B11" s="52">
        <v>111.49</v>
      </c>
      <c r="C11" s="52">
        <v>113.572</v>
      </c>
      <c r="D11" s="65">
        <v>-1.9</v>
      </c>
      <c r="E11" s="65">
        <v>1.9259999999999999</v>
      </c>
      <c r="F11" s="65">
        <v>1.869</v>
      </c>
      <c r="G11" s="65">
        <v>0.1</v>
      </c>
      <c r="H11" s="52">
        <v>25.18</v>
      </c>
      <c r="I11" s="52">
        <v>24.556000000000001</v>
      </c>
      <c r="J11">
        <v>0.6</v>
      </c>
    </row>
    <row r="12" spans="1:11">
      <c r="A12">
        <v>2020</v>
      </c>
      <c r="B12" s="52">
        <v>96.44</v>
      </c>
      <c r="C12" s="52">
        <v>100.62</v>
      </c>
      <c r="D12" s="65">
        <v>-4.3</v>
      </c>
      <c r="E12" s="65">
        <v>6.7210000000000001</v>
      </c>
      <c r="F12" s="65">
        <v>6.3979999999999997</v>
      </c>
      <c r="G12" s="65">
        <v>0.3</v>
      </c>
      <c r="H12" s="52">
        <v>18.273</v>
      </c>
      <c r="I12" s="52">
        <v>17.811</v>
      </c>
      <c r="J12">
        <v>0.5</v>
      </c>
    </row>
    <row r="13" spans="1:11">
      <c r="A13">
        <v>2021</v>
      </c>
      <c r="B13" s="52">
        <v>87.647999999999996</v>
      </c>
      <c r="C13" s="52">
        <v>94.582999999999998</v>
      </c>
      <c r="D13" s="65">
        <v>-7.9</v>
      </c>
      <c r="E13" s="65">
        <v>9.7710000000000008</v>
      </c>
      <c r="F13" s="65">
        <v>9.1419999999999995</v>
      </c>
      <c r="G13" s="65">
        <v>0.6</v>
      </c>
      <c r="H13" s="52">
        <v>16.728999999999999</v>
      </c>
      <c r="I13" s="52">
        <v>16.22</v>
      </c>
      <c r="J13">
        <v>0.5</v>
      </c>
    </row>
    <row r="14" spans="1:11">
      <c r="A14" s="53">
        <v>2022</v>
      </c>
      <c r="B14" s="67">
        <v>83.697000000000003</v>
      </c>
      <c r="C14" s="67">
        <v>98.668000000000006</v>
      </c>
      <c r="D14" s="68">
        <v>-17.899999999999999</v>
      </c>
      <c r="E14" s="68">
        <v>13.272</v>
      </c>
      <c r="F14" s="68">
        <v>11.379</v>
      </c>
      <c r="G14" s="68">
        <v>1.9</v>
      </c>
      <c r="H14" s="53"/>
      <c r="I14" s="53"/>
      <c r="J14" s="53"/>
    </row>
  </sheetData>
  <mergeCells count="5">
    <mergeCell ref="B5:D5"/>
    <mergeCell ref="E5:G5"/>
    <mergeCell ref="H5:J5"/>
    <mergeCell ref="A4:A5"/>
    <mergeCell ref="A1:K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K18"/>
  <sheetViews>
    <sheetView workbookViewId="0">
      <selection activeCell="A19" sqref="A19"/>
    </sheetView>
  </sheetViews>
  <sheetFormatPr baseColWidth="10" defaultRowHeight="15"/>
  <cols>
    <col min="2" max="2" width="19.85546875" customWidth="1"/>
  </cols>
  <sheetData>
    <row r="1" spans="1:11" ht="16.5">
      <c r="A1" s="264" t="s">
        <v>644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1">
      <c r="A2" s="174" t="s">
        <v>156</v>
      </c>
    </row>
    <row r="6" spans="1:11">
      <c r="B6" t="s">
        <v>558</v>
      </c>
      <c r="C6" t="s">
        <v>559</v>
      </c>
      <c r="D6" t="s">
        <v>560</v>
      </c>
    </row>
    <row r="7" spans="1:11">
      <c r="A7" s="265">
        <v>2015</v>
      </c>
      <c r="B7" t="s">
        <v>561</v>
      </c>
      <c r="C7">
        <v>152.66</v>
      </c>
      <c r="D7">
        <v>41.28</v>
      </c>
    </row>
    <row r="8" spans="1:11">
      <c r="A8" s="265"/>
      <c r="B8" t="s">
        <v>562</v>
      </c>
      <c r="C8">
        <v>-57.35</v>
      </c>
      <c r="D8">
        <v>-57.25</v>
      </c>
    </row>
    <row r="9" spans="1:11">
      <c r="A9" s="265">
        <v>2016</v>
      </c>
      <c r="B9" t="s">
        <v>561</v>
      </c>
      <c r="C9">
        <v>120.11</v>
      </c>
      <c r="D9">
        <v>15.68</v>
      </c>
    </row>
    <row r="10" spans="1:11">
      <c r="A10" s="265"/>
      <c r="B10" t="s">
        <v>562</v>
      </c>
      <c r="C10">
        <v>-100.33</v>
      </c>
      <c r="D10">
        <v>-88.87</v>
      </c>
    </row>
    <row r="11" spans="1:11">
      <c r="A11" s="265">
        <v>2017</v>
      </c>
      <c r="B11" t="s">
        <v>561</v>
      </c>
      <c r="C11">
        <v>162.71</v>
      </c>
      <c r="D11">
        <v>32.08</v>
      </c>
    </row>
    <row r="12" spans="1:11">
      <c r="A12" s="265"/>
      <c r="B12" t="s">
        <v>562</v>
      </c>
      <c r="C12">
        <v>-130.34</v>
      </c>
      <c r="D12">
        <v>-133.08000000000001</v>
      </c>
    </row>
    <row r="13" spans="1:11">
      <c r="A13" s="265">
        <v>2018</v>
      </c>
      <c r="B13" t="s">
        <v>561</v>
      </c>
      <c r="C13">
        <v>257.33999999999997</v>
      </c>
      <c r="D13">
        <v>85.55</v>
      </c>
    </row>
    <row r="14" spans="1:11">
      <c r="A14" s="265"/>
      <c r="B14" t="s">
        <v>562</v>
      </c>
      <c r="C14">
        <v>-94.39</v>
      </c>
      <c r="D14">
        <v>-93.22</v>
      </c>
    </row>
    <row r="15" spans="1:11">
      <c r="A15" s="265">
        <v>2019</v>
      </c>
      <c r="B15" t="s">
        <v>561</v>
      </c>
      <c r="C15">
        <v>354.8</v>
      </c>
      <c r="D15">
        <v>119.72</v>
      </c>
    </row>
    <row r="16" spans="1:11">
      <c r="A16" s="265"/>
      <c r="B16" t="s">
        <v>562</v>
      </c>
      <c r="C16">
        <v>57.65</v>
      </c>
      <c r="D16">
        <v>72.13</v>
      </c>
    </row>
    <row r="17" spans="1:4">
      <c r="A17" s="265">
        <v>2020</v>
      </c>
      <c r="B17" t="s">
        <v>561</v>
      </c>
      <c r="C17">
        <v>283.45</v>
      </c>
      <c r="D17">
        <v>95.04</v>
      </c>
    </row>
    <row r="18" spans="1:4">
      <c r="A18" s="265"/>
      <c r="B18" t="s">
        <v>562</v>
      </c>
      <c r="C18">
        <v>117.96</v>
      </c>
      <c r="D18">
        <v>138.41999999999999</v>
      </c>
    </row>
  </sheetData>
  <mergeCells count="7">
    <mergeCell ref="A15:A16"/>
    <mergeCell ref="A17:A18"/>
    <mergeCell ref="A1:K1"/>
    <mergeCell ref="A7:A8"/>
    <mergeCell ref="A9:A10"/>
    <mergeCell ref="A11:A12"/>
    <mergeCell ref="A13:A1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K27"/>
  <sheetViews>
    <sheetView workbookViewId="0">
      <selection activeCell="A27" sqref="A27:G27"/>
    </sheetView>
  </sheetViews>
  <sheetFormatPr baseColWidth="10" defaultRowHeight="15"/>
  <sheetData>
    <row r="1" spans="1:11" ht="16.5">
      <c r="A1" s="257" t="s">
        <v>158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</row>
    <row r="2" spans="1:11">
      <c r="A2" s="246" t="s">
        <v>159</v>
      </c>
      <c r="B2" s="247"/>
      <c r="C2" s="247"/>
      <c r="D2" s="247"/>
    </row>
    <row r="6" spans="1:11">
      <c r="B6" s="265" t="s">
        <v>182</v>
      </c>
      <c r="C6" s="265"/>
      <c r="D6" s="265" t="s">
        <v>181</v>
      </c>
      <c r="E6" s="265"/>
    </row>
    <row r="7" spans="1:11">
      <c r="A7" s="53" t="s">
        <v>160</v>
      </c>
      <c r="B7" s="53" t="s">
        <v>161</v>
      </c>
      <c r="C7" s="53" t="s">
        <v>53</v>
      </c>
      <c r="D7" s="53" t="s">
        <v>153</v>
      </c>
      <c r="E7" s="53" t="s">
        <v>154</v>
      </c>
      <c r="F7" s="53" t="s">
        <v>180</v>
      </c>
      <c r="G7" s="53"/>
    </row>
    <row r="8" spans="1:11">
      <c r="A8" t="s">
        <v>162</v>
      </c>
      <c r="B8">
        <v>20.96</v>
      </c>
      <c r="C8">
        <v>16.170000000000002</v>
      </c>
      <c r="D8">
        <v>14.85</v>
      </c>
      <c r="E8">
        <v>0.2</v>
      </c>
      <c r="F8">
        <v>70.34</v>
      </c>
    </row>
    <row r="9" spans="1:11">
      <c r="A9" t="s">
        <v>163</v>
      </c>
      <c r="B9">
        <v>18.72</v>
      </c>
      <c r="C9">
        <v>2.16</v>
      </c>
      <c r="D9">
        <v>41.18</v>
      </c>
      <c r="E9">
        <v>0.03</v>
      </c>
      <c r="F9">
        <v>211.86</v>
      </c>
    </row>
    <row r="10" spans="1:11">
      <c r="A10" t="s">
        <v>164</v>
      </c>
      <c r="B10">
        <v>9.83</v>
      </c>
      <c r="C10">
        <v>0.65</v>
      </c>
      <c r="D10">
        <v>41.89</v>
      </c>
      <c r="E10">
        <v>0.11</v>
      </c>
      <c r="F10">
        <v>506.59</v>
      </c>
    </row>
    <row r="11" spans="1:11">
      <c r="A11" t="s">
        <v>165</v>
      </c>
      <c r="B11">
        <v>8.4</v>
      </c>
      <c r="C11">
        <v>0</v>
      </c>
      <c r="D11">
        <v>8.48</v>
      </c>
      <c r="E11">
        <v>0</v>
      </c>
      <c r="F11">
        <v>50.84</v>
      </c>
    </row>
    <row r="12" spans="1:11">
      <c r="A12" t="s">
        <v>166</v>
      </c>
      <c r="B12">
        <v>7.34</v>
      </c>
      <c r="C12">
        <v>0.82</v>
      </c>
      <c r="D12">
        <v>10.97</v>
      </c>
      <c r="E12">
        <v>0.03</v>
      </c>
      <c r="F12">
        <v>190.14</v>
      </c>
    </row>
    <row r="13" spans="1:11">
      <c r="A13" t="s">
        <v>167</v>
      </c>
      <c r="B13">
        <v>5.47</v>
      </c>
      <c r="C13">
        <v>0</v>
      </c>
      <c r="D13">
        <v>18.46</v>
      </c>
      <c r="E13">
        <v>0</v>
      </c>
      <c r="F13">
        <v>123.87</v>
      </c>
    </row>
    <row r="14" spans="1:11">
      <c r="A14" t="s">
        <v>168</v>
      </c>
      <c r="B14">
        <v>4.07</v>
      </c>
      <c r="C14">
        <v>0</v>
      </c>
      <c r="D14">
        <v>55.72</v>
      </c>
      <c r="E14">
        <v>0</v>
      </c>
      <c r="F14">
        <v>209.86</v>
      </c>
    </row>
    <row r="15" spans="1:11">
      <c r="A15" t="s">
        <v>169</v>
      </c>
      <c r="B15">
        <v>3.39</v>
      </c>
      <c r="C15">
        <v>2.0299999999999998</v>
      </c>
      <c r="D15">
        <v>9.99</v>
      </c>
      <c r="E15">
        <v>0.16</v>
      </c>
      <c r="F15">
        <v>1.37</v>
      </c>
    </row>
    <row r="16" spans="1:11">
      <c r="A16" t="s">
        <v>170</v>
      </c>
      <c r="B16">
        <v>3.35</v>
      </c>
      <c r="C16">
        <v>0.5</v>
      </c>
      <c r="D16">
        <v>48.57</v>
      </c>
      <c r="E16">
        <v>0.04</v>
      </c>
      <c r="F16">
        <v>484.83</v>
      </c>
    </row>
    <row r="17" spans="1:7">
      <c r="A17" t="s">
        <v>171</v>
      </c>
      <c r="B17">
        <v>3.23</v>
      </c>
      <c r="C17">
        <v>0.04</v>
      </c>
      <c r="D17">
        <v>44.65</v>
      </c>
      <c r="E17">
        <v>0</v>
      </c>
      <c r="F17">
        <v>101.17</v>
      </c>
    </row>
    <row r="18" spans="1:7">
      <c r="A18" t="s">
        <v>183</v>
      </c>
      <c r="B18">
        <v>2.68</v>
      </c>
      <c r="C18">
        <v>15.94</v>
      </c>
      <c r="D18">
        <v>33.72</v>
      </c>
      <c r="E18">
        <v>1.56</v>
      </c>
      <c r="F18">
        <v>251.72</v>
      </c>
    </row>
    <row r="19" spans="1:7">
      <c r="A19" t="s">
        <v>172</v>
      </c>
      <c r="B19">
        <v>2.31</v>
      </c>
      <c r="C19">
        <v>0</v>
      </c>
      <c r="D19">
        <v>69.36</v>
      </c>
      <c r="E19">
        <v>0</v>
      </c>
      <c r="F19">
        <v>556.63</v>
      </c>
    </row>
    <row r="20" spans="1:7">
      <c r="A20" t="s">
        <v>173</v>
      </c>
      <c r="B20">
        <v>2.19</v>
      </c>
      <c r="C20">
        <v>17.89</v>
      </c>
      <c r="D20">
        <v>36.71</v>
      </c>
      <c r="E20">
        <v>2.13</v>
      </c>
      <c r="F20">
        <v>243.82</v>
      </c>
    </row>
    <row r="21" spans="1:7">
      <c r="A21" t="s">
        <v>174</v>
      </c>
      <c r="B21">
        <v>1.72</v>
      </c>
      <c r="C21">
        <v>0</v>
      </c>
      <c r="D21">
        <v>31.15</v>
      </c>
      <c r="E21">
        <v>0</v>
      </c>
      <c r="F21">
        <v>234.03</v>
      </c>
    </row>
    <row r="22" spans="1:7">
      <c r="A22" t="s">
        <v>175</v>
      </c>
      <c r="B22">
        <v>1.33</v>
      </c>
      <c r="C22">
        <v>0</v>
      </c>
      <c r="D22">
        <v>58.77</v>
      </c>
      <c r="E22">
        <v>0</v>
      </c>
      <c r="F22">
        <v>672.98</v>
      </c>
    </row>
    <row r="23" spans="1:7">
      <c r="A23" t="s">
        <v>184</v>
      </c>
      <c r="B23">
        <v>0.88</v>
      </c>
      <c r="C23">
        <v>0</v>
      </c>
      <c r="D23">
        <v>43.95</v>
      </c>
      <c r="E23">
        <v>0</v>
      </c>
      <c r="F23">
        <v>813.99</v>
      </c>
    </row>
    <row r="24" spans="1:7">
      <c r="A24" t="s">
        <v>176</v>
      </c>
      <c r="B24">
        <v>0.67</v>
      </c>
      <c r="C24">
        <v>0</v>
      </c>
      <c r="D24">
        <v>83</v>
      </c>
      <c r="E24">
        <v>0</v>
      </c>
      <c r="F24">
        <v>906.63</v>
      </c>
    </row>
    <row r="25" spans="1:7">
      <c r="A25" t="s">
        <v>177</v>
      </c>
      <c r="B25">
        <v>0.65</v>
      </c>
      <c r="C25">
        <v>0.27</v>
      </c>
      <c r="D25">
        <v>86.81</v>
      </c>
      <c r="E25">
        <v>0.11</v>
      </c>
      <c r="F25">
        <v>643.4</v>
      </c>
    </row>
    <row r="26" spans="1:7">
      <c r="A26" t="s">
        <v>178</v>
      </c>
      <c r="B26">
        <v>0.62</v>
      </c>
      <c r="C26">
        <v>42.23</v>
      </c>
      <c r="D26">
        <v>81.14</v>
      </c>
      <c r="E26">
        <v>17.87</v>
      </c>
      <c r="F26">
        <v>3128.51</v>
      </c>
    </row>
    <row r="27" spans="1:7">
      <c r="A27" s="53" t="s">
        <v>179</v>
      </c>
      <c r="B27" s="53">
        <v>0.57999999999999996</v>
      </c>
      <c r="C27" s="53">
        <v>0.4</v>
      </c>
      <c r="D27" s="53">
        <v>41.99</v>
      </c>
      <c r="E27" s="53">
        <v>0.18</v>
      </c>
      <c r="F27" s="53">
        <v>224.74</v>
      </c>
      <c r="G27" s="53"/>
    </row>
  </sheetData>
  <mergeCells count="4">
    <mergeCell ref="A2:D2"/>
    <mergeCell ref="D6:E6"/>
    <mergeCell ref="B6:C6"/>
    <mergeCell ref="A1:K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K14"/>
  <sheetViews>
    <sheetView workbookViewId="0">
      <selection activeCell="S37" sqref="S37"/>
    </sheetView>
  </sheetViews>
  <sheetFormatPr baseColWidth="10" defaultRowHeight="15"/>
  <cols>
    <col min="1" max="1" width="19.42578125" customWidth="1"/>
  </cols>
  <sheetData>
    <row r="1" spans="1:11" ht="16.5">
      <c r="A1" s="257" t="s">
        <v>670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</row>
    <row r="2" spans="1:11">
      <c r="A2" s="1" t="s">
        <v>150</v>
      </c>
    </row>
    <row r="5" spans="1:11">
      <c r="A5" s="53" t="s">
        <v>186</v>
      </c>
      <c r="B5" s="262" t="s">
        <v>203</v>
      </c>
      <c r="C5" s="262"/>
      <c r="D5" s="262"/>
      <c r="E5" s="262"/>
      <c r="F5" s="262"/>
      <c r="G5" s="262"/>
      <c r="H5" s="262"/>
      <c r="I5" s="262"/>
    </row>
    <row r="6" spans="1:11">
      <c r="A6" s="58" t="s">
        <v>187</v>
      </c>
      <c r="B6" s="71" t="s">
        <v>134</v>
      </c>
      <c r="C6" s="71" t="s">
        <v>135</v>
      </c>
      <c r="D6" s="71" t="s">
        <v>136</v>
      </c>
      <c r="E6" s="71" t="s">
        <v>137</v>
      </c>
      <c r="F6" s="71" t="s">
        <v>138</v>
      </c>
      <c r="G6" s="71" t="s">
        <v>139</v>
      </c>
      <c r="H6" s="71" t="s">
        <v>140</v>
      </c>
      <c r="I6" s="71" t="s">
        <v>141</v>
      </c>
    </row>
    <row r="7" spans="1:11">
      <c r="A7" s="53" t="s">
        <v>188</v>
      </c>
      <c r="B7" s="53" t="s">
        <v>194</v>
      </c>
      <c r="C7" s="53" t="s">
        <v>195</v>
      </c>
      <c r="D7" s="53" t="s">
        <v>196</v>
      </c>
      <c r="E7" s="53" t="s">
        <v>197</v>
      </c>
      <c r="F7" s="53" t="s">
        <v>198</v>
      </c>
      <c r="G7" s="53" t="s">
        <v>199</v>
      </c>
      <c r="H7" s="53" t="s">
        <v>200</v>
      </c>
      <c r="I7" s="53" t="s">
        <v>201</v>
      </c>
    </row>
    <row r="8" spans="1:11">
      <c r="A8" s="69" t="s">
        <v>189</v>
      </c>
    </row>
    <row r="9" spans="1:11">
      <c r="A9" t="s">
        <v>151</v>
      </c>
      <c r="B9" s="70" t="s">
        <v>202</v>
      </c>
      <c r="C9" s="70" t="s">
        <v>202</v>
      </c>
      <c r="D9" s="70" t="s">
        <v>202</v>
      </c>
      <c r="E9" s="70" t="s">
        <v>202</v>
      </c>
      <c r="F9" s="70" t="s">
        <v>202</v>
      </c>
      <c r="G9" s="70" t="s">
        <v>202</v>
      </c>
      <c r="H9" s="70" t="s">
        <v>202</v>
      </c>
      <c r="I9" s="70" t="s">
        <v>202</v>
      </c>
    </row>
    <row r="10" spans="1:11">
      <c r="A10" t="s">
        <v>190</v>
      </c>
      <c r="C10" s="70" t="s">
        <v>202</v>
      </c>
      <c r="D10" s="70" t="s">
        <v>202</v>
      </c>
      <c r="E10" s="70" t="s">
        <v>202</v>
      </c>
      <c r="F10" s="70" t="s">
        <v>202</v>
      </c>
      <c r="G10" s="70" t="s">
        <v>202</v>
      </c>
      <c r="H10" s="70" t="s">
        <v>202</v>
      </c>
    </row>
    <row r="11" spans="1:11">
      <c r="A11" t="s">
        <v>191</v>
      </c>
      <c r="D11" s="70" t="s">
        <v>202</v>
      </c>
      <c r="E11" s="70" t="s">
        <v>202</v>
      </c>
      <c r="F11" s="70" t="s">
        <v>202</v>
      </c>
    </row>
    <row r="12" spans="1:11">
      <c r="A12" t="s">
        <v>192</v>
      </c>
      <c r="E12" s="70" t="s">
        <v>202</v>
      </c>
      <c r="F12" s="70" t="s">
        <v>202</v>
      </c>
      <c r="G12" s="70" t="s">
        <v>202</v>
      </c>
      <c r="H12" s="70" t="s">
        <v>202</v>
      </c>
    </row>
    <row r="13" spans="1:11">
      <c r="A13" t="s">
        <v>193</v>
      </c>
      <c r="F13" s="70" t="s">
        <v>202</v>
      </c>
      <c r="I13" s="70" t="s">
        <v>202</v>
      </c>
    </row>
    <row r="14" spans="1:11">
      <c r="A14" s="53" t="s">
        <v>191</v>
      </c>
      <c r="B14" s="53"/>
      <c r="C14" s="53"/>
      <c r="D14" s="53"/>
      <c r="E14" s="53"/>
      <c r="F14" s="53"/>
      <c r="G14" s="53"/>
      <c r="H14" s="307" t="s">
        <v>202</v>
      </c>
      <c r="I14" s="53"/>
    </row>
  </sheetData>
  <mergeCells count="2">
    <mergeCell ref="B5:I5"/>
    <mergeCell ref="A1:K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K2"/>
  <sheetViews>
    <sheetView workbookViewId="0">
      <selection activeCell="J13" sqref="J13"/>
    </sheetView>
  </sheetViews>
  <sheetFormatPr baseColWidth="10" defaultRowHeight="15"/>
  <sheetData>
    <row r="1" spans="1:11" ht="16.5">
      <c r="A1" s="264" t="s">
        <v>630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1">
      <c r="A2" s="170" t="s">
        <v>130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K23"/>
  <sheetViews>
    <sheetView workbookViewId="0">
      <selection activeCell="F5" sqref="F5:H22"/>
    </sheetView>
  </sheetViews>
  <sheetFormatPr baseColWidth="10" defaultRowHeight="15"/>
  <sheetData>
    <row r="1" spans="1:11" ht="16.5">
      <c r="A1" s="194" t="s">
        <v>21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 ht="15.75" thickBot="1">
      <c r="A2" s="1"/>
    </row>
    <row r="3" spans="1:11" ht="50.25" thickTop="1">
      <c r="A3" s="204" t="s">
        <v>22</v>
      </c>
      <c r="B3" s="206" t="s">
        <v>23</v>
      </c>
      <c r="C3" s="206" t="s">
        <v>24</v>
      </c>
      <c r="D3" s="9" t="s">
        <v>25</v>
      </c>
      <c r="E3" s="11" t="s">
        <v>27</v>
      </c>
      <c r="F3" s="11" t="s">
        <v>29</v>
      </c>
      <c r="G3" s="9" t="s">
        <v>31</v>
      </c>
      <c r="H3" s="208" t="s">
        <v>33</v>
      </c>
    </row>
    <row r="4" spans="1:11" ht="26.25" thickBot="1">
      <c r="A4" s="205"/>
      <c r="B4" s="207"/>
      <c r="C4" s="207"/>
      <c r="D4" s="10" t="s">
        <v>26</v>
      </c>
      <c r="E4" s="12" t="s">
        <v>28</v>
      </c>
      <c r="F4" s="12" t="s">
        <v>30</v>
      </c>
      <c r="G4" s="10" t="s">
        <v>32</v>
      </c>
      <c r="H4" s="209"/>
    </row>
    <row r="5" spans="1:11" ht="180">
      <c r="A5" s="13" t="s">
        <v>34</v>
      </c>
      <c r="B5" s="195" t="s">
        <v>36</v>
      </c>
      <c r="C5" s="195" t="s">
        <v>37</v>
      </c>
      <c r="D5" s="16" t="s">
        <v>38</v>
      </c>
      <c r="E5" s="198" t="s">
        <v>40</v>
      </c>
      <c r="F5" s="272" t="s">
        <v>647</v>
      </c>
      <c r="G5" s="272" t="s">
        <v>648</v>
      </c>
      <c r="H5" s="273" t="s">
        <v>649</v>
      </c>
    </row>
    <row r="6" spans="1:11" ht="36">
      <c r="A6" s="13" t="s">
        <v>35</v>
      </c>
      <c r="B6" s="196"/>
      <c r="C6" s="196"/>
      <c r="D6" s="17" t="s">
        <v>39</v>
      </c>
      <c r="E6" s="199"/>
      <c r="F6" s="272" t="s">
        <v>650</v>
      </c>
      <c r="G6" s="272" t="s">
        <v>41</v>
      </c>
      <c r="H6" s="273" t="s">
        <v>651</v>
      </c>
    </row>
    <row r="7" spans="1:11" ht="36.75" thickBot="1">
      <c r="A7" s="14"/>
      <c r="B7" s="196"/>
      <c r="C7" s="196"/>
      <c r="D7" s="18"/>
      <c r="E7" s="200"/>
      <c r="F7" s="274"/>
      <c r="G7" s="275" t="s">
        <v>652</v>
      </c>
      <c r="H7" s="276"/>
    </row>
    <row r="8" spans="1:11" ht="44.25" customHeight="1">
      <c r="A8" s="14"/>
      <c r="B8" s="196"/>
      <c r="C8" s="196"/>
      <c r="D8" s="16" t="s">
        <v>42</v>
      </c>
      <c r="E8" s="201" t="s">
        <v>44</v>
      </c>
      <c r="F8" s="277" t="s">
        <v>653</v>
      </c>
      <c r="G8" s="278" t="s">
        <v>654</v>
      </c>
      <c r="H8" s="279">
        <v>0</v>
      </c>
    </row>
    <row r="9" spans="1:11" ht="15.75" thickBot="1">
      <c r="A9" s="14"/>
      <c r="B9" s="196"/>
      <c r="C9" s="196"/>
      <c r="D9" s="21" t="s">
        <v>43</v>
      </c>
      <c r="E9" s="203"/>
      <c r="F9" s="280"/>
      <c r="G9" s="281"/>
      <c r="H9" s="282"/>
    </row>
    <row r="10" spans="1:11" ht="60.75" thickBot="1">
      <c r="A10" s="14"/>
      <c r="B10" s="196"/>
      <c r="C10" s="197"/>
      <c r="D10" s="21" t="s">
        <v>45</v>
      </c>
      <c r="E10" s="22" t="s">
        <v>46</v>
      </c>
      <c r="F10" s="283" t="s">
        <v>655</v>
      </c>
      <c r="G10" s="284" t="s">
        <v>656</v>
      </c>
      <c r="H10" s="285">
        <v>0</v>
      </c>
    </row>
    <row r="11" spans="1:11" ht="15.75" thickBot="1">
      <c r="A11" s="14"/>
      <c r="B11" s="197"/>
      <c r="C11" s="21" t="s">
        <v>47</v>
      </c>
      <c r="D11" s="21" t="s">
        <v>48</v>
      </c>
      <c r="E11" s="22" t="s">
        <v>49</v>
      </c>
      <c r="F11" s="283" t="s">
        <v>50</v>
      </c>
      <c r="G11" s="284" t="s">
        <v>51</v>
      </c>
      <c r="H11" s="285">
        <v>0</v>
      </c>
    </row>
    <row r="12" spans="1:11" ht="84">
      <c r="A12" s="14"/>
      <c r="B12" s="195" t="s">
        <v>52</v>
      </c>
      <c r="C12" s="16" t="s">
        <v>53</v>
      </c>
      <c r="D12" s="24"/>
      <c r="E12" s="198" t="s">
        <v>56</v>
      </c>
      <c r="F12" s="286" t="s">
        <v>657</v>
      </c>
      <c r="G12" s="272" t="s">
        <v>658</v>
      </c>
      <c r="H12" s="273" t="s">
        <v>659</v>
      </c>
    </row>
    <row r="13" spans="1:11" ht="108">
      <c r="A13" s="14"/>
      <c r="B13" s="196"/>
      <c r="C13" s="16" t="s">
        <v>54</v>
      </c>
      <c r="D13" s="16" t="s">
        <v>38</v>
      </c>
      <c r="E13" s="199"/>
      <c r="F13" s="287"/>
      <c r="G13" s="272" t="s">
        <v>41</v>
      </c>
      <c r="H13" s="288" t="s">
        <v>660</v>
      </c>
    </row>
    <row r="14" spans="1:11" ht="48.75" thickBot="1">
      <c r="A14" s="14"/>
      <c r="B14" s="196"/>
      <c r="C14" s="16" t="s">
        <v>55</v>
      </c>
      <c r="D14" s="25" t="s">
        <v>39</v>
      </c>
      <c r="E14" s="200"/>
      <c r="F14" s="289"/>
      <c r="G14" s="275" t="s">
        <v>661</v>
      </c>
      <c r="H14" s="290" t="s">
        <v>662</v>
      </c>
    </row>
    <row r="15" spans="1:11" ht="60">
      <c r="A15" s="14"/>
      <c r="B15" s="196"/>
      <c r="C15" s="23"/>
      <c r="D15" s="16" t="s">
        <v>57</v>
      </c>
      <c r="E15" s="201" t="s">
        <v>44</v>
      </c>
      <c r="F15" s="277" t="s">
        <v>653</v>
      </c>
      <c r="G15" s="272" t="s">
        <v>663</v>
      </c>
      <c r="H15" s="291">
        <v>0</v>
      </c>
    </row>
    <row r="16" spans="1:11" ht="24.75" thickBot="1">
      <c r="A16" s="14"/>
      <c r="B16" s="196"/>
      <c r="C16" s="23"/>
      <c r="D16" s="21" t="s">
        <v>43</v>
      </c>
      <c r="E16" s="202"/>
      <c r="F16" s="292"/>
      <c r="G16" s="272" t="s">
        <v>41</v>
      </c>
      <c r="H16" s="293"/>
    </row>
    <row r="17" spans="1:8" ht="48.75" thickBot="1">
      <c r="A17" s="14"/>
      <c r="B17" s="196"/>
      <c r="C17" s="18"/>
      <c r="D17" s="21" t="s">
        <v>45</v>
      </c>
      <c r="E17" s="203"/>
      <c r="F17" s="280"/>
      <c r="G17" s="275" t="s">
        <v>661</v>
      </c>
      <c r="H17" s="294">
        <v>0</v>
      </c>
    </row>
    <row r="18" spans="1:8" ht="15.75" thickBot="1">
      <c r="A18" s="14"/>
      <c r="B18" s="197"/>
      <c r="C18" s="21" t="s">
        <v>58</v>
      </c>
      <c r="D18" s="21" t="s">
        <v>48</v>
      </c>
      <c r="E18" s="22" t="s">
        <v>49</v>
      </c>
      <c r="F18" s="283" t="s">
        <v>50</v>
      </c>
      <c r="G18" s="283" t="s">
        <v>51</v>
      </c>
      <c r="H18" s="285">
        <v>0</v>
      </c>
    </row>
    <row r="19" spans="1:8" ht="60" customHeight="1">
      <c r="A19" s="14"/>
      <c r="B19" s="195" t="s">
        <v>59</v>
      </c>
      <c r="C19" s="16" t="s">
        <v>53</v>
      </c>
      <c r="D19" s="210"/>
      <c r="E19" s="19" t="s">
        <v>60</v>
      </c>
      <c r="F19" s="295" t="s">
        <v>664</v>
      </c>
      <c r="G19" s="296"/>
      <c r="H19" s="291">
        <v>0</v>
      </c>
    </row>
    <row r="20" spans="1:8" ht="84">
      <c r="A20" s="14"/>
      <c r="B20" s="196"/>
      <c r="C20" s="16" t="s">
        <v>54</v>
      </c>
      <c r="D20" s="211"/>
      <c r="E20" s="19" t="s">
        <v>61</v>
      </c>
      <c r="F20" s="297" t="s">
        <v>62</v>
      </c>
      <c r="G20" s="298"/>
      <c r="H20" s="299"/>
    </row>
    <row r="21" spans="1:8" ht="15.75" thickBot="1">
      <c r="A21" s="15"/>
      <c r="B21" s="197"/>
      <c r="C21" s="21" t="s">
        <v>55</v>
      </c>
      <c r="D21" s="212"/>
      <c r="E21" s="20"/>
      <c r="F21" s="300"/>
      <c r="G21" s="301"/>
      <c r="H21" s="293"/>
    </row>
    <row r="22" spans="1:8" ht="84.75" thickBot="1">
      <c r="A22" s="26" t="s">
        <v>63</v>
      </c>
      <c r="B22" s="27" t="s">
        <v>64</v>
      </c>
      <c r="C22" s="27" t="s">
        <v>65</v>
      </c>
      <c r="D22" s="28"/>
      <c r="E22" s="29" t="s">
        <v>49</v>
      </c>
      <c r="F22" s="302" t="s">
        <v>665</v>
      </c>
      <c r="G22" s="303" t="s">
        <v>51</v>
      </c>
      <c r="H22" s="304" t="s">
        <v>51</v>
      </c>
    </row>
    <row r="23" spans="1:8" ht="15.75" thickTop="1"/>
  </sheetData>
  <mergeCells count="24">
    <mergeCell ref="B19:B21"/>
    <mergeCell ref="D19:D21"/>
    <mergeCell ref="F21:G21"/>
    <mergeCell ref="F19:G19"/>
    <mergeCell ref="F20:G20"/>
    <mergeCell ref="H3:H4"/>
    <mergeCell ref="E8:E9"/>
    <mergeCell ref="F8:F9"/>
    <mergeCell ref="A1:K1"/>
    <mergeCell ref="H19:H21"/>
    <mergeCell ref="G8:G9"/>
    <mergeCell ref="H8:H9"/>
    <mergeCell ref="B12:B18"/>
    <mergeCell ref="E12:E14"/>
    <mergeCell ref="F12:F14"/>
    <mergeCell ref="E15:E17"/>
    <mergeCell ref="F15:F17"/>
    <mergeCell ref="H15:H16"/>
    <mergeCell ref="B5:B11"/>
    <mergeCell ref="C5:C10"/>
    <mergeCell ref="E5:E7"/>
    <mergeCell ref="A3:A4"/>
    <mergeCell ref="B3:B4"/>
    <mergeCell ref="C3:C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K11"/>
  <sheetViews>
    <sheetView workbookViewId="0">
      <selection activeCell="V25" sqref="V25"/>
    </sheetView>
  </sheetViews>
  <sheetFormatPr baseColWidth="10" defaultRowHeight="15"/>
  <sheetData>
    <row r="1" spans="1:11" ht="17.25">
      <c r="A1" s="270" t="s">
        <v>671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</row>
    <row r="2" spans="1:11">
      <c r="A2" s="266" t="s">
        <v>130</v>
      </c>
      <c r="B2" s="267"/>
    </row>
    <row r="4" spans="1:11" ht="15.75" thickBot="1"/>
    <row r="5" spans="1:11" ht="29.25" thickBot="1">
      <c r="A5" s="72" t="s">
        <v>205</v>
      </c>
      <c r="B5" s="268" t="s">
        <v>206</v>
      </c>
      <c r="C5" s="269"/>
      <c r="D5" s="268" t="s">
        <v>207</v>
      </c>
      <c r="E5" s="269"/>
      <c r="F5" s="268" t="s">
        <v>208</v>
      </c>
      <c r="G5" s="269"/>
    </row>
    <row r="6" spans="1:11" ht="15.75" thickBot="1">
      <c r="A6" s="73"/>
      <c r="B6" s="74">
        <v>-1</v>
      </c>
      <c r="C6" s="74">
        <v>-2</v>
      </c>
      <c r="D6" s="74">
        <v>-1</v>
      </c>
      <c r="E6" s="74">
        <v>-2</v>
      </c>
      <c r="F6" s="74">
        <v>-1</v>
      </c>
      <c r="G6" s="74">
        <v>-2</v>
      </c>
    </row>
    <row r="7" spans="1:11" ht="39" thickBot="1">
      <c r="A7" s="75" t="s">
        <v>209</v>
      </c>
      <c r="B7" s="76" t="s">
        <v>210</v>
      </c>
      <c r="C7" s="76" t="s">
        <v>211</v>
      </c>
      <c r="D7" s="76" t="s">
        <v>212</v>
      </c>
      <c r="E7" s="76" t="s">
        <v>213</v>
      </c>
      <c r="F7" s="76" t="s">
        <v>214</v>
      </c>
      <c r="G7" s="76" t="s">
        <v>215</v>
      </c>
    </row>
    <row r="8" spans="1:11" ht="26.25" thickBot="1">
      <c r="A8" s="75" t="s">
        <v>216</v>
      </c>
      <c r="B8" s="77" t="s">
        <v>202</v>
      </c>
      <c r="C8" s="77" t="s">
        <v>202</v>
      </c>
      <c r="D8" s="78" t="s">
        <v>202</v>
      </c>
      <c r="E8" s="78" t="s">
        <v>202</v>
      </c>
      <c r="F8" s="78" t="s">
        <v>202</v>
      </c>
      <c r="G8" s="78" t="s">
        <v>202</v>
      </c>
    </row>
    <row r="9" spans="1:11" ht="26.25" thickBot="1">
      <c r="A9" s="75" t="s">
        <v>217</v>
      </c>
      <c r="B9" s="77" t="s">
        <v>202</v>
      </c>
      <c r="C9" s="76"/>
      <c r="D9" s="78" t="s">
        <v>202</v>
      </c>
      <c r="E9" s="76"/>
      <c r="F9" s="78" t="s">
        <v>202</v>
      </c>
      <c r="G9" s="76"/>
    </row>
    <row r="10" spans="1:11" ht="26.25" thickBot="1">
      <c r="A10" s="75" t="s">
        <v>218</v>
      </c>
      <c r="B10" s="76"/>
      <c r="C10" s="77" t="s">
        <v>202</v>
      </c>
      <c r="D10" s="76"/>
      <c r="E10" s="78" t="s">
        <v>202</v>
      </c>
      <c r="F10" s="76"/>
      <c r="G10" s="78" t="s">
        <v>202</v>
      </c>
    </row>
    <row r="11" spans="1:11" ht="26.25" thickBot="1">
      <c r="A11" s="75" t="s">
        <v>219</v>
      </c>
      <c r="B11" s="76"/>
      <c r="C11" s="76"/>
      <c r="D11" s="76"/>
      <c r="E11" s="78" t="s">
        <v>202</v>
      </c>
      <c r="F11" s="76"/>
      <c r="G11" s="78" t="s">
        <v>202</v>
      </c>
    </row>
  </sheetData>
  <mergeCells count="5">
    <mergeCell ref="A2:B2"/>
    <mergeCell ref="B5:C5"/>
    <mergeCell ref="D5:E5"/>
    <mergeCell ref="F5:G5"/>
    <mergeCell ref="A1:K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K2"/>
  <sheetViews>
    <sheetView workbookViewId="0">
      <selection activeCell="A2" sqref="A2"/>
    </sheetView>
  </sheetViews>
  <sheetFormatPr baseColWidth="10" defaultRowHeight="15"/>
  <sheetData>
    <row r="1" spans="1:11" ht="231" customHeight="1">
      <c r="A1" s="194" t="s">
        <v>563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3" t="s">
        <v>233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K2"/>
  <sheetViews>
    <sheetView workbookViewId="0">
      <selection activeCell="A2" sqref="A2"/>
    </sheetView>
  </sheetViews>
  <sheetFormatPr baseColWidth="10" defaultRowHeight="15"/>
  <sheetData>
    <row r="1" spans="1:11" ht="165" customHeight="1">
      <c r="A1" s="194" t="s">
        <v>564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3" t="s">
        <v>233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K3"/>
  <sheetViews>
    <sheetView workbookViewId="0">
      <selection sqref="A1:K1"/>
    </sheetView>
  </sheetViews>
  <sheetFormatPr baseColWidth="10" defaultRowHeight="15"/>
  <sheetData>
    <row r="1" spans="1:11" ht="16.5">
      <c r="A1" s="308" t="s">
        <v>565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</row>
    <row r="2" spans="1:11">
      <c r="A2" s="173" t="s">
        <v>233</v>
      </c>
    </row>
    <row r="3" spans="1:11">
      <c r="A3" s="129"/>
    </row>
  </sheetData>
  <mergeCells count="1">
    <mergeCell ref="A1:K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K18"/>
  <sheetViews>
    <sheetView workbookViewId="0">
      <selection activeCell="A2" sqref="A2"/>
    </sheetView>
  </sheetViews>
  <sheetFormatPr baseColWidth="10" defaultRowHeight="15"/>
  <sheetData>
    <row r="1" spans="1:11" ht="198" customHeight="1">
      <c r="A1" s="309" t="s">
        <v>672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</row>
    <row r="2" spans="1:11">
      <c r="A2" s="170" t="s">
        <v>645</v>
      </c>
    </row>
    <row r="3" spans="1:11" ht="15.75" thickBot="1">
      <c r="A3" s="7"/>
    </row>
    <row r="4" spans="1:11" ht="105.75" thickBot="1">
      <c r="A4" s="8" t="s">
        <v>577</v>
      </c>
      <c r="B4" s="131" t="s">
        <v>568</v>
      </c>
      <c r="C4" s="131" t="s">
        <v>569</v>
      </c>
      <c r="D4" s="131" t="s">
        <v>570</v>
      </c>
    </row>
    <row r="5" spans="1:11" ht="16.5" thickTop="1" thickBot="1">
      <c r="A5" s="132">
        <v>42736</v>
      </c>
      <c r="B5" s="133" t="s">
        <v>571</v>
      </c>
      <c r="C5" s="134">
        <v>2992</v>
      </c>
      <c r="D5" s="133">
        <v>3120</v>
      </c>
    </row>
    <row r="6" spans="1:11" ht="15.75" thickBot="1">
      <c r="A6" s="132">
        <v>43101</v>
      </c>
      <c r="B6" s="135">
        <v>700</v>
      </c>
      <c r="C6" s="134">
        <v>4680</v>
      </c>
      <c r="D6" s="134">
        <v>2814</v>
      </c>
    </row>
    <row r="7" spans="1:11" ht="15.75" thickBot="1">
      <c r="A7" s="132">
        <v>43831</v>
      </c>
      <c r="B7" s="133" t="s">
        <v>572</v>
      </c>
      <c r="C7" s="134">
        <v>7450</v>
      </c>
      <c r="D7" s="134">
        <v>2146</v>
      </c>
    </row>
    <row r="8" spans="1:11" ht="15.75" thickBot="1">
      <c r="A8" s="132">
        <v>43891</v>
      </c>
      <c r="B8" s="133" t="s">
        <v>573</v>
      </c>
      <c r="C8" s="134">
        <v>2604</v>
      </c>
      <c r="D8" s="133" t="s">
        <v>574</v>
      </c>
    </row>
    <row r="9" spans="1:11" ht="15.75" thickBot="1">
      <c r="A9" s="132">
        <v>44197</v>
      </c>
      <c r="B9" s="133" t="s">
        <v>575</v>
      </c>
      <c r="C9" s="133" t="s">
        <v>576</v>
      </c>
      <c r="D9" s="134">
        <v>2126</v>
      </c>
    </row>
    <row r="10" spans="1:11">
      <c r="A10" s="136"/>
    </row>
    <row r="11" spans="1:11">
      <c r="A11" s="136"/>
    </row>
    <row r="12" spans="1:11">
      <c r="A12" s="136"/>
    </row>
    <row r="13" spans="1:11">
      <c r="A13" s="137"/>
    </row>
    <row r="14" spans="1:11">
      <c r="A14" s="136"/>
    </row>
    <row r="15" spans="1:11">
      <c r="A15" s="7"/>
    </row>
    <row r="16" spans="1:11">
      <c r="A16" s="8"/>
    </row>
    <row r="17" spans="1:1">
      <c r="A17" s="8"/>
    </row>
    <row r="18" spans="1:1">
      <c r="A18" s="136"/>
    </row>
  </sheetData>
  <mergeCells count="1">
    <mergeCell ref="A1:K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K10"/>
  <sheetViews>
    <sheetView workbookViewId="0">
      <selection activeCell="A2" sqref="A2"/>
    </sheetView>
  </sheetViews>
  <sheetFormatPr baseColWidth="10" defaultRowHeight="15"/>
  <sheetData>
    <row r="1" spans="1:11" ht="231" customHeight="1">
      <c r="A1" s="194" t="s">
        <v>673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0" t="s">
        <v>150</v>
      </c>
    </row>
    <row r="5" spans="1:11" ht="15.75" thickBot="1"/>
    <row r="6" spans="1:11" ht="105.75" thickBot="1">
      <c r="A6" s="130" t="s">
        <v>160</v>
      </c>
      <c r="B6" s="131" t="s">
        <v>567</v>
      </c>
      <c r="C6" s="131" t="s">
        <v>568</v>
      </c>
      <c r="D6" s="131" t="s">
        <v>578</v>
      </c>
      <c r="E6" s="131" t="s">
        <v>570</v>
      </c>
    </row>
    <row r="7" spans="1:11" ht="16.5" thickTop="1" thickBot="1">
      <c r="A7" s="138" t="s">
        <v>164</v>
      </c>
      <c r="B7" s="139">
        <v>42705</v>
      </c>
      <c r="C7" s="135">
        <v>3506</v>
      </c>
      <c r="D7" s="133">
        <v>75</v>
      </c>
      <c r="E7" s="133">
        <v>6578</v>
      </c>
    </row>
    <row r="8" spans="1:11" ht="15.75" thickBot="1">
      <c r="A8" s="138" t="s">
        <v>530</v>
      </c>
      <c r="B8" s="139">
        <v>43800</v>
      </c>
      <c r="C8" s="135">
        <v>1353</v>
      </c>
      <c r="D8" s="133">
        <v>104</v>
      </c>
      <c r="E8" s="134">
        <v>10955</v>
      </c>
    </row>
    <row r="9" spans="1:11" ht="15.75" thickBot="1">
      <c r="A9" s="138" t="s">
        <v>232</v>
      </c>
      <c r="B9" s="139">
        <v>43252</v>
      </c>
      <c r="C9" s="135">
        <v>1157</v>
      </c>
      <c r="D9" s="133">
        <v>123</v>
      </c>
      <c r="E9" s="134">
        <v>2835</v>
      </c>
    </row>
    <row r="10" spans="1:11" ht="15.75" thickBot="1">
      <c r="A10" s="138" t="s">
        <v>232</v>
      </c>
      <c r="B10" s="139">
        <v>43800</v>
      </c>
      <c r="C10" s="133" t="s">
        <v>579</v>
      </c>
      <c r="D10" s="133">
        <v>21</v>
      </c>
      <c r="E10" s="134">
        <v>3705</v>
      </c>
    </row>
  </sheetData>
  <mergeCells count="1">
    <mergeCell ref="A1:K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K15"/>
  <sheetViews>
    <sheetView workbookViewId="0">
      <selection activeCell="A2" sqref="A2"/>
    </sheetView>
  </sheetViews>
  <sheetFormatPr baseColWidth="10" defaultRowHeight="15"/>
  <cols>
    <col min="1" max="1" width="28.42578125" customWidth="1"/>
  </cols>
  <sheetData>
    <row r="1" spans="1:11" ht="16.5">
      <c r="A1" s="213" t="s">
        <v>674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70" t="s">
        <v>556</v>
      </c>
    </row>
    <row r="3" spans="1:11">
      <c r="A3" s="137"/>
    </row>
    <row r="4" spans="1:11" s="64" customFormat="1">
      <c r="A4" s="140"/>
      <c r="B4" s="71" t="s">
        <v>134</v>
      </c>
      <c r="C4" s="71" t="s">
        <v>135</v>
      </c>
      <c r="D4" s="71" t="s">
        <v>136</v>
      </c>
      <c r="E4" s="141" t="s">
        <v>137</v>
      </c>
    </row>
    <row r="5" spans="1:11">
      <c r="A5" s="142" t="s">
        <v>580</v>
      </c>
      <c r="B5" s="66" t="s">
        <v>591</v>
      </c>
      <c r="C5" s="66" t="s">
        <v>592</v>
      </c>
      <c r="D5" s="66" t="s">
        <v>593</v>
      </c>
      <c r="E5" s="152"/>
    </row>
    <row r="6" spans="1:11">
      <c r="A6" s="145" t="s">
        <v>581</v>
      </c>
      <c r="B6" s="153"/>
      <c r="C6" s="153"/>
      <c r="D6" s="153"/>
      <c r="E6" s="154" t="s">
        <v>594</v>
      </c>
    </row>
    <row r="7" spans="1:11">
      <c r="A7" s="148" t="s">
        <v>582</v>
      </c>
      <c r="B7" s="155"/>
      <c r="C7" s="155"/>
      <c r="D7" s="155"/>
      <c r="E7" s="156" t="s">
        <v>595</v>
      </c>
    </row>
    <row r="8" spans="1:11">
      <c r="A8" s="142" t="s">
        <v>583</v>
      </c>
      <c r="B8" s="157" t="s">
        <v>202</v>
      </c>
      <c r="C8" s="143"/>
      <c r="D8" s="143"/>
      <c r="E8" s="144"/>
    </row>
    <row r="9" spans="1:11">
      <c r="A9" s="150" t="s">
        <v>584</v>
      </c>
      <c r="B9" s="146"/>
      <c r="C9" s="146" t="s">
        <v>202</v>
      </c>
      <c r="D9" s="146"/>
      <c r="E9" s="147"/>
    </row>
    <row r="10" spans="1:11">
      <c r="A10" s="151" t="s">
        <v>585</v>
      </c>
      <c r="B10" s="53"/>
      <c r="C10" s="53"/>
      <c r="D10" s="53" t="s">
        <v>202</v>
      </c>
      <c r="E10" s="149" t="s">
        <v>202</v>
      </c>
    </row>
    <row r="11" spans="1:11">
      <c r="A11" s="142" t="s">
        <v>586</v>
      </c>
      <c r="B11" s="143">
        <v>-2.145</v>
      </c>
      <c r="C11" s="143">
        <v>-2.2970000000000002</v>
      </c>
      <c r="D11" s="143">
        <v>-2.1560000000000001</v>
      </c>
      <c r="E11" s="144"/>
    </row>
    <row r="12" spans="1:11">
      <c r="A12" s="150" t="s">
        <v>587</v>
      </c>
      <c r="B12" s="146"/>
      <c r="C12" s="146"/>
      <c r="D12" s="146"/>
      <c r="E12" s="147">
        <v>0.874</v>
      </c>
    </row>
    <row r="13" spans="1:11">
      <c r="A13" s="150" t="s">
        <v>588</v>
      </c>
      <c r="B13" s="146"/>
      <c r="C13" s="146"/>
      <c r="D13" s="146"/>
      <c r="E13" s="147">
        <v>-2.1419999999999999</v>
      </c>
    </row>
    <row r="14" spans="1:11">
      <c r="A14" s="150" t="s">
        <v>589</v>
      </c>
      <c r="B14" s="146"/>
      <c r="C14" s="146"/>
      <c r="D14" s="146"/>
      <c r="E14" s="147">
        <v>2.3E-2</v>
      </c>
    </row>
    <row r="15" spans="1:11">
      <c r="A15" s="151" t="s">
        <v>590</v>
      </c>
      <c r="B15" s="53">
        <v>579792</v>
      </c>
      <c r="C15" s="53">
        <v>579792</v>
      </c>
      <c r="D15" s="53">
        <v>574707</v>
      </c>
      <c r="E15" s="149">
        <v>574707</v>
      </c>
    </row>
  </sheetData>
  <mergeCells count="1">
    <mergeCell ref="A1:K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K10"/>
  <sheetViews>
    <sheetView workbookViewId="0">
      <selection sqref="A1:K1"/>
    </sheetView>
  </sheetViews>
  <sheetFormatPr baseColWidth="10" defaultRowHeight="15"/>
  <cols>
    <col min="1" max="1" width="35.28515625" customWidth="1"/>
  </cols>
  <sheetData>
    <row r="1" spans="1:11" ht="49.5" customHeight="1">
      <c r="A1" s="194" t="s">
        <v>675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" t="s">
        <v>556</v>
      </c>
    </row>
    <row r="4" spans="1:11" s="64" customFormat="1">
      <c r="A4" s="158"/>
      <c r="B4" s="66" t="s">
        <v>134</v>
      </c>
      <c r="C4" s="66" t="s">
        <v>135</v>
      </c>
      <c r="D4" s="66" t="s">
        <v>136</v>
      </c>
      <c r="E4" s="66" t="s">
        <v>137</v>
      </c>
      <c r="F4" s="66" t="s">
        <v>138</v>
      </c>
      <c r="G4" s="152" t="s">
        <v>139</v>
      </c>
    </row>
    <row r="5" spans="1:11" s="64" customFormat="1">
      <c r="A5" s="159"/>
      <c r="B5" s="155" t="s">
        <v>601</v>
      </c>
      <c r="C5" s="155" t="s">
        <v>11</v>
      </c>
      <c r="D5" s="155" t="s">
        <v>602</v>
      </c>
      <c r="E5" s="155" t="s">
        <v>528</v>
      </c>
      <c r="F5" s="155" t="s">
        <v>11</v>
      </c>
      <c r="G5" s="156" t="s">
        <v>602</v>
      </c>
    </row>
    <row r="6" spans="1:11" s="64" customFormat="1">
      <c r="A6" s="160" t="s">
        <v>597</v>
      </c>
      <c r="B6" s="71" t="s">
        <v>603</v>
      </c>
      <c r="C6" s="71" t="s">
        <v>604</v>
      </c>
      <c r="D6" s="71" t="s">
        <v>605</v>
      </c>
      <c r="E6" s="71" t="s">
        <v>606</v>
      </c>
      <c r="F6" s="71" t="s">
        <v>607</v>
      </c>
      <c r="G6" s="71" t="s">
        <v>608</v>
      </c>
    </row>
    <row r="7" spans="1:11" s="64" customFormat="1">
      <c r="A7" s="158" t="s">
        <v>598</v>
      </c>
      <c r="B7" s="162" t="s">
        <v>202</v>
      </c>
      <c r="C7" s="66"/>
      <c r="D7" s="66" t="s">
        <v>202</v>
      </c>
      <c r="E7" s="66" t="s">
        <v>202</v>
      </c>
      <c r="F7" s="66"/>
      <c r="G7" s="152" t="s">
        <v>202</v>
      </c>
    </row>
    <row r="8" spans="1:11" s="64" customFormat="1">
      <c r="A8" s="159" t="s">
        <v>599</v>
      </c>
      <c r="B8" s="155"/>
      <c r="C8" s="155" t="s">
        <v>202</v>
      </c>
      <c r="D8" s="155"/>
      <c r="E8" s="155"/>
      <c r="F8" s="155" t="s">
        <v>202</v>
      </c>
      <c r="G8" s="156"/>
    </row>
    <row r="9" spans="1:11">
      <c r="A9" s="161" t="s">
        <v>586</v>
      </c>
      <c r="B9" s="143">
        <v>-3.3940000000000001</v>
      </c>
      <c r="C9" s="143">
        <v>-3.2349999999999999</v>
      </c>
      <c r="D9" s="143">
        <v>-3.7930000000000001</v>
      </c>
      <c r="E9" s="143">
        <v>-2.58</v>
      </c>
      <c r="F9" s="143">
        <v>-2.4119999999999999</v>
      </c>
      <c r="G9" s="144">
        <v>-2.6230000000000002</v>
      </c>
    </row>
    <row r="10" spans="1:11">
      <c r="A10" s="148" t="s">
        <v>600</v>
      </c>
      <c r="B10" s="53">
        <v>2151455</v>
      </c>
      <c r="C10" s="53">
        <v>2148595</v>
      </c>
      <c r="D10" s="53">
        <v>1474650</v>
      </c>
      <c r="E10" s="53">
        <v>579792</v>
      </c>
      <c r="F10" s="53">
        <v>578035</v>
      </c>
      <c r="G10" s="149">
        <v>409842</v>
      </c>
    </row>
  </sheetData>
  <mergeCells count="1">
    <mergeCell ref="A1:K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K18"/>
  <sheetViews>
    <sheetView workbookViewId="0">
      <selection sqref="A1:K1"/>
    </sheetView>
  </sheetViews>
  <sheetFormatPr baseColWidth="10" defaultRowHeight="15"/>
  <cols>
    <col min="1" max="1" width="27.5703125" customWidth="1"/>
  </cols>
  <sheetData>
    <row r="1" spans="1:11" ht="16.5">
      <c r="A1" s="213" t="s">
        <v>676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70" t="s">
        <v>556</v>
      </c>
    </row>
    <row r="3" spans="1:11">
      <c r="A3" s="136"/>
    </row>
    <row r="7" spans="1:11" s="64" customFormat="1">
      <c r="A7" s="140"/>
      <c r="B7" s="71" t="s">
        <v>134</v>
      </c>
      <c r="C7" s="71" t="s">
        <v>135</v>
      </c>
      <c r="D7" s="71" t="s">
        <v>136</v>
      </c>
      <c r="E7" s="141" t="s">
        <v>137</v>
      </c>
    </row>
    <row r="8" spans="1:11">
      <c r="A8" s="142" t="s">
        <v>580</v>
      </c>
      <c r="B8" s="66" t="s">
        <v>609</v>
      </c>
      <c r="C8" s="66" t="s">
        <v>610</v>
      </c>
      <c r="D8" s="66" t="s">
        <v>611</v>
      </c>
      <c r="E8" s="152"/>
    </row>
    <row r="9" spans="1:11">
      <c r="A9" s="145" t="s">
        <v>581</v>
      </c>
      <c r="B9" s="153"/>
      <c r="C9" s="153"/>
      <c r="D9" s="153"/>
      <c r="E9" s="154" t="s">
        <v>591</v>
      </c>
    </row>
    <row r="10" spans="1:11">
      <c r="A10" s="148" t="s">
        <v>582</v>
      </c>
      <c r="B10" s="155"/>
      <c r="C10" s="155"/>
      <c r="D10" s="155"/>
      <c r="E10" s="156" t="s">
        <v>604</v>
      </c>
    </row>
    <row r="11" spans="1:11">
      <c r="A11" s="142" t="s">
        <v>583</v>
      </c>
      <c r="B11" s="157" t="s">
        <v>202</v>
      </c>
      <c r="C11" s="143"/>
      <c r="D11" s="143"/>
      <c r="E11" s="144"/>
    </row>
    <row r="12" spans="1:11">
      <c r="A12" s="150" t="s">
        <v>584</v>
      </c>
      <c r="B12" s="146"/>
      <c r="C12" s="146" t="s">
        <v>202</v>
      </c>
      <c r="D12" s="146"/>
      <c r="E12" s="147"/>
    </row>
    <row r="13" spans="1:11">
      <c r="A13" s="151" t="s">
        <v>585</v>
      </c>
      <c r="B13" s="53"/>
      <c r="C13" s="53"/>
      <c r="D13" s="53" t="s">
        <v>202</v>
      </c>
      <c r="E13" s="149" t="s">
        <v>202</v>
      </c>
    </row>
    <row r="14" spans="1:11">
      <c r="A14" s="142" t="s">
        <v>586</v>
      </c>
      <c r="B14" s="143">
        <v>-2.4649999999999999</v>
      </c>
      <c r="C14" s="143">
        <v>-2.6749999999999998</v>
      </c>
      <c r="D14" s="143">
        <v>-2.2879999999999998</v>
      </c>
      <c r="E14" s="144"/>
    </row>
    <row r="15" spans="1:11">
      <c r="A15" s="150" t="s">
        <v>587</v>
      </c>
      <c r="B15" s="146"/>
      <c r="C15" s="146"/>
      <c r="D15" s="146"/>
      <c r="E15" s="147">
        <v>-0.71199999999999997</v>
      </c>
    </row>
    <row r="16" spans="1:11">
      <c r="A16" s="150" t="s">
        <v>588</v>
      </c>
      <c r="B16" s="146"/>
      <c r="C16" s="146"/>
      <c r="D16" s="146"/>
      <c r="E16" s="147">
        <v>-2.4700000000000002</v>
      </c>
    </row>
    <row r="17" spans="1:5">
      <c r="A17" s="150" t="s">
        <v>589</v>
      </c>
      <c r="B17" s="146"/>
      <c r="C17" s="146"/>
      <c r="D17" s="146"/>
      <c r="E17" s="147">
        <v>8.8900000000000007E-2</v>
      </c>
    </row>
    <row r="18" spans="1:5">
      <c r="A18" s="151" t="s">
        <v>590</v>
      </c>
      <c r="B18" s="53">
        <v>2151455</v>
      </c>
      <c r="C18" s="53">
        <v>2151432</v>
      </c>
      <c r="D18" s="53">
        <v>2115162</v>
      </c>
      <c r="E18" s="149">
        <v>2115162</v>
      </c>
    </row>
  </sheetData>
  <mergeCells count="1">
    <mergeCell ref="A1:K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K15"/>
  <sheetViews>
    <sheetView workbookViewId="0">
      <selection sqref="A1:K1"/>
    </sheetView>
  </sheetViews>
  <sheetFormatPr baseColWidth="10" defaultRowHeight="15"/>
  <sheetData>
    <row r="1" spans="1:11" ht="330" customHeight="1">
      <c r="A1" s="194" t="s">
        <v>677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0" t="s">
        <v>612</v>
      </c>
    </row>
    <row r="5" spans="1:11">
      <c r="A5" s="140"/>
      <c r="B5" s="71" t="s">
        <v>134</v>
      </c>
      <c r="C5" s="71" t="s">
        <v>135</v>
      </c>
      <c r="D5" s="71" t="s">
        <v>136</v>
      </c>
      <c r="E5" s="141" t="s">
        <v>137</v>
      </c>
    </row>
    <row r="6" spans="1:11">
      <c r="A6" s="142" t="s">
        <v>580</v>
      </c>
      <c r="B6" s="66" t="s">
        <v>613</v>
      </c>
      <c r="C6" s="66" t="s">
        <v>614</v>
      </c>
      <c r="D6" s="66" t="s">
        <v>615</v>
      </c>
      <c r="E6" s="152"/>
    </row>
    <row r="7" spans="1:11">
      <c r="A7" s="145" t="s">
        <v>581</v>
      </c>
      <c r="B7" s="153"/>
      <c r="C7" s="153"/>
      <c r="D7" s="153"/>
      <c r="E7" s="154" t="s">
        <v>615</v>
      </c>
    </row>
    <row r="8" spans="1:11">
      <c r="A8" s="148" t="s">
        <v>582</v>
      </c>
      <c r="B8" s="155"/>
      <c r="C8" s="155"/>
      <c r="D8" s="155"/>
      <c r="E8" s="156" t="s">
        <v>616</v>
      </c>
    </row>
    <row r="9" spans="1:11">
      <c r="A9" s="142" t="s">
        <v>583</v>
      </c>
      <c r="B9" s="157" t="s">
        <v>202</v>
      </c>
      <c r="C9" s="143"/>
      <c r="D9" s="143"/>
      <c r="E9" s="144"/>
    </row>
    <row r="10" spans="1:11">
      <c r="A10" s="150" t="s">
        <v>584</v>
      </c>
      <c r="B10" s="146"/>
      <c r="C10" s="146" t="s">
        <v>202</v>
      </c>
      <c r="D10" s="146"/>
      <c r="E10" s="147"/>
    </row>
    <row r="11" spans="1:11">
      <c r="A11" s="151" t="s">
        <v>585</v>
      </c>
      <c r="B11" s="53"/>
      <c r="C11" s="53"/>
      <c r="D11" s="53" t="s">
        <v>202</v>
      </c>
      <c r="E11" s="149" t="s">
        <v>202</v>
      </c>
    </row>
    <row r="12" spans="1:11">
      <c r="A12" s="142" t="s">
        <v>586</v>
      </c>
      <c r="B12" s="143">
        <v>-6.4580000000000002</v>
      </c>
      <c r="C12" s="143">
        <v>-6.6429999999999998</v>
      </c>
      <c r="D12" s="143">
        <v>-2.91</v>
      </c>
      <c r="E12" s="144"/>
    </row>
    <row r="13" spans="1:11">
      <c r="A13" s="150" t="s">
        <v>587</v>
      </c>
      <c r="B13" s="146"/>
      <c r="C13" s="146"/>
      <c r="D13" s="146"/>
      <c r="E13" s="144">
        <v>-3.62</v>
      </c>
    </row>
    <row r="14" spans="1:11">
      <c r="A14" s="150" t="s">
        <v>588</v>
      </c>
      <c r="B14" s="146"/>
      <c r="C14" s="146"/>
      <c r="D14" s="146"/>
      <c r="E14" s="147">
        <v>0</v>
      </c>
    </row>
    <row r="15" spans="1:11">
      <c r="A15" s="151" t="s">
        <v>590</v>
      </c>
      <c r="B15" s="53">
        <v>654386</v>
      </c>
      <c r="C15" s="53">
        <v>654386</v>
      </c>
      <c r="D15" s="53">
        <v>654870</v>
      </c>
      <c r="E15" s="149">
        <v>654870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K21"/>
  <sheetViews>
    <sheetView workbookViewId="0">
      <selection activeCell="I20" sqref="I20"/>
    </sheetView>
  </sheetViews>
  <sheetFormatPr baseColWidth="10" defaultRowHeight="15"/>
  <cols>
    <col min="7" max="7" width="18.42578125" customWidth="1"/>
  </cols>
  <sheetData>
    <row r="1" spans="1:11" ht="16.5">
      <c r="A1" s="213" t="s">
        <v>66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1"/>
    </row>
    <row r="3" spans="1:11" ht="15.75" thickBot="1"/>
    <row r="4" spans="1:11" ht="92.25" thickTop="1" thickBot="1">
      <c r="A4" s="31"/>
      <c r="B4" s="32"/>
      <c r="C4" s="32" t="s">
        <v>67</v>
      </c>
      <c r="D4" s="32" t="s">
        <v>68</v>
      </c>
      <c r="E4" s="32" t="s">
        <v>69</v>
      </c>
      <c r="F4" s="33" t="s">
        <v>70</v>
      </c>
      <c r="G4" s="33" t="s">
        <v>71</v>
      </c>
      <c r="H4" s="34"/>
      <c r="I4" s="35"/>
    </row>
    <row r="5" spans="1:11" ht="179.25" thickBot="1">
      <c r="A5" s="241" t="s">
        <v>72</v>
      </c>
      <c r="B5" s="232"/>
      <c r="C5" s="36" t="s">
        <v>73</v>
      </c>
      <c r="D5" s="214" t="s">
        <v>74</v>
      </c>
      <c r="E5" s="242"/>
      <c r="F5" s="242"/>
      <c r="G5" s="242"/>
      <c r="H5" s="34"/>
      <c r="I5" s="35"/>
    </row>
    <row r="6" spans="1:11" ht="51.75" thickBot="1">
      <c r="A6" s="37" t="s">
        <v>75</v>
      </c>
      <c r="B6" s="38" t="s">
        <v>76</v>
      </c>
      <c r="C6" s="39"/>
      <c r="D6" s="39"/>
      <c r="E6" s="39"/>
      <c r="F6" s="39"/>
      <c r="G6" s="40" t="s">
        <v>77</v>
      </c>
      <c r="H6" s="34"/>
      <c r="I6" s="35"/>
    </row>
    <row r="7" spans="1:11" ht="99" customHeight="1">
      <c r="A7" s="243" t="s">
        <v>78</v>
      </c>
      <c r="B7" s="222" t="s">
        <v>79</v>
      </c>
      <c r="C7" s="222" t="s">
        <v>80</v>
      </c>
      <c r="D7" s="222" t="s">
        <v>81</v>
      </c>
      <c r="E7" s="214" t="s">
        <v>82</v>
      </c>
      <c r="F7" s="237"/>
      <c r="G7" s="214" t="s">
        <v>83</v>
      </c>
      <c r="H7" s="34"/>
      <c r="I7" s="35"/>
    </row>
    <row r="8" spans="1:11" ht="15.75" thickBot="1">
      <c r="A8" s="244"/>
      <c r="B8" s="223"/>
      <c r="C8" s="223"/>
      <c r="D8" s="236"/>
      <c r="E8" s="215"/>
      <c r="F8" s="240"/>
      <c r="G8" s="215"/>
      <c r="I8" s="35"/>
    </row>
    <row r="9" spans="1:11" ht="64.5" thickBot="1">
      <c r="A9" s="245"/>
      <c r="B9" s="36" t="s">
        <v>84</v>
      </c>
      <c r="C9" s="42" t="s">
        <v>85</v>
      </c>
      <c r="D9" s="223"/>
      <c r="E9" s="230" t="s">
        <v>85</v>
      </c>
      <c r="F9" s="232"/>
      <c r="G9" s="43" t="s">
        <v>86</v>
      </c>
      <c r="H9" s="35"/>
      <c r="I9" s="35"/>
    </row>
    <row r="10" spans="1:11">
      <c r="A10" s="41" t="s">
        <v>87</v>
      </c>
      <c r="B10" s="222" t="s">
        <v>93</v>
      </c>
      <c r="C10" s="222" t="s">
        <v>94</v>
      </c>
      <c r="D10" s="222" t="s">
        <v>95</v>
      </c>
      <c r="E10" s="214" t="s">
        <v>96</v>
      </c>
      <c r="F10" s="237"/>
      <c r="G10" s="214" t="s">
        <v>97</v>
      </c>
      <c r="H10" s="35"/>
      <c r="I10" s="35"/>
    </row>
    <row r="11" spans="1:11" ht="25.5">
      <c r="A11" s="41" t="s">
        <v>88</v>
      </c>
      <c r="B11" s="236"/>
      <c r="C11" s="236"/>
      <c r="D11" s="236"/>
      <c r="E11" s="238"/>
      <c r="F11" s="239"/>
      <c r="G11" s="238"/>
      <c r="I11" s="35"/>
    </row>
    <row r="12" spans="1:11">
      <c r="A12" s="41" t="s">
        <v>89</v>
      </c>
      <c r="B12" s="236"/>
      <c r="C12" s="236"/>
      <c r="D12" s="236"/>
      <c r="E12" s="238"/>
      <c r="F12" s="239"/>
      <c r="G12" s="238"/>
      <c r="I12" s="35"/>
    </row>
    <row r="13" spans="1:11" ht="25.5">
      <c r="A13" s="41" t="s">
        <v>90</v>
      </c>
      <c r="B13" s="236"/>
      <c r="C13" s="236"/>
      <c r="D13" s="236"/>
      <c r="E13" s="238"/>
      <c r="F13" s="239"/>
      <c r="G13" s="238"/>
      <c r="I13" s="35"/>
    </row>
    <row r="14" spans="1:11" ht="64.5" thickBot="1">
      <c r="A14" s="41" t="s">
        <v>91</v>
      </c>
      <c r="B14" s="223"/>
      <c r="C14" s="223"/>
      <c r="D14" s="236"/>
      <c r="E14" s="215"/>
      <c r="F14" s="240"/>
      <c r="G14" s="215"/>
      <c r="I14" s="35"/>
    </row>
    <row r="15" spans="1:11" ht="141" thickBot="1">
      <c r="A15" s="44" t="s">
        <v>92</v>
      </c>
      <c r="B15" s="36" t="s">
        <v>84</v>
      </c>
      <c r="C15" s="42" t="s">
        <v>98</v>
      </c>
      <c r="D15" s="223"/>
      <c r="E15" s="230" t="s">
        <v>98</v>
      </c>
      <c r="F15" s="232"/>
      <c r="G15" s="43" t="s">
        <v>99</v>
      </c>
      <c r="H15" s="35"/>
      <c r="I15" s="35"/>
    </row>
    <row r="16" spans="1:11" ht="60.75" customHeight="1">
      <c r="A16" s="219" t="s">
        <v>100</v>
      </c>
      <c r="B16" s="222" t="s">
        <v>93</v>
      </c>
      <c r="C16" s="222" t="s">
        <v>101</v>
      </c>
      <c r="D16" s="222" t="s">
        <v>102</v>
      </c>
      <c r="E16" s="222" t="s">
        <v>101</v>
      </c>
      <c r="F16" s="224" t="s">
        <v>49</v>
      </c>
      <c r="G16" s="225"/>
      <c r="H16" s="35"/>
      <c r="I16" s="35"/>
    </row>
    <row r="17" spans="1:9" ht="15.75" thickBot="1">
      <c r="A17" s="220"/>
      <c r="B17" s="223"/>
      <c r="C17" s="223"/>
      <c r="D17" s="223"/>
      <c r="E17" s="223"/>
      <c r="F17" s="226"/>
      <c r="G17" s="227"/>
      <c r="I17" s="35"/>
    </row>
    <row r="18" spans="1:9" ht="38.25" customHeight="1" thickBot="1">
      <c r="A18" s="221"/>
      <c r="B18" s="36" t="s">
        <v>84</v>
      </c>
      <c r="C18" s="230" t="s">
        <v>98</v>
      </c>
      <c r="D18" s="231"/>
      <c r="E18" s="232"/>
      <c r="F18" s="228"/>
      <c r="G18" s="229"/>
      <c r="H18" s="35"/>
      <c r="I18" s="35"/>
    </row>
    <row r="19" spans="1:9" ht="165" customHeight="1">
      <c r="A19" s="41" t="s">
        <v>103</v>
      </c>
      <c r="B19" s="222" t="s">
        <v>93</v>
      </c>
      <c r="C19" s="222" t="s">
        <v>106</v>
      </c>
      <c r="D19" s="222" t="s">
        <v>107</v>
      </c>
      <c r="E19" s="222" t="s">
        <v>108</v>
      </c>
      <c r="F19" s="233" t="s">
        <v>109</v>
      </c>
      <c r="G19" s="214" t="s">
        <v>110</v>
      </c>
      <c r="H19" s="35"/>
      <c r="I19" s="35"/>
    </row>
    <row r="20" spans="1:9" ht="26.25" thickBot="1">
      <c r="A20" s="41" t="s">
        <v>104</v>
      </c>
      <c r="B20" s="223"/>
      <c r="C20" s="223"/>
      <c r="D20" s="223"/>
      <c r="E20" s="223"/>
      <c r="F20" s="234"/>
      <c r="G20" s="215"/>
      <c r="I20" s="35"/>
    </row>
    <row r="21" spans="1:9" ht="192" thickBot="1">
      <c r="A21" s="45" t="s">
        <v>105</v>
      </c>
      <c r="B21" s="46" t="s">
        <v>84</v>
      </c>
      <c r="C21" s="216" t="s">
        <v>111</v>
      </c>
      <c r="D21" s="217"/>
      <c r="E21" s="218"/>
      <c r="F21" s="235"/>
      <c r="G21" s="47" t="s">
        <v>112</v>
      </c>
      <c r="H21" s="35"/>
      <c r="I21" s="35"/>
    </row>
  </sheetData>
  <mergeCells count="30">
    <mergeCell ref="A5:B5"/>
    <mergeCell ref="D5:G5"/>
    <mergeCell ref="A7:A9"/>
    <mergeCell ref="B7:B8"/>
    <mergeCell ref="C7:C8"/>
    <mergeCell ref="D7:D9"/>
    <mergeCell ref="E7:F8"/>
    <mergeCell ref="G7:G8"/>
    <mergeCell ref="E9:F9"/>
    <mergeCell ref="C10:C14"/>
    <mergeCell ref="D10:D15"/>
    <mergeCell ref="E10:F14"/>
    <mergeCell ref="G10:G14"/>
    <mergeCell ref="E15:F15"/>
    <mergeCell ref="A1:K1"/>
    <mergeCell ref="G19:G20"/>
    <mergeCell ref="C21:E21"/>
    <mergeCell ref="A16:A18"/>
    <mergeCell ref="B16:B17"/>
    <mergeCell ref="C16:C17"/>
    <mergeCell ref="D16:D17"/>
    <mergeCell ref="E16:E17"/>
    <mergeCell ref="F16:G18"/>
    <mergeCell ref="C18:E18"/>
    <mergeCell ref="B19:B20"/>
    <mergeCell ref="C19:C20"/>
    <mergeCell ref="D19:D20"/>
    <mergeCell ref="E19:E20"/>
    <mergeCell ref="F19:F21"/>
    <mergeCell ref="B10:B1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K11"/>
  <sheetViews>
    <sheetView workbookViewId="0">
      <selection activeCell="A2" sqref="A2"/>
    </sheetView>
  </sheetViews>
  <sheetFormatPr baseColWidth="10" defaultRowHeight="15"/>
  <sheetData>
    <row r="1" spans="1:11" ht="16.5">
      <c r="A1" s="264" t="s">
        <v>678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1">
      <c r="A2" s="1" t="s">
        <v>556</v>
      </c>
    </row>
    <row r="4" spans="1:11">
      <c r="A4" s="140"/>
      <c r="B4" s="71" t="s">
        <v>134</v>
      </c>
      <c r="C4" s="71" t="s">
        <v>135</v>
      </c>
      <c r="D4" s="71" t="s">
        <v>136</v>
      </c>
      <c r="E4" s="141" t="s">
        <v>137</v>
      </c>
    </row>
    <row r="5" spans="1:11">
      <c r="A5" s="142" t="s">
        <v>580</v>
      </c>
      <c r="B5" s="66" t="s">
        <v>618</v>
      </c>
      <c r="C5" s="66" t="s">
        <v>619</v>
      </c>
      <c r="D5" s="66" t="s">
        <v>617</v>
      </c>
      <c r="E5" s="152"/>
    </row>
    <row r="6" spans="1:11">
      <c r="A6" s="145" t="s">
        <v>581</v>
      </c>
      <c r="B6" s="153"/>
      <c r="C6" s="153"/>
      <c r="D6" s="153"/>
      <c r="E6" s="154" t="s">
        <v>617</v>
      </c>
    </row>
    <row r="7" spans="1:11">
      <c r="A7" s="148" t="s">
        <v>582</v>
      </c>
      <c r="B7" s="155"/>
      <c r="C7" s="155"/>
      <c r="D7" s="155"/>
      <c r="E7" s="156" t="s">
        <v>616</v>
      </c>
    </row>
    <row r="8" spans="1:11">
      <c r="A8" s="142" t="s">
        <v>583</v>
      </c>
      <c r="B8" s="157" t="s">
        <v>202</v>
      </c>
      <c r="C8" s="143"/>
      <c r="D8" s="143"/>
      <c r="E8" s="144"/>
    </row>
    <row r="9" spans="1:11">
      <c r="A9" s="150" t="s">
        <v>584</v>
      </c>
      <c r="B9" s="146"/>
      <c r="C9" s="146" t="s">
        <v>202</v>
      </c>
      <c r="D9" s="146"/>
      <c r="E9" s="147"/>
    </row>
    <row r="10" spans="1:11">
      <c r="A10" s="151" t="s">
        <v>585</v>
      </c>
      <c r="B10" s="53"/>
      <c r="C10" s="53"/>
      <c r="D10" s="53" t="s">
        <v>202</v>
      </c>
      <c r="E10" s="149" t="s">
        <v>202</v>
      </c>
    </row>
    <row r="11" spans="1:11">
      <c r="A11" s="151" t="s">
        <v>590</v>
      </c>
      <c r="B11" s="53">
        <v>220298</v>
      </c>
      <c r="C11" s="53">
        <v>220298</v>
      </c>
      <c r="D11" s="53">
        <v>215884</v>
      </c>
      <c r="E11" s="53">
        <v>215884</v>
      </c>
    </row>
  </sheetData>
  <mergeCells count="1">
    <mergeCell ref="A1:K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K44"/>
  <sheetViews>
    <sheetView tabSelected="1" workbookViewId="0">
      <selection activeCell="A2" sqref="A2"/>
    </sheetView>
  </sheetViews>
  <sheetFormatPr baseColWidth="10" defaultRowHeight="15"/>
  <sheetData>
    <row r="1" spans="1:11" ht="16.5">
      <c r="A1" s="194" t="s">
        <v>679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"/>
    </row>
    <row r="3" spans="1:11">
      <c r="A3" t="s">
        <v>621</v>
      </c>
    </row>
    <row r="23" spans="1:8">
      <c r="A23" s="271" t="s">
        <v>622</v>
      </c>
      <c r="B23" s="271"/>
      <c r="C23" s="271"/>
      <c r="D23" s="271"/>
      <c r="E23" s="271"/>
      <c r="F23" s="271"/>
      <c r="G23" s="271"/>
      <c r="H23" s="271"/>
    </row>
    <row r="44" spans="1:8">
      <c r="A44" s="271" t="s">
        <v>623</v>
      </c>
      <c r="B44" s="271"/>
      <c r="C44" s="271"/>
      <c r="D44" s="271"/>
      <c r="E44" s="271"/>
      <c r="F44" s="271"/>
      <c r="G44" s="271"/>
      <c r="H44" s="271"/>
    </row>
  </sheetData>
  <mergeCells count="3">
    <mergeCell ref="A23:H23"/>
    <mergeCell ref="A44:H44"/>
    <mergeCell ref="A1:K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K24"/>
  <sheetViews>
    <sheetView workbookViewId="0">
      <selection activeCell="L26" sqref="L26"/>
    </sheetView>
  </sheetViews>
  <sheetFormatPr baseColWidth="10" defaultRowHeight="15"/>
  <sheetData>
    <row r="1" spans="1:11" ht="16.5">
      <c r="A1" s="213" t="s">
        <v>626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>
      <c r="A2" s="246" t="s">
        <v>233</v>
      </c>
      <c r="B2" s="247"/>
      <c r="C2" s="247"/>
      <c r="D2" s="247"/>
      <c r="E2" s="247"/>
      <c r="F2" s="247"/>
      <c r="G2" s="247"/>
    </row>
    <row r="3" spans="1:11" ht="15.75" thickBot="1"/>
    <row r="4" spans="1:11" ht="39" thickBot="1">
      <c r="A4" s="79"/>
      <c r="B4" s="79" t="s">
        <v>220</v>
      </c>
    </row>
    <row r="5" spans="1:11" ht="15.75" thickBot="1">
      <c r="A5" s="80" t="s">
        <v>164</v>
      </c>
      <c r="B5" s="81">
        <v>6000</v>
      </c>
    </row>
    <row r="6" spans="1:11" ht="15.75" thickBot="1">
      <c r="A6" s="80" t="s">
        <v>221</v>
      </c>
      <c r="B6" s="81">
        <v>3000</v>
      </c>
    </row>
    <row r="7" spans="1:11" ht="15.75" thickBot="1">
      <c r="A7" s="80" t="s">
        <v>222</v>
      </c>
      <c r="B7" s="81">
        <v>9283</v>
      </c>
    </row>
    <row r="8" spans="1:11" ht="15.75" thickBot="1">
      <c r="A8" s="80" t="s">
        <v>163</v>
      </c>
      <c r="B8" s="81">
        <v>4500</v>
      </c>
    </row>
    <row r="9" spans="1:11" ht="15.75" thickBot="1">
      <c r="A9" s="80" t="s">
        <v>223</v>
      </c>
      <c r="B9" s="81">
        <v>5000</v>
      </c>
    </row>
    <row r="10" spans="1:11" ht="15.75" thickBot="1">
      <c r="A10" s="80" t="s">
        <v>224</v>
      </c>
      <c r="B10" s="81">
        <v>2000</v>
      </c>
    </row>
    <row r="11" spans="1:11" ht="15.75" thickBot="1">
      <c r="A11" s="82" t="s">
        <v>162</v>
      </c>
      <c r="B11" s="83">
        <v>6000</v>
      </c>
    </row>
    <row r="12" spans="1:11" ht="15.75" thickBot="1">
      <c r="A12" s="80" t="s">
        <v>225</v>
      </c>
      <c r="B12" s="81">
        <v>8000</v>
      </c>
    </row>
    <row r="13" spans="1:11" ht="15.75" thickBot="1">
      <c r="A13" s="80" t="s">
        <v>226</v>
      </c>
      <c r="B13" s="81">
        <v>3000</v>
      </c>
    </row>
    <row r="14" spans="1:11" ht="15.75" thickBot="1">
      <c r="A14" s="80" t="s">
        <v>227</v>
      </c>
      <c r="B14" s="81">
        <v>4500</v>
      </c>
    </row>
    <row r="15" spans="1:11" ht="15.75" thickBot="1">
      <c r="A15" s="80" t="s">
        <v>228</v>
      </c>
      <c r="B15" s="81">
        <v>5000</v>
      </c>
    </row>
    <row r="16" spans="1:11" ht="15.75" thickBot="1">
      <c r="A16" s="80" t="s">
        <v>229</v>
      </c>
      <c r="B16" s="81">
        <v>8000</v>
      </c>
    </row>
    <row r="17" spans="1:2" ht="15.75" thickBot="1">
      <c r="A17" s="80" t="s">
        <v>230</v>
      </c>
      <c r="B17" s="81">
        <v>11000</v>
      </c>
    </row>
    <row r="18" spans="1:2" ht="15.75" thickBot="1">
      <c r="A18" s="80" t="s">
        <v>231</v>
      </c>
      <c r="B18" s="81">
        <v>3350</v>
      </c>
    </row>
    <row r="19" spans="1:2" ht="15.75" thickBot="1">
      <c r="A19" s="80" t="s">
        <v>174</v>
      </c>
      <c r="B19" s="81">
        <v>4125</v>
      </c>
    </row>
    <row r="20" spans="1:2" ht="15.75" thickBot="1">
      <c r="A20" s="80" t="s">
        <v>179</v>
      </c>
      <c r="B20" s="81">
        <v>4000</v>
      </c>
    </row>
    <row r="21" spans="1:2" ht="15.75" thickBot="1">
      <c r="A21" s="80" t="s">
        <v>168</v>
      </c>
      <c r="B21" s="81">
        <v>10200</v>
      </c>
    </row>
    <row r="22" spans="1:2" ht="15.75" thickBot="1">
      <c r="A22" s="79" t="s">
        <v>169</v>
      </c>
      <c r="B22" s="84">
        <v>4500</v>
      </c>
    </row>
    <row r="23" spans="1:2" ht="15.75" thickBot="1">
      <c r="A23" s="85" t="s">
        <v>232</v>
      </c>
      <c r="B23" s="86">
        <v>6790</v>
      </c>
    </row>
    <row r="24" spans="1:2" ht="15.75" thickTop="1"/>
  </sheetData>
  <mergeCells count="2">
    <mergeCell ref="A2:G2"/>
    <mergeCell ref="A1:K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47"/>
  <sheetViews>
    <sheetView topLeftCell="E1" workbookViewId="0">
      <selection activeCell="E2" sqref="E2"/>
    </sheetView>
  </sheetViews>
  <sheetFormatPr baseColWidth="10" defaultRowHeight="15"/>
  <cols>
    <col min="1" max="1" width="9.7109375" bestFit="1" customWidth="1"/>
    <col min="2" max="2" width="6.85546875" bestFit="1" customWidth="1"/>
    <col min="3" max="4" width="9.5703125" bestFit="1" customWidth="1"/>
  </cols>
  <sheetData>
    <row r="1" spans="1:11">
      <c r="A1" s="248" t="s">
        <v>250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</row>
    <row r="2" spans="1:11">
      <c r="A2" s="1"/>
      <c r="E2" s="63" t="s">
        <v>130</v>
      </c>
    </row>
    <row r="5" spans="1:11">
      <c r="A5" t="s">
        <v>234</v>
      </c>
      <c r="B5" t="s">
        <v>235</v>
      </c>
      <c r="C5" t="s">
        <v>236</v>
      </c>
      <c r="D5" t="s">
        <v>237</v>
      </c>
      <c r="F5" s="87">
        <v>2015</v>
      </c>
      <c r="G5" s="88">
        <v>2016</v>
      </c>
      <c r="H5" s="87">
        <v>2017</v>
      </c>
      <c r="I5" s="88">
        <v>2018</v>
      </c>
      <c r="J5" s="87">
        <v>2019</v>
      </c>
      <c r="K5" s="88">
        <v>2020</v>
      </c>
    </row>
    <row r="6" spans="1:11">
      <c r="A6" t="s">
        <v>238</v>
      </c>
      <c r="B6">
        <v>2015</v>
      </c>
      <c r="C6">
        <v>0</v>
      </c>
      <c r="D6">
        <v>0</v>
      </c>
      <c r="E6" t="s">
        <v>164</v>
      </c>
      <c r="F6" s="87">
        <v>0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</row>
    <row r="7" spans="1:11">
      <c r="A7" t="s">
        <v>238</v>
      </c>
      <c r="B7">
        <v>2016</v>
      </c>
      <c r="C7">
        <v>0</v>
      </c>
      <c r="D7">
        <v>0</v>
      </c>
      <c r="E7" t="s">
        <v>239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</row>
    <row r="8" spans="1:11">
      <c r="A8" t="s">
        <v>238</v>
      </c>
      <c r="B8">
        <v>2017</v>
      </c>
      <c r="C8">
        <v>0</v>
      </c>
      <c r="D8">
        <v>54.966503000000003</v>
      </c>
      <c r="E8" t="s">
        <v>163</v>
      </c>
      <c r="F8" s="87">
        <v>487.11047000000002</v>
      </c>
      <c r="G8" s="88">
        <v>485.02231</v>
      </c>
      <c r="H8" s="87">
        <v>517.40868999999998</v>
      </c>
      <c r="I8" s="88">
        <v>554.07623000000001</v>
      </c>
      <c r="J8" s="87">
        <v>679.36981000000003</v>
      </c>
      <c r="K8" s="88">
        <v>616.95056</v>
      </c>
    </row>
    <row r="9" spans="1:11">
      <c r="A9" t="s">
        <v>238</v>
      </c>
      <c r="B9">
        <v>2018</v>
      </c>
      <c r="C9">
        <v>0</v>
      </c>
      <c r="D9">
        <v>69.463661000000002</v>
      </c>
      <c r="E9" t="s">
        <v>162</v>
      </c>
      <c r="F9" s="88">
        <v>395.91104000000001</v>
      </c>
      <c r="G9" s="87">
        <v>416.73523</v>
      </c>
      <c r="H9" s="88">
        <v>637.82494999999994</v>
      </c>
      <c r="I9" s="87">
        <v>683.53296</v>
      </c>
      <c r="J9" s="88">
        <v>628.92138999999997</v>
      </c>
      <c r="K9" s="87">
        <v>981.27733999999998</v>
      </c>
    </row>
    <row r="10" spans="1:11">
      <c r="A10" t="s">
        <v>238</v>
      </c>
      <c r="B10">
        <v>2019</v>
      </c>
      <c r="C10">
        <v>0</v>
      </c>
      <c r="D10">
        <v>107.68468</v>
      </c>
      <c r="E10" t="s">
        <v>240</v>
      </c>
      <c r="F10" s="87">
        <v>0</v>
      </c>
      <c r="G10" s="88">
        <v>0</v>
      </c>
      <c r="H10" s="87">
        <v>0</v>
      </c>
      <c r="I10" s="88">
        <v>0</v>
      </c>
      <c r="J10" s="87">
        <v>31.111899999999999</v>
      </c>
      <c r="K10" s="88">
        <v>37.725181999999997</v>
      </c>
    </row>
    <row r="11" spans="1:11">
      <c r="A11" t="s">
        <v>238</v>
      </c>
      <c r="B11">
        <v>2020</v>
      </c>
      <c r="C11">
        <v>0</v>
      </c>
      <c r="D11">
        <v>492.36806999999999</v>
      </c>
      <c r="E11" t="s">
        <v>231</v>
      </c>
      <c r="F11" s="88">
        <v>2412.8935999999999</v>
      </c>
      <c r="G11" s="87">
        <v>3143.105</v>
      </c>
      <c r="H11" s="88">
        <v>3799.1134999999999</v>
      </c>
      <c r="I11" s="87">
        <v>3942.5039000000002</v>
      </c>
      <c r="J11" s="88">
        <v>3951.6489000000001</v>
      </c>
      <c r="K11" s="87">
        <v>4548.8900999999996</v>
      </c>
    </row>
    <row r="12" spans="1:11">
      <c r="A12" t="s">
        <v>238</v>
      </c>
      <c r="B12">
        <v>2021</v>
      </c>
      <c r="C12">
        <v>0</v>
      </c>
      <c r="D12">
        <v>1543.6724999999999</v>
      </c>
      <c r="E12" t="s">
        <v>241</v>
      </c>
      <c r="F12" s="87">
        <v>1434.0731000000001</v>
      </c>
      <c r="G12" s="88">
        <v>2103.0886</v>
      </c>
      <c r="H12" s="87">
        <v>2588.8939999999998</v>
      </c>
      <c r="I12" s="88">
        <v>3224.6069000000002</v>
      </c>
      <c r="J12" s="87">
        <v>2530.9207000000001</v>
      </c>
      <c r="K12" s="88">
        <v>1178.4291000000001</v>
      </c>
    </row>
    <row r="13" spans="1:11">
      <c r="A13" t="s">
        <v>242</v>
      </c>
      <c r="B13">
        <v>2015</v>
      </c>
      <c r="C13">
        <v>0</v>
      </c>
      <c r="D13">
        <v>0</v>
      </c>
      <c r="E13" t="s">
        <v>243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</row>
    <row r="14" spans="1:11">
      <c r="A14" t="s">
        <v>242</v>
      </c>
      <c r="B14">
        <v>2016</v>
      </c>
      <c r="C14">
        <v>0</v>
      </c>
      <c r="D14">
        <v>0</v>
      </c>
    </row>
    <row r="15" spans="1:11">
      <c r="A15" t="s">
        <v>242</v>
      </c>
      <c r="B15">
        <v>2017</v>
      </c>
      <c r="C15">
        <v>0</v>
      </c>
      <c r="D15">
        <v>0</v>
      </c>
    </row>
    <row r="16" spans="1:11">
      <c r="A16" t="s">
        <v>245</v>
      </c>
      <c r="B16">
        <v>2018</v>
      </c>
      <c r="C16">
        <v>683.53296</v>
      </c>
      <c r="D16">
        <v>154.24878000000001</v>
      </c>
    </row>
    <row r="17" spans="1:4">
      <c r="A17" t="s">
        <v>245</v>
      </c>
      <c r="B17">
        <v>2019</v>
      </c>
      <c r="C17">
        <v>628.92138999999997</v>
      </c>
      <c r="D17">
        <v>202.63524000000001</v>
      </c>
    </row>
    <row r="18" spans="1:4">
      <c r="A18" t="s">
        <v>245</v>
      </c>
      <c r="B18">
        <v>2020</v>
      </c>
      <c r="C18">
        <v>981.27733999999998</v>
      </c>
      <c r="D18">
        <v>174.25368</v>
      </c>
    </row>
    <row r="19" spans="1:4">
      <c r="A19" t="s">
        <v>245</v>
      </c>
      <c r="B19">
        <v>2021</v>
      </c>
      <c r="C19">
        <v>399.49869000000001</v>
      </c>
      <c r="D19">
        <v>74.990066999999996</v>
      </c>
    </row>
    <row r="20" spans="1:4">
      <c r="A20" t="s">
        <v>246</v>
      </c>
      <c r="B20">
        <v>2015</v>
      </c>
      <c r="C20">
        <v>0</v>
      </c>
      <c r="D20">
        <v>0</v>
      </c>
    </row>
    <row r="21" spans="1:4">
      <c r="A21" t="s">
        <v>246</v>
      </c>
      <c r="B21">
        <v>2016</v>
      </c>
      <c r="C21">
        <v>0</v>
      </c>
      <c r="D21">
        <v>0</v>
      </c>
    </row>
    <row r="22" spans="1:4">
      <c r="A22" t="s">
        <v>246</v>
      </c>
      <c r="B22">
        <v>2017</v>
      </c>
      <c r="C22">
        <v>0</v>
      </c>
      <c r="D22">
        <v>0</v>
      </c>
    </row>
    <row r="23" spans="1:4">
      <c r="A23" t="s">
        <v>246</v>
      </c>
      <c r="B23">
        <v>2018</v>
      </c>
      <c r="C23">
        <v>0</v>
      </c>
      <c r="D23">
        <v>0</v>
      </c>
    </row>
    <row r="24" spans="1:4">
      <c r="A24" t="s">
        <v>246</v>
      </c>
      <c r="B24">
        <v>2019</v>
      </c>
      <c r="C24">
        <v>31.111899999999999</v>
      </c>
      <c r="D24">
        <v>18.629477000000001</v>
      </c>
    </row>
    <row r="25" spans="1:4">
      <c r="A25" t="s">
        <v>246</v>
      </c>
      <c r="B25">
        <v>2020</v>
      </c>
      <c r="C25">
        <v>37.725181999999997</v>
      </c>
      <c r="D25">
        <v>100.36134</v>
      </c>
    </row>
    <row r="26" spans="1:4">
      <c r="A26" t="s">
        <v>246</v>
      </c>
      <c r="B26">
        <v>2021</v>
      </c>
      <c r="C26">
        <v>27.571041000000001</v>
      </c>
      <c r="D26">
        <v>330.83438000000001</v>
      </c>
    </row>
    <row r="27" spans="1:4">
      <c r="A27" t="s">
        <v>247</v>
      </c>
      <c r="B27">
        <v>2015</v>
      </c>
      <c r="C27">
        <v>2412.8935999999999</v>
      </c>
      <c r="D27">
        <v>0</v>
      </c>
    </row>
    <row r="28" spans="1:4">
      <c r="A28" t="s">
        <v>247</v>
      </c>
      <c r="B28">
        <v>2016</v>
      </c>
      <c r="C28">
        <v>3143.105</v>
      </c>
      <c r="D28">
        <v>0</v>
      </c>
    </row>
    <row r="29" spans="1:4">
      <c r="A29" t="s">
        <v>247</v>
      </c>
      <c r="B29">
        <v>2017</v>
      </c>
      <c r="C29">
        <v>3799.1134999999999</v>
      </c>
      <c r="D29">
        <v>0</v>
      </c>
    </row>
    <row r="30" spans="1:4">
      <c r="A30" t="s">
        <v>247</v>
      </c>
      <c r="B30">
        <v>2018</v>
      </c>
      <c r="C30">
        <v>3942.5039000000002</v>
      </c>
      <c r="D30">
        <v>0</v>
      </c>
    </row>
    <row r="31" spans="1:4">
      <c r="A31" t="s">
        <v>247</v>
      </c>
      <c r="B31">
        <v>2019</v>
      </c>
      <c r="C31">
        <v>3951.6489000000001</v>
      </c>
      <c r="D31">
        <v>0</v>
      </c>
    </row>
    <row r="32" spans="1:4">
      <c r="A32" t="s">
        <v>247</v>
      </c>
      <c r="B32">
        <v>2020</v>
      </c>
      <c r="C32">
        <v>4548.8900999999996</v>
      </c>
      <c r="D32">
        <v>673.84618999999998</v>
      </c>
    </row>
    <row r="33" spans="1:4">
      <c r="A33" t="s">
        <v>247</v>
      </c>
      <c r="B33">
        <v>2021</v>
      </c>
      <c r="C33">
        <v>2831.8022000000001</v>
      </c>
      <c r="D33">
        <v>818.74108999999999</v>
      </c>
    </row>
    <row r="34" spans="1:4">
      <c r="A34" t="s">
        <v>248</v>
      </c>
      <c r="B34">
        <v>2015</v>
      </c>
      <c r="C34">
        <v>1434.0731000000001</v>
      </c>
      <c r="D34">
        <v>1225.2910999999999</v>
      </c>
    </row>
    <row r="35" spans="1:4">
      <c r="A35" t="s">
        <v>248</v>
      </c>
      <c r="B35">
        <v>2016</v>
      </c>
      <c r="C35">
        <v>2103.0886</v>
      </c>
      <c r="D35">
        <v>1162.1084000000001</v>
      </c>
    </row>
    <row r="36" spans="1:4">
      <c r="A36" t="s">
        <v>248</v>
      </c>
      <c r="B36">
        <v>2017</v>
      </c>
      <c r="C36">
        <v>2588.8939999999998</v>
      </c>
      <c r="D36">
        <v>1415.9175</v>
      </c>
    </row>
    <row r="37" spans="1:4">
      <c r="A37" t="s">
        <v>248</v>
      </c>
      <c r="B37">
        <v>2018</v>
      </c>
      <c r="C37">
        <v>3224.6069000000002</v>
      </c>
      <c r="D37">
        <v>1724.4473</v>
      </c>
    </row>
    <row r="38" spans="1:4">
      <c r="A38" t="s">
        <v>248</v>
      </c>
      <c r="B38">
        <v>2019</v>
      </c>
      <c r="C38">
        <v>2530.9207000000001</v>
      </c>
      <c r="D38">
        <v>2219.1923999999999</v>
      </c>
    </row>
    <row r="39" spans="1:4">
      <c r="A39" t="s">
        <v>248</v>
      </c>
      <c r="B39">
        <v>2020</v>
      </c>
      <c r="C39">
        <v>1178.4291000000001</v>
      </c>
      <c r="D39">
        <v>2566.6001000000001</v>
      </c>
    </row>
    <row r="40" spans="1:4">
      <c r="A40" t="s">
        <v>248</v>
      </c>
      <c r="B40">
        <v>2021</v>
      </c>
      <c r="C40">
        <v>678.92322000000001</v>
      </c>
      <c r="D40">
        <v>3125.9816999999998</v>
      </c>
    </row>
    <row r="41" spans="1:4">
      <c r="A41" t="s">
        <v>249</v>
      </c>
      <c r="B41">
        <v>2015</v>
      </c>
      <c r="C41">
        <v>0</v>
      </c>
      <c r="D41">
        <v>97.913787999999997</v>
      </c>
    </row>
    <row r="42" spans="1:4">
      <c r="A42" t="s">
        <v>249</v>
      </c>
      <c r="B42">
        <v>2016</v>
      </c>
      <c r="C42">
        <v>0</v>
      </c>
      <c r="D42">
        <v>77.471007999999998</v>
      </c>
    </row>
    <row r="43" spans="1:4">
      <c r="A43" t="s">
        <v>249</v>
      </c>
      <c r="B43">
        <v>2017</v>
      </c>
      <c r="C43">
        <v>0</v>
      </c>
      <c r="D43">
        <v>113.6404</v>
      </c>
    </row>
    <row r="44" spans="1:4">
      <c r="A44" t="s">
        <v>249</v>
      </c>
      <c r="B44">
        <v>2018</v>
      </c>
      <c r="C44">
        <v>0</v>
      </c>
      <c r="D44">
        <v>242.37244000000001</v>
      </c>
    </row>
    <row r="45" spans="1:4">
      <c r="A45" t="s">
        <v>249</v>
      </c>
      <c r="B45">
        <v>2019</v>
      </c>
      <c r="C45">
        <v>0</v>
      </c>
      <c r="D45">
        <v>436.90102999999999</v>
      </c>
    </row>
    <row r="46" spans="1:4">
      <c r="A46" t="s">
        <v>249</v>
      </c>
      <c r="B46">
        <v>2020</v>
      </c>
      <c r="C46">
        <v>0</v>
      </c>
      <c r="D46">
        <v>741.63306</v>
      </c>
    </row>
    <row r="47" spans="1:4">
      <c r="A47" t="s">
        <v>249</v>
      </c>
      <c r="B47">
        <v>2021</v>
      </c>
      <c r="C47">
        <v>0</v>
      </c>
      <c r="D47">
        <v>803.94628999999998</v>
      </c>
    </row>
  </sheetData>
  <mergeCells count="1">
    <mergeCell ref="A1:K1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L59"/>
  <sheetViews>
    <sheetView topLeftCell="C1" workbookViewId="0">
      <selection activeCell="H15" sqref="H15"/>
    </sheetView>
  </sheetViews>
  <sheetFormatPr baseColWidth="10" defaultRowHeight="15"/>
  <cols>
    <col min="1" max="1" width="9.7109375" bestFit="1" customWidth="1"/>
    <col min="2" max="2" width="6.85546875" bestFit="1" customWidth="1"/>
    <col min="3" max="4" width="9.5703125" bestFit="1" customWidth="1"/>
  </cols>
  <sheetData>
    <row r="1" spans="1:12" ht="33" customHeight="1">
      <c r="A1" s="249" t="s">
        <v>251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</row>
    <row r="2" spans="1:12">
      <c r="A2" s="1"/>
      <c r="E2" s="63" t="s">
        <v>130</v>
      </c>
    </row>
    <row r="3" spans="1:12">
      <c r="A3" t="s">
        <v>234</v>
      </c>
      <c r="B3" t="s">
        <v>235</v>
      </c>
      <c r="C3" t="s">
        <v>236</v>
      </c>
      <c r="D3" t="s">
        <v>237</v>
      </c>
    </row>
    <row r="4" spans="1:12">
      <c r="A4" t="s">
        <v>238</v>
      </c>
      <c r="B4">
        <v>2015</v>
      </c>
      <c r="C4">
        <v>0</v>
      </c>
      <c r="D4">
        <v>0</v>
      </c>
    </row>
    <row r="5" spans="1:12">
      <c r="A5" t="s">
        <v>238</v>
      </c>
      <c r="B5">
        <v>2016</v>
      </c>
      <c r="C5">
        <v>0</v>
      </c>
      <c r="D5">
        <v>0</v>
      </c>
      <c r="F5" s="87">
        <v>2015</v>
      </c>
      <c r="G5" s="88">
        <v>2016</v>
      </c>
      <c r="H5" s="87">
        <v>2017</v>
      </c>
      <c r="I5" s="88">
        <v>2018</v>
      </c>
      <c r="J5" s="87">
        <v>2019</v>
      </c>
      <c r="K5" s="88">
        <v>2020</v>
      </c>
      <c r="L5" s="87">
        <v>2021</v>
      </c>
    </row>
    <row r="6" spans="1:12">
      <c r="A6" t="s">
        <v>238</v>
      </c>
      <c r="B6">
        <v>2017</v>
      </c>
      <c r="C6">
        <v>0</v>
      </c>
      <c r="D6">
        <v>54.966503000000003</v>
      </c>
      <c r="E6" t="s">
        <v>164</v>
      </c>
      <c r="F6" s="89">
        <v>0</v>
      </c>
      <c r="G6" s="90">
        <v>0</v>
      </c>
      <c r="H6" s="89">
        <v>54.966503000000003</v>
      </c>
      <c r="I6" s="90">
        <v>69.463661000000002</v>
      </c>
      <c r="J6" s="89">
        <v>107.68468</v>
      </c>
      <c r="K6" s="90">
        <v>492.36806999999999</v>
      </c>
      <c r="L6" s="89">
        <v>1543.6724999999999</v>
      </c>
    </row>
    <row r="7" spans="1:12">
      <c r="A7" t="s">
        <v>238</v>
      </c>
      <c r="B7">
        <v>2018</v>
      </c>
      <c r="C7">
        <v>0</v>
      </c>
      <c r="D7">
        <v>69.463661000000002</v>
      </c>
      <c r="E7" t="s">
        <v>239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</row>
    <row r="8" spans="1:12">
      <c r="A8" t="s">
        <v>238</v>
      </c>
      <c r="B8">
        <v>2019</v>
      </c>
      <c r="C8">
        <v>0</v>
      </c>
      <c r="D8">
        <v>107.68468</v>
      </c>
      <c r="E8" t="s">
        <v>163</v>
      </c>
      <c r="F8" s="87">
        <v>0</v>
      </c>
      <c r="G8" s="87">
        <v>0</v>
      </c>
      <c r="H8" s="87">
        <v>0</v>
      </c>
      <c r="I8" s="87">
        <v>0</v>
      </c>
      <c r="J8" s="87">
        <v>0</v>
      </c>
      <c r="K8" s="87">
        <v>0</v>
      </c>
      <c r="L8" s="87">
        <v>0</v>
      </c>
    </row>
    <row r="9" spans="1:12">
      <c r="A9" t="s">
        <v>238</v>
      </c>
      <c r="B9">
        <v>2020</v>
      </c>
      <c r="C9">
        <v>0</v>
      </c>
      <c r="D9">
        <v>492.36806999999999</v>
      </c>
      <c r="E9" t="s">
        <v>162</v>
      </c>
      <c r="F9" s="90">
        <v>115.73961</v>
      </c>
      <c r="G9" s="89">
        <v>116.02101</v>
      </c>
      <c r="H9" s="90">
        <v>136.09262000000001</v>
      </c>
      <c r="I9" s="89">
        <v>154.24878000000001</v>
      </c>
      <c r="J9" s="90">
        <v>202.63524000000001</v>
      </c>
      <c r="K9" s="89">
        <v>174.25368</v>
      </c>
      <c r="L9" s="90">
        <v>74.990066999999996</v>
      </c>
    </row>
    <row r="10" spans="1:12">
      <c r="A10" t="s">
        <v>238</v>
      </c>
      <c r="B10">
        <v>2021</v>
      </c>
      <c r="C10">
        <v>0</v>
      </c>
      <c r="D10">
        <v>1543.6724999999999</v>
      </c>
      <c r="E10" t="s">
        <v>240</v>
      </c>
      <c r="F10" s="89">
        <v>0</v>
      </c>
      <c r="G10" s="90">
        <v>0</v>
      </c>
      <c r="H10" s="89">
        <v>0</v>
      </c>
      <c r="I10" s="90">
        <v>0</v>
      </c>
      <c r="J10" s="89">
        <v>18.629477000000001</v>
      </c>
      <c r="K10" s="90">
        <v>100.36134</v>
      </c>
      <c r="L10" s="89">
        <v>330.83438000000001</v>
      </c>
    </row>
    <row r="11" spans="1:12">
      <c r="A11" t="s">
        <v>242</v>
      </c>
      <c r="B11">
        <v>2015</v>
      </c>
      <c r="C11">
        <v>0</v>
      </c>
      <c r="D11">
        <v>0</v>
      </c>
      <c r="E11" t="s">
        <v>231</v>
      </c>
      <c r="F11" s="90">
        <v>0</v>
      </c>
      <c r="G11" s="89">
        <v>0</v>
      </c>
      <c r="H11" s="90">
        <v>0</v>
      </c>
      <c r="I11" s="89">
        <v>0</v>
      </c>
      <c r="J11" s="90">
        <v>0</v>
      </c>
      <c r="K11" s="89">
        <v>673.84618999999998</v>
      </c>
      <c r="L11" s="90">
        <v>818.74108999999999</v>
      </c>
    </row>
    <row r="12" spans="1:12">
      <c r="A12" t="s">
        <v>242</v>
      </c>
      <c r="B12">
        <v>2016</v>
      </c>
      <c r="C12">
        <v>0</v>
      </c>
      <c r="D12">
        <v>0</v>
      </c>
      <c r="E12" t="s">
        <v>241</v>
      </c>
      <c r="F12" s="89">
        <v>1225.2910999999999</v>
      </c>
      <c r="G12" s="90">
        <v>1162.1084000000001</v>
      </c>
      <c r="H12" s="89">
        <v>1415.9175</v>
      </c>
      <c r="I12" s="90">
        <v>1724.4473</v>
      </c>
      <c r="J12" s="89">
        <v>2219.1923999999999</v>
      </c>
      <c r="K12" s="90">
        <v>2566.6001000000001</v>
      </c>
      <c r="L12" s="89">
        <v>3125.9816999999998</v>
      </c>
    </row>
    <row r="13" spans="1:12">
      <c r="A13" t="s">
        <v>242</v>
      </c>
      <c r="B13">
        <v>2017</v>
      </c>
      <c r="C13">
        <v>0</v>
      </c>
      <c r="D13">
        <v>0</v>
      </c>
      <c r="E13" t="s">
        <v>243</v>
      </c>
      <c r="F13" s="90">
        <v>97.913787999999997</v>
      </c>
      <c r="G13" s="89">
        <v>77.471007999999998</v>
      </c>
      <c r="H13" s="90">
        <v>113.6404</v>
      </c>
      <c r="I13" s="89">
        <v>242.37244000000001</v>
      </c>
      <c r="J13" s="90">
        <v>436.90102999999999</v>
      </c>
      <c r="K13" s="89">
        <v>741.63306</v>
      </c>
      <c r="L13" s="90">
        <v>803.94628999999998</v>
      </c>
    </row>
    <row r="14" spans="1:12">
      <c r="A14" t="s">
        <v>242</v>
      </c>
      <c r="B14">
        <v>2018</v>
      </c>
      <c r="C14">
        <v>0</v>
      </c>
      <c r="D14">
        <v>0</v>
      </c>
    </row>
    <row r="15" spans="1:12">
      <c r="A15" t="s">
        <v>242</v>
      </c>
      <c r="B15">
        <v>2019</v>
      </c>
      <c r="C15">
        <v>0</v>
      </c>
      <c r="D15">
        <v>0</v>
      </c>
    </row>
    <row r="16" spans="1:12">
      <c r="A16" t="s">
        <v>242</v>
      </c>
      <c r="B16">
        <v>2020</v>
      </c>
      <c r="C16">
        <v>0</v>
      </c>
      <c r="D16">
        <v>0</v>
      </c>
    </row>
    <row r="17" spans="1:4">
      <c r="A17" t="s">
        <v>242</v>
      </c>
      <c r="B17">
        <v>2021</v>
      </c>
      <c r="C17">
        <v>0</v>
      </c>
      <c r="D17">
        <v>0</v>
      </c>
    </row>
    <row r="18" spans="1:4">
      <c r="A18" t="s">
        <v>244</v>
      </c>
      <c r="B18">
        <v>2015</v>
      </c>
      <c r="C18">
        <v>487.11047000000002</v>
      </c>
      <c r="D18">
        <v>0</v>
      </c>
    </row>
    <row r="19" spans="1:4">
      <c r="A19" t="s">
        <v>244</v>
      </c>
      <c r="B19">
        <v>2016</v>
      </c>
      <c r="C19">
        <v>485.02231</v>
      </c>
      <c r="D19">
        <v>0</v>
      </c>
    </row>
    <row r="20" spans="1:4">
      <c r="A20" t="s">
        <v>244</v>
      </c>
      <c r="B20">
        <v>2017</v>
      </c>
      <c r="C20">
        <v>517.40868999999998</v>
      </c>
      <c r="D20">
        <v>0</v>
      </c>
    </row>
    <row r="21" spans="1:4">
      <c r="A21" t="s">
        <v>244</v>
      </c>
      <c r="B21">
        <v>2018</v>
      </c>
      <c r="C21">
        <v>554.07623000000001</v>
      </c>
      <c r="D21">
        <v>0</v>
      </c>
    </row>
    <row r="22" spans="1:4">
      <c r="A22" t="s">
        <v>244</v>
      </c>
      <c r="B22">
        <v>2019</v>
      </c>
      <c r="C22">
        <v>679.36981000000003</v>
      </c>
      <c r="D22">
        <v>0</v>
      </c>
    </row>
    <row r="23" spans="1:4">
      <c r="A23" t="s">
        <v>244</v>
      </c>
      <c r="B23">
        <v>2020</v>
      </c>
      <c r="C23">
        <v>616.95056</v>
      </c>
      <c r="D23">
        <v>0</v>
      </c>
    </row>
    <row r="24" spans="1:4">
      <c r="A24" t="s">
        <v>244</v>
      </c>
      <c r="B24">
        <v>2021</v>
      </c>
      <c r="C24">
        <v>510.36651999999998</v>
      </c>
      <c r="D24">
        <v>0</v>
      </c>
    </row>
    <row r="25" spans="1:4">
      <c r="A25" t="s">
        <v>245</v>
      </c>
      <c r="B25">
        <v>2015</v>
      </c>
      <c r="C25">
        <v>395.91104000000001</v>
      </c>
      <c r="D25">
        <v>115.73961</v>
      </c>
    </row>
    <row r="26" spans="1:4">
      <c r="A26" t="s">
        <v>245</v>
      </c>
      <c r="B26">
        <v>2016</v>
      </c>
      <c r="C26">
        <v>416.73523</v>
      </c>
      <c r="D26">
        <v>116.02101</v>
      </c>
    </row>
    <row r="27" spans="1:4">
      <c r="A27" t="s">
        <v>245</v>
      </c>
      <c r="B27">
        <v>2017</v>
      </c>
      <c r="C27">
        <v>637.82494999999994</v>
      </c>
      <c r="D27">
        <v>136.09262000000001</v>
      </c>
    </row>
    <row r="28" spans="1:4">
      <c r="A28" t="s">
        <v>245</v>
      </c>
      <c r="B28">
        <v>2018</v>
      </c>
      <c r="C28">
        <v>683.53296</v>
      </c>
      <c r="D28">
        <v>154.24878000000001</v>
      </c>
    </row>
    <row r="29" spans="1:4">
      <c r="A29" t="s">
        <v>245</v>
      </c>
      <c r="B29">
        <v>2019</v>
      </c>
      <c r="C29">
        <v>628.92138999999997</v>
      </c>
      <c r="D29">
        <v>202.63524000000001</v>
      </c>
    </row>
    <row r="30" spans="1:4">
      <c r="A30" t="s">
        <v>245</v>
      </c>
      <c r="B30">
        <v>2020</v>
      </c>
      <c r="C30">
        <v>981.27733999999998</v>
      </c>
      <c r="D30">
        <v>174.25368</v>
      </c>
    </row>
    <row r="31" spans="1:4">
      <c r="A31" t="s">
        <v>245</v>
      </c>
      <c r="B31">
        <v>2021</v>
      </c>
      <c r="C31">
        <v>399.49869000000001</v>
      </c>
      <c r="D31">
        <v>74.990066999999996</v>
      </c>
    </row>
    <row r="32" spans="1:4">
      <c r="A32" t="s">
        <v>246</v>
      </c>
      <c r="B32">
        <v>2015</v>
      </c>
      <c r="C32">
        <v>0</v>
      </c>
      <c r="D32">
        <v>0</v>
      </c>
    </row>
    <row r="33" spans="1:4">
      <c r="A33" t="s">
        <v>246</v>
      </c>
      <c r="B33">
        <v>2016</v>
      </c>
      <c r="C33">
        <v>0</v>
      </c>
      <c r="D33">
        <v>0</v>
      </c>
    </row>
    <row r="34" spans="1:4">
      <c r="A34" t="s">
        <v>246</v>
      </c>
      <c r="B34">
        <v>2017</v>
      </c>
      <c r="C34">
        <v>0</v>
      </c>
      <c r="D34">
        <v>0</v>
      </c>
    </row>
    <row r="35" spans="1:4">
      <c r="A35" t="s">
        <v>246</v>
      </c>
      <c r="B35">
        <v>2018</v>
      </c>
      <c r="C35">
        <v>0</v>
      </c>
      <c r="D35">
        <v>0</v>
      </c>
    </row>
    <row r="36" spans="1:4">
      <c r="A36" t="s">
        <v>246</v>
      </c>
      <c r="B36">
        <v>2019</v>
      </c>
      <c r="C36">
        <v>31.111899999999999</v>
      </c>
      <c r="D36">
        <v>18.629477000000001</v>
      </c>
    </row>
    <row r="37" spans="1:4">
      <c r="A37" t="s">
        <v>246</v>
      </c>
      <c r="B37">
        <v>2020</v>
      </c>
      <c r="C37">
        <v>37.725181999999997</v>
      </c>
      <c r="D37">
        <v>100.36134</v>
      </c>
    </row>
    <row r="38" spans="1:4">
      <c r="A38" t="s">
        <v>246</v>
      </c>
      <c r="B38">
        <v>2021</v>
      </c>
      <c r="C38">
        <v>27.571041000000001</v>
      </c>
      <c r="D38">
        <v>330.83438000000001</v>
      </c>
    </row>
    <row r="39" spans="1:4">
      <c r="A39" t="s">
        <v>247</v>
      </c>
      <c r="B39">
        <v>2015</v>
      </c>
      <c r="C39">
        <v>2412.8935999999999</v>
      </c>
      <c r="D39">
        <v>0</v>
      </c>
    </row>
    <row r="40" spans="1:4">
      <c r="A40" t="s">
        <v>247</v>
      </c>
      <c r="B40">
        <v>2016</v>
      </c>
      <c r="C40">
        <v>3143.105</v>
      </c>
      <c r="D40">
        <v>0</v>
      </c>
    </row>
    <row r="41" spans="1:4">
      <c r="A41" t="s">
        <v>247</v>
      </c>
      <c r="B41">
        <v>2017</v>
      </c>
      <c r="C41">
        <v>3799.1134999999999</v>
      </c>
      <c r="D41">
        <v>0</v>
      </c>
    </row>
    <row r="42" spans="1:4">
      <c r="A42" t="s">
        <v>247</v>
      </c>
      <c r="B42">
        <v>2018</v>
      </c>
      <c r="C42">
        <v>3942.5039000000002</v>
      </c>
      <c r="D42">
        <v>0</v>
      </c>
    </row>
    <row r="43" spans="1:4">
      <c r="A43" t="s">
        <v>247</v>
      </c>
      <c r="B43">
        <v>2019</v>
      </c>
      <c r="C43">
        <v>3951.6489000000001</v>
      </c>
      <c r="D43">
        <v>0</v>
      </c>
    </row>
    <row r="44" spans="1:4">
      <c r="A44" t="s">
        <v>247</v>
      </c>
      <c r="B44">
        <v>2020</v>
      </c>
      <c r="C44">
        <v>4548.8900999999996</v>
      </c>
      <c r="D44">
        <v>673.84618999999998</v>
      </c>
    </row>
    <row r="45" spans="1:4">
      <c r="A45" t="s">
        <v>247</v>
      </c>
      <c r="B45">
        <v>2021</v>
      </c>
      <c r="C45">
        <v>2831.8022000000001</v>
      </c>
      <c r="D45">
        <v>818.74108999999999</v>
      </c>
    </row>
    <row r="46" spans="1:4">
      <c r="A46" t="s">
        <v>248</v>
      </c>
      <c r="B46">
        <v>2015</v>
      </c>
      <c r="C46">
        <v>1434.0731000000001</v>
      </c>
      <c r="D46">
        <v>1225.2910999999999</v>
      </c>
    </row>
    <row r="47" spans="1:4">
      <c r="A47" t="s">
        <v>248</v>
      </c>
      <c r="B47">
        <v>2016</v>
      </c>
      <c r="C47">
        <v>2103.0886</v>
      </c>
      <c r="D47">
        <v>1162.1084000000001</v>
      </c>
    </row>
    <row r="48" spans="1:4">
      <c r="A48" t="s">
        <v>248</v>
      </c>
      <c r="B48">
        <v>2017</v>
      </c>
      <c r="C48">
        <v>2588.8939999999998</v>
      </c>
      <c r="D48">
        <v>1415.9175</v>
      </c>
    </row>
    <row r="49" spans="1:4">
      <c r="A49" t="s">
        <v>248</v>
      </c>
      <c r="B49">
        <v>2018</v>
      </c>
      <c r="C49">
        <v>3224.6069000000002</v>
      </c>
      <c r="D49">
        <v>1724.4473</v>
      </c>
    </row>
    <row r="50" spans="1:4">
      <c r="A50" t="s">
        <v>248</v>
      </c>
      <c r="B50">
        <v>2019</v>
      </c>
      <c r="C50">
        <v>2530.9207000000001</v>
      </c>
      <c r="D50">
        <v>2219.1923999999999</v>
      </c>
    </row>
    <row r="51" spans="1:4">
      <c r="A51" t="s">
        <v>248</v>
      </c>
      <c r="B51">
        <v>2020</v>
      </c>
      <c r="C51">
        <v>1178.4291000000001</v>
      </c>
      <c r="D51">
        <v>2566.6001000000001</v>
      </c>
    </row>
    <row r="52" spans="1:4">
      <c r="A52" t="s">
        <v>248</v>
      </c>
      <c r="B52">
        <v>2021</v>
      </c>
      <c r="C52">
        <v>678.92322000000001</v>
      </c>
      <c r="D52">
        <v>3125.9816999999998</v>
      </c>
    </row>
    <row r="53" spans="1:4">
      <c r="A53" t="s">
        <v>249</v>
      </c>
      <c r="B53">
        <v>2015</v>
      </c>
      <c r="C53">
        <v>0</v>
      </c>
      <c r="D53">
        <v>97.913787999999997</v>
      </c>
    </row>
    <row r="54" spans="1:4">
      <c r="A54" t="s">
        <v>249</v>
      </c>
      <c r="B54">
        <v>2016</v>
      </c>
      <c r="C54">
        <v>0</v>
      </c>
      <c r="D54">
        <v>77.471007999999998</v>
      </c>
    </row>
    <row r="55" spans="1:4">
      <c r="A55" t="s">
        <v>249</v>
      </c>
      <c r="B55">
        <v>2017</v>
      </c>
      <c r="C55">
        <v>0</v>
      </c>
      <c r="D55">
        <v>113.6404</v>
      </c>
    </row>
    <row r="56" spans="1:4">
      <c r="A56" t="s">
        <v>249</v>
      </c>
      <c r="B56">
        <v>2018</v>
      </c>
      <c r="C56">
        <v>0</v>
      </c>
      <c r="D56">
        <v>242.37244000000001</v>
      </c>
    </row>
    <row r="57" spans="1:4">
      <c r="A57" t="s">
        <v>249</v>
      </c>
      <c r="B57">
        <v>2019</v>
      </c>
      <c r="C57">
        <v>0</v>
      </c>
      <c r="D57">
        <v>436.90102999999999</v>
      </c>
    </row>
    <row r="58" spans="1:4">
      <c r="A58" t="s">
        <v>249</v>
      </c>
      <c r="B58">
        <v>2020</v>
      </c>
      <c r="C58">
        <v>0</v>
      </c>
      <c r="D58">
        <v>741.63306</v>
      </c>
    </row>
    <row r="59" spans="1:4">
      <c r="A59" t="s">
        <v>249</v>
      </c>
      <c r="B59">
        <v>2021</v>
      </c>
      <c r="C59">
        <v>0</v>
      </c>
      <c r="D59">
        <v>803.94628999999998</v>
      </c>
    </row>
  </sheetData>
  <mergeCells count="1">
    <mergeCell ref="A1:L1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K168"/>
  <sheetViews>
    <sheetView topLeftCell="A25" workbookViewId="0">
      <selection activeCell="D19" sqref="D19"/>
    </sheetView>
  </sheetViews>
  <sheetFormatPr baseColWidth="10" defaultRowHeight="15"/>
  <cols>
    <col min="1" max="1" width="13.85546875" style="92" customWidth="1"/>
    <col min="2" max="3" width="11.42578125" style="91"/>
  </cols>
  <sheetData>
    <row r="1" spans="1:11" ht="16.5">
      <c r="A1" s="194" t="s">
        <v>627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>
      <c r="A2" s="170" t="s">
        <v>641</v>
      </c>
    </row>
    <row r="6" spans="1:11">
      <c r="B6" s="91" t="s">
        <v>359</v>
      </c>
      <c r="C6" s="91" t="s">
        <v>358</v>
      </c>
    </row>
    <row r="7" spans="1:11">
      <c r="A7" s="92" t="s">
        <v>357</v>
      </c>
      <c r="B7" s="91">
        <v>0.51900000000000002</v>
      </c>
      <c r="C7" s="91">
        <v>9.8000000000000004E-2</v>
      </c>
    </row>
    <row r="8" spans="1:11">
      <c r="A8" s="92" t="s">
        <v>356</v>
      </c>
      <c r="B8" s="91">
        <v>0.51800000000000002</v>
      </c>
      <c r="C8" s="91">
        <v>9.6000000000000002E-2</v>
      </c>
    </row>
    <row r="9" spans="1:11">
      <c r="A9" s="92">
        <v>40238</v>
      </c>
      <c r="B9" s="91">
        <v>0.51800000000000002</v>
      </c>
      <c r="C9" s="91">
        <v>9.6000000000000002E-2</v>
      </c>
    </row>
    <row r="10" spans="1:11">
      <c r="A10" s="92" t="s">
        <v>355</v>
      </c>
      <c r="B10" s="91">
        <v>0.47799999999999998</v>
      </c>
      <c r="C10" s="91">
        <v>0.106</v>
      </c>
    </row>
    <row r="11" spans="1:11">
      <c r="A11" s="92">
        <v>40299</v>
      </c>
      <c r="B11" s="91">
        <v>0.47</v>
      </c>
      <c r="C11" s="91">
        <v>0.1</v>
      </c>
    </row>
    <row r="12" spans="1:11">
      <c r="A12" s="92">
        <v>40330</v>
      </c>
      <c r="B12" s="91">
        <v>0.48399999999999999</v>
      </c>
      <c r="C12" s="91">
        <v>0.10300000000000001</v>
      </c>
    </row>
    <row r="13" spans="1:11">
      <c r="A13" s="92" t="s">
        <v>354</v>
      </c>
      <c r="B13" s="91">
        <v>0.47</v>
      </c>
      <c r="C13" s="91">
        <v>0.1</v>
      </c>
    </row>
    <row r="14" spans="1:11">
      <c r="A14" s="92">
        <v>40391</v>
      </c>
      <c r="B14" s="91">
        <v>0.48700000000000004</v>
      </c>
      <c r="C14" s="91">
        <v>0.107</v>
      </c>
    </row>
    <row r="15" spans="1:11">
      <c r="A15" s="92" t="s">
        <v>353</v>
      </c>
      <c r="B15" s="91">
        <v>0.51300000000000001</v>
      </c>
      <c r="C15" s="91">
        <v>9.6999999999999989E-2</v>
      </c>
    </row>
    <row r="16" spans="1:11">
      <c r="A16" s="92" t="s">
        <v>352</v>
      </c>
      <c r="B16" s="91">
        <v>0.51100000000000001</v>
      </c>
      <c r="C16" s="91">
        <v>9.5000000000000001E-2</v>
      </c>
    </row>
    <row r="17" spans="1:3">
      <c r="A17" s="92" t="s">
        <v>351</v>
      </c>
      <c r="B17" s="91">
        <v>0.52500000000000002</v>
      </c>
      <c r="C17" s="91">
        <v>8.3000000000000004E-2</v>
      </c>
    </row>
    <row r="18" spans="1:3">
      <c r="A18" s="92" t="s">
        <v>350</v>
      </c>
      <c r="B18" s="91">
        <v>0.54</v>
      </c>
      <c r="C18" s="91">
        <v>8.4000000000000005E-2</v>
      </c>
    </row>
    <row r="19" spans="1:3">
      <c r="A19" s="92" t="s">
        <v>349</v>
      </c>
      <c r="B19" s="91">
        <v>0.29799999999999999</v>
      </c>
      <c r="C19" s="91">
        <v>0.105</v>
      </c>
    </row>
    <row r="20" spans="1:3">
      <c r="A20" s="92" t="s">
        <v>348</v>
      </c>
      <c r="B20" s="91">
        <v>0.32700000000000001</v>
      </c>
      <c r="C20" s="91">
        <v>9.8000000000000004E-2</v>
      </c>
    </row>
    <row r="21" spans="1:3">
      <c r="A21" s="92">
        <v>40603</v>
      </c>
      <c r="B21" s="91">
        <v>0.317</v>
      </c>
      <c r="C21" s="91">
        <v>9.9000000000000005E-2</v>
      </c>
    </row>
    <row r="22" spans="1:3">
      <c r="A22" s="92" t="s">
        <v>347</v>
      </c>
      <c r="B22" s="91">
        <v>0.28100000000000003</v>
      </c>
      <c r="C22" s="91">
        <v>0.13</v>
      </c>
    </row>
    <row r="23" spans="1:3">
      <c r="A23" s="92">
        <v>40664</v>
      </c>
      <c r="B23" s="91">
        <v>0.29299999999999998</v>
      </c>
      <c r="C23" s="91">
        <v>0.122</v>
      </c>
    </row>
    <row r="24" spans="1:3">
      <c r="A24" s="92">
        <v>40695</v>
      </c>
      <c r="B24" s="91">
        <v>0.29100000000000004</v>
      </c>
      <c r="C24" s="91">
        <v>0.114</v>
      </c>
    </row>
    <row r="25" spans="1:3">
      <c r="A25" s="92" t="s">
        <v>346</v>
      </c>
      <c r="B25" s="91">
        <v>0.29199999999999998</v>
      </c>
      <c r="C25" s="91">
        <v>0.121</v>
      </c>
    </row>
    <row r="26" spans="1:3">
      <c r="A26" s="92">
        <v>40756</v>
      </c>
      <c r="B26" s="91">
        <v>0.29199999999999998</v>
      </c>
      <c r="C26" s="91">
        <v>0.11800000000000001</v>
      </c>
    </row>
    <row r="27" spans="1:3">
      <c r="A27" s="92" t="s">
        <v>345</v>
      </c>
      <c r="B27" s="91">
        <v>0.33</v>
      </c>
      <c r="C27" s="91">
        <v>0.10400000000000001</v>
      </c>
    </row>
    <row r="28" spans="1:3">
      <c r="A28" s="92" t="s">
        <v>344</v>
      </c>
      <c r="B28" s="91">
        <v>0.36499999999999999</v>
      </c>
      <c r="C28" s="91">
        <v>0.10199999999999999</v>
      </c>
    </row>
    <row r="29" spans="1:3">
      <c r="A29" s="92" t="s">
        <v>343</v>
      </c>
      <c r="B29" s="91">
        <v>0.36200000000000004</v>
      </c>
      <c r="C29" s="91">
        <v>0.11199999999999999</v>
      </c>
    </row>
    <row r="30" spans="1:3">
      <c r="A30" s="92" t="s">
        <v>342</v>
      </c>
      <c r="B30" s="91">
        <v>0.36599999999999999</v>
      </c>
      <c r="C30" s="91">
        <v>0.125</v>
      </c>
    </row>
    <row r="31" spans="1:3">
      <c r="A31" s="92" t="s">
        <v>341</v>
      </c>
      <c r="B31" s="91">
        <v>0.16600000000000001</v>
      </c>
      <c r="C31" s="91">
        <v>0.16500000000000001</v>
      </c>
    </row>
    <row r="32" spans="1:3">
      <c r="A32" s="92" t="s">
        <v>340</v>
      </c>
      <c r="B32" s="91">
        <v>0.20399999999999999</v>
      </c>
      <c r="C32" s="91">
        <v>0.161</v>
      </c>
    </row>
    <row r="33" spans="1:3">
      <c r="A33" s="92">
        <v>40969</v>
      </c>
      <c r="B33" s="91">
        <v>0.20600000000000002</v>
      </c>
      <c r="C33" s="91">
        <v>0.161</v>
      </c>
    </row>
    <row r="34" spans="1:3">
      <c r="A34" s="92" t="s">
        <v>339</v>
      </c>
      <c r="B34" s="91">
        <v>0.217</v>
      </c>
      <c r="C34" s="91">
        <v>0.17399999999999999</v>
      </c>
    </row>
    <row r="35" spans="1:3">
      <c r="A35" s="92">
        <v>41030</v>
      </c>
      <c r="B35" s="91">
        <v>0.221</v>
      </c>
      <c r="C35" s="91">
        <v>0.16500000000000001</v>
      </c>
    </row>
    <row r="36" spans="1:3">
      <c r="A36" s="92">
        <v>41061</v>
      </c>
      <c r="B36" s="91">
        <v>0.22399999999999998</v>
      </c>
      <c r="C36" s="91">
        <v>0.157</v>
      </c>
    </row>
    <row r="37" spans="1:3">
      <c r="A37" s="92" t="s">
        <v>338</v>
      </c>
      <c r="B37" s="91">
        <v>0.23100000000000001</v>
      </c>
      <c r="C37" s="91">
        <v>0.16399999999999998</v>
      </c>
    </row>
    <row r="38" spans="1:3">
      <c r="A38" s="92">
        <v>41122</v>
      </c>
      <c r="B38" s="91">
        <v>0.26400000000000001</v>
      </c>
      <c r="C38" s="91">
        <v>0.14699999999999999</v>
      </c>
    </row>
    <row r="39" spans="1:3">
      <c r="A39" s="92" t="s">
        <v>337</v>
      </c>
      <c r="B39" s="91">
        <v>0.28899999999999998</v>
      </c>
      <c r="C39" s="91">
        <v>0.14000000000000001</v>
      </c>
    </row>
    <row r="40" spans="1:3">
      <c r="A40" s="92" t="s">
        <v>336</v>
      </c>
      <c r="B40" s="91">
        <v>0.29399999999999998</v>
      </c>
      <c r="C40" s="91">
        <v>0.15</v>
      </c>
    </row>
    <row r="41" spans="1:3">
      <c r="A41" s="92" t="s">
        <v>335</v>
      </c>
      <c r="B41" s="91">
        <v>0.28499999999999998</v>
      </c>
      <c r="C41" s="91">
        <v>0.161</v>
      </c>
    </row>
    <row r="42" spans="1:3">
      <c r="A42" s="92" t="s">
        <v>334</v>
      </c>
      <c r="B42" s="91">
        <v>0.27500000000000002</v>
      </c>
      <c r="C42" s="91">
        <v>0.22</v>
      </c>
    </row>
    <row r="43" spans="1:3">
      <c r="A43" s="92" t="s">
        <v>333</v>
      </c>
      <c r="B43" s="91">
        <v>0.35399999999999998</v>
      </c>
      <c r="C43" s="91">
        <v>0.16699999999999998</v>
      </c>
    </row>
    <row r="44" spans="1:3">
      <c r="A44" s="92" t="s">
        <v>332</v>
      </c>
      <c r="B44" s="91">
        <v>0.33100000000000002</v>
      </c>
      <c r="C44" s="91">
        <v>0.17800000000000002</v>
      </c>
    </row>
    <row r="45" spans="1:3">
      <c r="A45" s="92">
        <v>41334</v>
      </c>
      <c r="B45" s="91">
        <v>0.36</v>
      </c>
      <c r="C45" s="91">
        <v>0.17300000000000001</v>
      </c>
    </row>
    <row r="46" spans="1:3">
      <c r="A46" s="92" t="s">
        <v>331</v>
      </c>
      <c r="B46" s="91">
        <v>0.35399999999999998</v>
      </c>
      <c r="C46" s="91">
        <v>0.183</v>
      </c>
    </row>
    <row r="47" spans="1:3">
      <c r="A47" s="92">
        <v>41395</v>
      </c>
      <c r="B47" s="91">
        <v>0.33899999999999997</v>
      </c>
      <c r="C47" s="91">
        <v>0.183</v>
      </c>
    </row>
    <row r="48" spans="1:3">
      <c r="A48" s="92">
        <v>41426</v>
      </c>
      <c r="B48" s="91">
        <v>0.36599999999999999</v>
      </c>
      <c r="C48" s="91">
        <v>0.17</v>
      </c>
    </row>
    <row r="49" spans="1:3">
      <c r="A49" s="92" t="s">
        <v>330</v>
      </c>
      <c r="B49" s="91">
        <v>0.35700000000000004</v>
      </c>
      <c r="C49" s="91">
        <v>0.17800000000000002</v>
      </c>
    </row>
    <row r="50" spans="1:3">
      <c r="A50" s="92">
        <v>41487</v>
      </c>
      <c r="B50" s="91">
        <v>0.37</v>
      </c>
      <c r="C50" s="91">
        <v>0.17</v>
      </c>
    </row>
    <row r="51" spans="1:3">
      <c r="A51" s="92" t="s">
        <v>329</v>
      </c>
      <c r="B51" s="91">
        <v>0.40299999999999997</v>
      </c>
      <c r="C51" s="91">
        <v>0.155</v>
      </c>
    </row>
    <row r="52" spans="1:3">
      <c r="A52" s="92" t="s">
        <v>328</v>
      </c>
      <c r="B52" s="91">
        <v>0.41700000000000004</v>
      </c>
      <c r="C52" s="91">
        <v>0.15</v>
      </c>
    </row>
    <row r="53" spans="1:3">
      <c r="A53" s="92" t="s">
        <v>327</v>
      </c>
      <c r="B53" s="91">
        <v>0.09</v>
      </c>
      <c r="C53" s="91">
        <v>0.154</v>
      </c>
    </row>
    <row r="54" spans="1:3">
      <c r="A54" s="92" t="s">
        <v>326</v>
      </c>
      <c r="B54" s="91">
        <v>8.199999999999999E-2</v>
      </c>
      <c r="C54" s="91">
        <v>0.185</v>
      </c>
    </row>
    <row r="55" spans="1:3">
      <c r="A55" s="92" t="s">
        <v>325</v>
      </c>
      <c r="B55" s="91">
        <v>0.10099999999999999</v>
      </c>
      <c r="C55" s="91">
        <v>0.16699999999999998</v>
      </c>
    </row>
    <row r="56" spans="1:3">
      <c r="A56" s="92" t="s">
        <v>324</v>
      </c>
      <c r="B56" s="91">
        <v>0.08</v>
      </c>
      <c r="C56" s="91">
        <v>0.18100000000000002</v>
      </c>
    </row>
    <row r="57" spans="1:3">
      <c r="A57" s="92">
        <v>41699</v>
      </c>
      <c r="B57" s="91">
        <v>7.8E-2</v>
      </c>
      <c r="C57" s="91">
        <v>0.17600000000000002</v>
      </c>
    </row>
    <row r="58" spans="1:3">
      <c r="A58" s="92" t="s">
        <v>323</v>
      </c>
      <c r="B58" s="91">
        <v>7.6999999999999999E-2</v>
      </c>
      <c r="C58" s="91">
        <v>0.17800000000000002</v>
      </c>
    </row>
    <row r="59" spans="1:3">
      <c r="A59" s="92">
        <v>41760</v>
      </c>
      <c r="B59" s="91">
        <v>7.400000000000001E-2</v>
      </c>
      <c r="C59" s="91">
        <v>0.183</v>
      </c>
    </row>
    <row r="60" spans="1:3">
      <c r="A60" s="92">
        <v>41791</v>
      </c>
      <c r="B60" s="91">
        <v>7.9000000000000001E-2</v>
      </c>
      <c r="C60" s="91">
        <v>0.17</v>
      </c>
    </row>
    <row r="61" spans="1:3">
      <c r="A61" s="92" t="s">
        <v>322</v>
      </c>
      <c r="B61" s="91">
        <v>8.3000000000000004E-2</v>
      </c>
      <c r="C61" s="91">
        <v>0.192</v>
      </c>
    </row>
    <row r="62" spans="1:3">
      <c r="A62" s="92">
        <v>41852</v>
      </c>
      <c r="B62" s="91">
        <v>9.4E-2</v>
      </c>
      <c r="C62" s="91">
        <v>0.17699999999999999</v>
      </c>
    </row>
    <row r="63" spans="1:3">
      <c r="A63" s="92" t="s">
        <v>321</v>
      </c>
      <c r="B63" s="91">
        <v>9.6999999999999989E-2</v>
      </c>
      <c r="C63" s="91">
        <v>0.15</v>
      </c>
    </row>
    <row r="64" spans="1:3">
      <c r="A64" s="92" t="s">
        <v>320</v>
      </c>
      <c r="B64" s="91">
        <v>9.3000000000000013E-2</v>
      </c>
      <c r="C64" s="91">
        <v>0.16399999999999998</v>
      </c>
    </row>
    <row r="65" spans="1:3">
      <c r="A65" s="92" t="s">
        <v>319</v>
      </c>
      <c r="B65" s="91">
        <v>0.10199999999999999</v>
      </c>
      <c r="C65" s="91">
        <v>0.16600000000000001</v>
      </c>
    </row>
    <row r="66" spans="1:3">
      <c r="A66" s="92" t="s">
        <v>318</v>
      </c>
      <c r="B66" s="91">
        <v>0.11</v>
      </c>
      <c r="C66" s="91">
        <v>0.17899999999999999</v>
      </c>
    </row>
    <row r="67" spans="1:3">
      <c r="A67" s="92" t="s">
        <v>317</v>
      </c>
      <c r="B67" s="91">
        <v>3.4000000000000002E-2</v>
      </c>
      <c r="C67" s="91">
        <v>0.16699999999999998</v>
      </c>
    </row>
    <row r="68" spans="1:3">
      <c r="A68" s="92" t="s">
        <v>316</v>
      </c>
      <c r="B68" s="91">
        <v>3.3000000000000002E-2</v>
      </c>
      <c r="C68" s="91">
        <v>0.14499999999999999</v>
      </c>
    </row>
    <row r="69" spans="1:3">
      <c r="A69" s="92">
        <v>42064</v>
      </c>
      <c r="B69" s="91">
        <v>2.7999999999999997E-2</v>
      </c>
      <c r="C69" s="91">
        <v>0.13900000000000001</v>
      </c>
    </row>
    <row r="70" spans="1:3">
      <c r="A70" s="92" t="s">
        <v>315</v>
      </c>
      <c r="B70" s="91">
        <v>3.3000000000000002E-2</v>
      </c>
      <c r="C70" s="91">
        <v>0.15</v>
      </c>
    </row>
    <row r="71" spans="1:3">
      <c r="A71" s="92">
        <v>42125</v>
      </c>
      <c r="B71" s="91">
        <v>2.7000000000000003E-2</v>
      </c>
      <c r="C71" s="91">
        <v>0.14199999999999999</v>
      </c>
    </row>
    <row r="72" spans="1:3">
      <c r="A72" s="92">
        <v>42156</v>
      </c>
      <c r="B72" s="91">
        <v>3.1E-2</v>
      </c>
      <c r="C72" s="91">
        <v>0.14099999999999999</v>
      </c>
    </row>
    <row r="73" spans="1:3">
      <c r="A73" s="92" t="s">
        <v>314</v>
      </c>
      <c r="B73" s="91">
        <v>0.03</v>
      </c>
      <c r="C73" s="91">
        <v>0.14899999999999999</v>
      </c>
    </row>
    <row r="74" spans="1:3">
      <c r="A74" s="92">
        <v>42217</v>
      </c>
      <c r="B74" s="91">
        <v>3.3000000000000002E-2</v>
      </c>
      <c r="C74" s="91">
        <v>0.14000000000000001</v>
      </c>
    </row>
    <row r="75" spans="1:3">
      <c r="A75" s="92" t="s">
        <v>313</v>
      </c>
      <c r="B75" s="91">
        <v>3.2000000000000001E-2</v>
      </c>
      <c r="C75" s="91">
        <v>0.11800000000000001</v>
      </c>
    </row>
    <row r="76" spans="1:3">
      <c r="A76" s="92" t="s">
        <v>312</v>
      </c>
      <c r="B76" s="91">
        <v>3.5000000000000003E-2</v>
      </c>
      <c r="C76" s="91">
        <v>0.11599999999999999</v>
      </c>
    </row>
    <row r="77" spans="1:3">
      <c r="A77" s="92" t="s">
        <v>311</v>
      </c>
      <c r="B77" s="91">
        <v>3.6000000000000004E-2</v>
      </c>
      <c r="C77" s="91">
        <v>0.111</v>
      </c>
    </row>
    <row r="78" spans="1:3">
      <c r="A78" s="92" t="s">
        <v>310</v>
      </c>
      <c r="B78" s="91">
        <v>3.6000000000000004E-2</v>
      </c>
      <c r="C78" s="91">
        <v>0.11599999999999999</v>
      </c>
    </row>
    <row r="79" spans="1:3">
      <c r="A79" s="92" t="s">
        <v>309</v>
      </c>
      <c r="B79" s="91">
        <v>3.7999999999999999E-2</v>
      </c>
      <c r="C79" s="91">
        <v>0.113</v>
      </c>
    </row>
    <row r="80" spans="1:3">
      <c r="A80" s="92" t="s">
        <v>308</v>
      </c>
      <c r="B80" s="91">
        <v>3.6000000000000004E-2</v>
      </c>
      <c r="C80" s="91">
        <v>0.10400000000000001</v>
      </c>
    </row>
    <row r="81" spans="1:3">
      <c r="A81" s="92">
        <v>42430</v>
      </c>
      <c r="B81" s="91">
        <v>3.3000000000000002E-2</v>
      </c>
      <c r="C81" s="91">
        <v>0.10199999999999999</v>
      </c>
    </row>
    <row r="82" spans="1:3">
      <c r="A82" s="92" t="s">
        <v>307</v>
      </c>
      <c r="B82" s="91">
        <v>2.7999999999999997E-2</v>
      </c>
      <c r="C82" s="91">
        <v>0.11199999999999999</v>
      </c>
    </row>
    <row r="83" spans="1:3">
      <c r="A83" s="92">
        <v>42491</v>
      </c>
      <c r="B83" s="91">
        <v>2.8999999999999998E-2</v>
      </c>
      <c r="C83" s="91">
        <v>0.12</v>
      </c>
    </row>
    <row r="84" spans="1:3">
      <c r="A84" s="92">
        <v>42522</v>
      </c>
      <c r="B84" s="91">
        <v>2.7999999999999997E-2</v>
      </c>
      <c r="C84" s="91">
        <v>0.114</v>
      </c>
    </row>
    <row r="85" spans="1:3">
      <c r="A85" s="92" t="s">
        <v>306</v>
      </c>
      <c r="B85" s="91">
        <v>0.03</v>
      </c>
      <c r="C85" s="91">
        <v>0.13</v>
      </c>
    </row>
    <row r="86" spans="1:3">
      <c r="A86" s="92">
        <v>42583</v>
      </c>
      <c r="B86" s="91">
        <v>3.5000000000000003E-2</v>
      </c>
      <c r="C86" s="91">
        <v>0.126</v>
      </c>
    </row>
    <row r="87" spans="1:3">
      <c r="A87" s="92" t="s">
        <v>305</v>
      </c>
      <c r="B87" s="91">
        <v>3.2000000000000001E-2</v>
      </c>
      <c r="C87" s="91">
        <v>0.11599999999999999</v>
      </c>
    </row>
    <row r="88" spans="1:3">
      <c r="A88" s="92" t="s">
        <v>304</v>
      </c>
      <c r="B88" s="91">
        <v>3.5000000000000003E-2</v>
      </c>
      <c r="C88" s="91">
        <v>0.113</v>
      </c>
    </row>
    <row r="89" spans="1:3">
      <c r="A89" s="92" t="s">
        <v>303</v>
      </c>
      <c r="B89" s="91">
        <v>3.5000000000000003E-2</v>
      </c>
      <c r="C89" s="91">
        <v>0.11900000000000001</v>
      </c>
    </row>
    <row r="90" spans="1:3">
      <c r="A90" s="92" t="s">
        <v>302</v>
      </c>
      <c r="B90" s="91">
        <v>4.5999999999999999E-2</v>
      </c>
      <c r="C90" s="91">
        <v>0.13500000000000001</v>
      </c>
    </row>
    <row r="91" spans="1:3">
      <c r="A91" s="92" t="s">
        <v>301</v>
      </c>
      <c r="B91" s="91">
        <v>5.2000000000000005E-2</v>
      </c>
      <c r="C91" s="91">
        <v>0.14499999999999999</v>
      </c>
    </row>
    <row r="92" spans="1:3">
      <c r="A92" s="92" t="s">
        <v>300</v>
      </c>
      <c r="B92" s="91">
        <v>0.05</v>
      </c>
      <c r="C92" s="91">
        <v>0.16</v>
      </c>
    </row>
    <row r="93" spans="1:3">
      <c r="A93" s="92">
        <v>42795</v>
      </c>
      <c r="B93" s="91">
        <v>4.4999999999999998E-2</v>
      </c>
      <c r="C93" s="91">
        <v>0.16500000000000001</v>
      </c>
    </row>
    <row r="94" spans="1:3">
      <c r="A94" s="92" t="s">
        <v>299</v>
      </c>
      <c r="B94" s="91">
        <v>1.1000000000000001E-2</v>
      </c>
      <c r="C94" s="91">
        <v>0.17199999999999999</v>
      </c>
    </row>
    <row r="95" spans="1:3">
      <c r="A95" s="92">
        <v>42856</v>
      </c>
      <c r="B95" s="91">
        <v>1.3999999999999999E-2</v>
      </c>
      <c r="C95" s="91">
        <v>0.17199999999999999</v>
      </c>
    </row>
    <row r="96" spans="1:3">
      <c r="A96" s="92">
        <v>42887</v>
      </c>
      <c r="B96" s="91">
        <v>1.7000000000000001E-2</v>
      </c>
      <c r="C96" s="91">
        <v>0.17699999999999999</v>
      </c>
    </row>
    <row r="97" spans="1:3">
      <c r="A97" s="92" t="s">
        <v>298</v>
      </c>
      <c r="B97" s="91">
        <v>1.6E-2</v>
      </c>
      <c r="C97" s="91">
        <v>0.185</v>
      </c>
    </row>
    <row r="98" spans="1:3">
      <c r="A98" s="92">
        <v>42948</v>
      </c>
      <c r="B98" s="91">
        <v>1.7000000000000001E-2</v>
      </c>
      <c r="C98" s="91">
        <v>0.17699999999999999</v>
      </c>
    </row>
    <row r="99" spans="1:3">
      <c r="A99" s="92" t="s">
        <v>297</v>
      </c>
      <c r="B99" s="91">
        <v>2.1000000000000001E-2</v>
      </c>
      <c r="C99" s="91">
        <v>0.17399999999999999</v>
      </c>
    </row>
    <row r="100" spans="1:3">
      <c r="A100" s="92" t="s">
        <v>296</v>
      </c>
      <c r="B100" s="91">
        <v>1.4999999999999999E-2</v>
      </c>
      <c r="C100" s="91">
        <v>0.17399999999999999</v>
      </c>
    </row>
    <row r="101" spans="1:3">
      <c r="A101" s="92" t="s">
        <v>295</v>
      </c>
      <c r="B101" s="91">
        <v>1.6E-2</v>
      </c>
      <c r="C101" s="91">
        <v>0.19600000000000001</v>
      </c>
    </row>
    <row r="102" spans="1:3">
      <c r="A102" s="92" t="s">
        <v>294</v>
      </c>
      <c r="B102" s="91">
        <v>2.2000000000000002E-2</v>
      </c>
      <c r="C102" s="91">
        <v>0.218</v>
      </c>
    </row>
    <row r="103" spans="1:3">
      <c r="A103" s="92" t="s">
        <v>293</v>
      </c>
      <c r="B103" s="91">
        <v>1.3999999999999999E-2</v>
      </c>
      <c r="C103" s="91">
        <v>0.21</v>
      </c>
    </row>
    <row r="104" spans="1:3">
      <c r="A104" s="92" t="s">
        <v>292</v>
      </c>
      <c r="B104" s="91">
        <v>1.8000000000000002E-2</v>
      </c>
      <c r="C104" s="91">
        <v>0.24199999999999999</v>
      </c>
    </row>
    <row r="105" spans="1:3">
      <c r="A105" s="92">
        <v>43160</v>
      </c>
      <c r="B105" s="91">
        <v>2.3E-2</v>
      </c>
      <c r="C105" s="91">
        <v>0.24</v>
      </c>
    </row>
    <row r="106" spans="1:3">
      <c r="A106" s="92" t="s">
        <v>291</v>
      </c>
      <c r="B106" s="91">
        <v>1.1000000000000001E-2</v>
      </c>
      <c r="C106" s="91">
        <v>0.249</v>
      </c>
    </row>
    <row r="107" spans="1:3">
      <c r="A107" s="92">
        <v>43221</v>
      </c>
      <c r="B107" s="91">
        <v>1.1000000000000001E-2</v>
      </c>
      <c r="C107" s="91">
        <v>0.26100000000000001</v>
      </c>
    </row>
    <row r="108" spans="1:3">
      <c r="A108" s="92">
        <v>43252</v>
      </c>
      <c r="B108" s="91">
        <v>1.3000000000000001E-2</v>
      </c>
      <c r="C108" s="91">
        <v>0.27600000000000002</v>
      </c>
    </row>
    <row r="109" spans="1:3">
      <c r="A109" s="92" t="s">
        <v>290</v>
      </c>
      <c r="B109" s="91">
        <v>1.1000000000000001E-2</v>
      </c>
      <c r="C109" s="91">
        <v>0.314</v>
      </c>
    </row>
    <row r="110" spans="1:3">
      <c r="A110" s="92">
        <v>43313</v>
      </c>
      <c r="B110" s="91">
        <v>0.01</v>
      </c>
      <c r="C110" s="91">
        <v>0.34499999999999997</v>
      </c>
    </row>
    <row r="111" spans="1:3">
      <c r="A111" s="92" t="s">
        <v>289</v>
      </c>
      <c r="B111" s="91">
        <v>1.9E-2</v>
      </c>
      <c r="C111" s="91">
        <v>0.27699999999999997</v>
      </c>
    </row>
    <row r="112" spans="1:3">
      <c r="A112" s="92" t="s">
        <v>288</v>
      </c>
      <c r="B112" s="91">
        <v>1.7000000000000001E-2</v>
      </c>
      <c r="C112" s="91">
        <v>0.27800000000000002</v>
      </c>
    </row>
    <row r="113" spans="1:3">
      <c r="A113" s="92" t="s">
        <v>287</v>
      </c>
      <c r="B113" s="91">
        <v>2.1000000000000001E-2</v>
      </c>
      <c r="C113" s="91">
        <v>0.28699999999999998</v>
      </c>
    </row>
    <row r="114" spans="1:3">
      <c r="A114" s="92" t="s">
        <v>286</v>
      </c>
      <c r="B114" s="91">
        <v>2.7000000000000003E-2</v>
      </c>
      <c r="C114" s="91">
        <v>0.31</v>
      </c>
    </row>
    <row r="115" spans="1:3">
      <c r="A115" s="92" t="s">
        <v>285</v>
      </c>
      <c r="B115" s="91">
        <v>0.02</v>
      </c>
      <c r="C115" s="91">
        <v>0.35499999999999998</v>
      </c>
    </row>
    <row r="116" spans="1:3">
      <c r="A116" s="92" t="s">
        <v>284</v>
      </c>
      <c r="B116" s="91">
        <v>1.7000000000000001E-2</v>
      </c>
      <c r="C116" s="91">
        <v>0.34899999999999998</v>
      </c>
    </row>
    <row r="117" spans="1:3">
      <c r="A117" s="92">
        <v>43525</v>
      </c>
      <c r="B117" s="91">
        <v>0.02</v>
      </c>
      <c r="C117" s="91">
        <v>0.35600000000000004</v>
      </c>
    </row>
    <row r="118" spans="1:3">
      <c r="A118" s="92" t="s">
        <v>283</v>
      </c>
      <c r="B118" s="91">
        <v>1.7000000000000001E-2</v>
      </c>
      <c r="C118" s="91">
        <v>0.34200000000000003</v>
      </c>
    </row>
    <row r="119" spans="1:3">
      <c r="A119" s="92">
        <v>43586</v>
      </c>
      <c r="B119" s="91">
        <v>1.3999999999999999E-2</v>
      </c>
      <c r="C119" s="91">
        <v>0.34700000000000003</v>
      </c>
    </row>
    <row r="120" spans="1:3">
      <c r="A120" s="92">
        <v>43617</v>
      </c>
      <c r="B120" s="91">
        <v>1.9E-2</v>
      </c>
      <c r="C120" s="91">
        <v>0.36</v>
      </c>
    </row>
    <row r="121" spans="1:3">
      <c r="A121" s="92" t="s">
        <v>282</v>
      </c>
      <c r="B121" s="91">
        <v>1.8000000000000002E-2</v>
      </c>
      <c r="C121" s="91">
        <v>0.34299999999999997</v>
      </c>
    </row>
    <row r="122" spans="1:3">
      <c r="A122" s="92">
        <v>43678</v>
      </c>
      <c r="B122" s="91">
        <v>1.6E-2</v>
      </c>
      <c r="C122" s="91">
        <v>0.34200000000000003</v>
      </c>
    </row>
    <row r="123" spans="1:3">
      <c r="A123" s="92" t="s">
        <v>281</v>
      </c>
      <c r="B123" s="91">
        <v>2.4E-2</v>
      </c>
      <c r="C123" s="91">
        <v>0.32799999999999996</v>
      </c>
    </row>
    <row r="124" spans="1:3">
      <c r="A124" s="92" t="s">
        <v>280</v>
      </c>
      <c r="B124" s="91">
        <v>2.3E-2</v>
      </c>
      <c r="C124" s="91">
        <v>0.32799999999999996</v>
      </c>
    </row>
    <row r="125" spans="1:3">
      <c r="A125" s="92" t="s">
        <v>279</v>
      </c>
      <c r="B125" s="91">
        <v>1.8000000000000002E-2</v>
      </c>
      <c r="C125" s="91">
        <v>0.33899999999999997</v>
      </c>
    </row>
    <row r="126" spans="1:3">
      <c r="A126" s="92" t="s">
        <v>278</v>
      </c>
      <c r="B126" s="91">
        <v>2.2000000000000002E-2</v>
      </c>
      <c r="C126" s="91">
        <v>0.38299999999999995</v>
      </c>
    </row>
    <row r="127" spans="1:3">
      <c r="A127" s="92" t="s">
        <v>277</v>
      </c>
      <c r="B127" s="91">
        <v>0.08</v>
      </c>
      <c r="C127" s="91">
        <v>0.28000000000000003</v>
      </c>
    </row>
    <row r="128" spans="1:3">
      <c r="A128" s="92" t="s">
        <v>276</v>
      </c>
      <c r="B128" s="91">
        <v>5.5999999999999994E-2</v>
      </c>
      <c r="C128" s="91">
        <v>0.34899999999999998</v>
      </c>
    </row>
    <row r="129" spans="1:3">
      <c r="A129" s="92">
        <v>43891</v>
      </c>
      <c r="B129" s="91">
        <v>8.8000000000000009E-2</v>
      </c>
      <c r="C129" s="91">
        <v>0.29699999999999999</v>
      </c>
    </row>
    <row r="130" spans="1:3">
      <c r="A130" s="92" t="s">
        <v>275</v>
      </c>
      <c r="B130" s="91">
        <v>5.7999999999999996E-2</v>
      </c>
      <c r="C130" s="91">
        <v>0.27899999999999997</v>
      </c>
    </row>
    <row r="131" spans="1:3">
      <c r="A131" s="92">
        <v>43952</v>
      </c>
      <c r="B131" s="91">
        <v>4.2999999999999997E-2</v>
      </c>
      <c r="C131" s="91">
        <v>0.33600000000000002</v>
      </c>
    </row>
    <row r="132" spans="1:3">
      <c r="A132" s="92">
        <v>43983</v>
      </c>
      <c r="B132" s="91">
        <v>8.1000000000000003E-2</v>
      </c>
      <c r="C132" s="91">
        <v>0.313</v>
      </c>
    </row>
    <row r="133" spans="1:3">
      <c r="A133" s="92" t="s">
        <v>274</v>
      </c>
      <c r="B133" s="91">
        <v>8.5999999999999993E-2</v>
      </c>
      <c r="C133" s="91">
        <v>0.3</v>
      </c>
    </row>
    <row r="134" spans="1:3">
      <c r="A134" s="92">
        <v>44044</v>
      </c>
      <c r="B134" s="91">
        <v>9.4E-2</v>
      </c>
      <c r="C134" s="91">
        <v>0.27500000000000002</v>
      </c>
    </row>
    <row r="135" spans="1:3">
      <c r="A135" s="92" t="s">
        <v>273</v>
      </c>
      <c r="B135" s="91">
        <v>9.6000000000000002E-2</v>
      </c>
      <c r="C135" s="91">
        <v>0.27200000000000002</v>
      </c>
    </row>
    <row r="136" spans="1:3">
      <c r="A136" s="92" t="s">
        <v>272</v>
      </c>
      <c r="B136" s="91">
        <v>0.107</v>
      </c>
      <c r="C136" s="91">
        <v>0.27399999999999997</v>
      </c>
    </row>
    <row r="137" spans="1:3">
      <c r="A137" s="92" t="s">
        <v>271</v>
      </c>
      <c r="B137" s="91">
        <v>0.13200000000000001</v>
      </c>
      <c r="C137" s="91">
        <v>0.25900000000000001</v>
      </c>
    </row>
    <row r="138" spans="1:3">
      <c r="A138" s="92" t="s">
        <v>270</v>
      </c>
      <c r="B138" s="91">
        <v>0.17399999999999999</v>
      </c>
      <c r="C138" s="91">
        <v>0.25800000000000001</v>
      </c>
    </row>
    <row r="139" spans="1:3">
      <c r="A139" s="92" t="s">
        <v>269</v>
      </c>
      <c r="B139" s="91">
        <v>0.109</v>
      </c>
      <c r="C139" s="91">
        <v>0.29499999999999998</v>
      </c>
    </row>
    <row r="140" spans="1:3">
      <c r="A140" s="92" t="s">
        <v>268</v>
      </c>
      <c r="B140" s="91">
        <v>0.12300000000000001</v>
      </c>
      <c r="C140" s="91">
        <v>0.29899999999999999</v>
      </c>
    </row>
    <row r="141" spans="1:3">
      <c r="A141" s="92">
        <v>44256</v>
      </c>
      <c r="B141" s="91">
        <v>0.151</v>
      </c>
      <c r="C141" s="91">
        <v>0.29699999999999999</v>
      </c>
    </row>
    <row r="142" spans="1:3">
      <c r="A142" s="92" t="s">
        <v>267</v>
      </c>
      <c r="B142" s="91">
        <v>0.13600000000000001</v>
      </c>
      <c r="C142" s="91">
        <v>0.308</v>
      </c>
    </row>
    <row r="143" spans="1:3">
      <c r="A143" s="92">
        <v>44317</v>
      </c>
      <c r="B143" s="91">
        <v>0.16300000000000001</v>
      </c>
      <c r="C143" s="91">
        <v>0.28499999999999998</v>
      </c>
    </row>
    <row r="144" spans="1:3">
      <c r="A144" s="92">
        <v>44348</v>
      </c>
      <c r="B144" s="91">
        <v>0.17600000000000002</v>
      </c>
      <c r="C144" s="91">
        <v>0.26899999999999996</v>
      </c>
    </row>
    <row r="145" spans="1:3">
      <c r="A145" s="92" t="s">
        <v>266</v>
      </c>
      <c r="B145" s="91">
        <v>0.14300000000000002</v>
      </c>
      <c r="C145" s="91">
        <v>0.31</v>
      </c>
    </row>
    <row r="146" spans="1:3">
      <c r="A146" s="92">
        <v>44409</v>
      </c>
      <c r="B146" s="91">
        <v>0.182</v>
      </c>
      <c r="C146" s="91">
        <v>0.252</v>
      </c>
    </row>
    <row r="147" spans="1:3">
      <c r="A147" s="92" t="s">
        <v>265</v>
      </c>
      <c r="B147" s="91">
        <v>0.20300000000000001</v>
      </c>
      <c r="C147" s="91">
        <v>0.24100000000000002</v>
      </c>
    </row>
    <row r="148" spans="1:3">
      <c r="A148" s="92" t="s">
        <v>264</v>
      </c>
      <c r="B148" s="91">
        <v>0.21299999999999999</v>
      </c>
      <c r="C148" s="91">
        <v>0.24600000000000002</v>
      </c>
    </row>
    <row r="149" spans="1:3">
      <c r="A149" s="92" t="s">
        <v>263</v>
      </c>
      <c r="B149" s="91">
        <v>0.214</v>
      </c>
      <c r="C149" s="91">
        <v>0.23800000000000002</v>
      </c>
    </row>
    <row r="150" spans="1:3">
      <c r="A150" s="92" t="s">
        <v>262</v>
      </c>
      <c r="B150" s="91">
        <v>0.215</v>
      </c>
      <c r="C150" s="91">
        <v>0.26200000000000001</v>
      </c>
    </row>
    <row r="151" spans="1:3">
      <c r="A151" s="92" t="s">
        <v>261</v>
      </c>
      <c r="B151" s="91">
        <v>0.16899999999999998</v>
      </c>
      <c r="C151" s="91">
        <v>0.32700000000000001</v>
      </c>
    </row>
    <row r="152" spans="1:3">
      <c r="A152" s="92" t="s">
        <v>260</v>
      </c>
      <c r="B152" s="91">
        <v>0.191</v>
      </c>
      <c r="C152" s="91">
        <v>0.33799999999999997</v>
      </c>
    </row>
    <row r="153" spans="1:3">
      <c r="A153" s="92">
        <v>44621</v>
      </c>
      <c r="B153" s="91">
        <v>0.20499999999999999</v>
      </c>
      <c r="C153" s="91">
        <v>0.33299999999999996</v>
      </c>
    </row>
    <row r="154" spans="1:3">
      <c r="A154" s="92" t="s">
        <v>259</v>
      </c>
      <c r="B154" s="91">
        <v>0.20300000000000001</v>
      </c>
      <c r="C154" s="91">
        <v>0.34399999999999997</v>
      </c>
    </row>
    <row r="155" spans="1:3">
      <c r="A155" s="92">
        <v>44682</v>
      </c>
      <c r="B155" s="91">
        <v>0.20300000000000001</v>
      </c>
      <c r="C155" s="91">
        <v>0.35</v>
      </c>
    </row>
    <row r="156" spans="1:3">
      <c r="A156" s="92">
        <v>44713</v>
      </c>
      <c r="B156" s="91">
        <v>0.191</v>
      </c>
      <c r="C156" s="91">
        <v>0.311</v>
      </c>
    </row>
    <row r="157" spans="1:3">
      <c r="A157" s="92" t="s">
        <v>258</v>
      </c>
      <c r="B157" s="91">
        <v>0.17899999999999999</v>
      </c>
      <c r="C157" s="91">
        <v>0.33799999999999997</v>
      </c>
    </row>
    <row r="158" spans="1:3">
      <c r="A158" s="92">
        <v>44774</v>
      </c>
      <c r="B158" s="91">
        <v>0.2</v>
      </c>
      <c r="C158" s="91">
        <v>0.307</v>
      </c>
    </row>
    <row r="159" spans="1:3">
      <c r="A159" s="92" t="s">
        <v>257</v>
      </c>
      <c r="B159" s="91">
        <v>0.23199999999999998</v>
      </c>
      <c r="C159" s="91">
        <v>0.28800000000000003</v>
      </c>
    </row>
    <row r="160" spans="1:3">
      <c r="A160" s="92" t="s">
        <v>256</v>
      </c>
      <c r="B160" s="91">
        <v>0.21299999999999999</v>
      </c>
      <c r="C160" s="91">
        <v>0.308</v>
      </c>
    </row>
    <row r="161" spans="1:3">
      <c r="A161" s="92" t="s">
        <v>255</v>
      </c>
      <c r="B161" s="91">
        <v>0.23399999999999999</v>
      </c>
      <c r="C161" s="91">
        <v>0.30399999999999999</v>
      </c>
    </row>
    <row r="162" spans="1:3">
      <c r="A162" s="92" t="s">
        <v>254</v>
      </c>
      <c r="B162" s="91">
        <v>0.23600000000000002</v>
      </c>
      <c r="C162" s="91">
        <v>0.34399999999999997</v>
      </c>
    </row>
    <row r="163" spans="1:3">
      <c r="A163" s="92" t="s">
        <v>253</v>
      </c>
      <c r="B163" s="91">
        <v>0.128</v>
      </c>
      <c r="C163" s="91">
        <v>0.38799999999999996</v>
      </c>
    </row>
    <row r="164" spans="1:3">
      <c r="A164" s="92" t="s">
        <v>252</v>
      </c>
      <c r="B164" s="91">
        <v>0.153</v>
      </c>
      <c r="C164" s="91">
        <v>0.40100000000000002</v>
      </c>
    </row>
    <row r="165" spans="1:3">
      <c r="A165" s="92">
        <v>44986</v>
      </c>
      <c r="B165" s="91">
        <v>0.16399999999999998</v>
      </c>
      <c r="C165" s="91">
        <v>0.39899999999999997</v>
      </c>
    </row>
    <row r="166" spans="1:3">
      <c r="A166" s="92">
        <v>45017</v>
      </c>
      <c r="B166" s="91">
        <v>0.129</v>
      </c>
      <c r="C166" s="91">
        <v>0.42100000000000004</v>
      </c>
    </row>
    <row r="167" spans="1:3">
      <c r="A167" s="92">
        <v>45047</v>
      </c>
      <c r="B167" s="91">
        <v>0.156</v>
      </c>
      <c r="C167" s="91">
        <v>0.4</v>
      </c>
    </row>
    <row r="168" spans="1:3">
      <c r="A168" s="92">
        <v>45078</v>
      </c>
      <c r="B168" s="91">
        <v>0.17499999999999999</v>
      </c>
      <c r="C168" s="91">
        <v>0.36200000000000004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K10"/>
  <sheetViews>
    <sheetView workbookViewId="0">
      <selection activeCell="D13" sqref="D13"/>
    </sheetView>
  </sheetViews>
  <sheetFormatPr baseColWidth="10" defaultRowHeight="15"/>
  <sheetData>
    <row r="1" spans="1:11" ht="23.25" customHeight="1">
      <c r="A1" s="187" t="s">
        <v>113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spans="1:11">
      <c r="A2" s="170" t="s">
        <v>118</v>
      </c>
    </row>
    <row r="4" spans="1:11" ht="15.75" thickBot="1"/>
    <row r="5" spans="1:11" ht="27" thickTop="1" thickBot="1">
      <c r="A5" s="48"/>
      <c r="B5" s="49">
        <v>2018</v>
      </c>
      <c r="C5" s="49">
        <v>2019</v>
      </c>
      <c r="D5" s="49">
        <v>2020</v>
      </c>
      <c r="E5" s="49">
        <v>2021</v>
      </c>
      <c r="F5" s="49">
        <v>2022</v>
      </c>
      <c r="G5" s="49" t="s">
        <v>114</v>
      </c>
      <c r="H5" s="49" t="s">
        <v>115</v>
      </c>
    </row>
    <row r="6" spans="1:11">
      <c r="A6" s="253" t="s">
        <v>116</v>
      </c>
      <c r="B6" s="190">
        <v>0.7</v>
      </c>
      <c r="C6" s="190">
        <v>0.9</v>
      </c>
      <c r="D6" s="190">
        <v>4.2</v>
      </c>
      <c r="E6" s="190">
        <v>8.3000000000000007</v>
      </c>
      <c r="F6" s="190">
        <v>8.1</v>
      </c>
      <c r="G6" s="250">
        <v>0.08</v>
      </c>
      <c r="H6" s="250">
        <v>8.5999999999999993E-2</v>
      </c>
    </row>
    <row r="7" spans="1:11">
      <c r="A7" s="254"/>
      <c r="B7" s="191"/>
      <c r="C7" s="191"/>
      <c r="D7" s="191"/>
      <c r="E7" s="191"/>
      <c r="F7" s="191"/>
      <c r="G7" s="251"/>
      <c r="H7" s="251"/>
    </row>
    <row r="8" spans="1:11" ht="15.75" thickBot="1">
      <c r="A8" s="255"/>
      <c r="B8" s="192"/>
      <c r="C8" s="192"/>
      <c r="D8" s="192"/>
      <c r="E8" s="192"/>
      <c r="F8" s="192"/>
      <c r="G8" s="252"/>
      <c r="H8" s="252"/>
    </row>
    <row r="9" spans="1:11" ht="15.75" thickBot="1">
      <c r="A9" s="50" t="s">
        <v>117</v>
      </c>
      <c r="B9" s="6">
        <v>1.4</v>
      </c>
      <c r="C9" s="6">
        <v>1.9</v>
      </c>
      <c r="D9" s="6">
        <v>6.6</v>
      </c>
      <c r="E9" s="6">
        <v>9.6999999999999993</v>
      </c>
      <c r="F9" s="6">
        <v>13.1</v>
      </c>
      <c r="G9" s="51">
        <v>0.12</v>
      </c>
      <c r="H9" s="51">
        <v>0.155</v>
      </c>
    </row>
    <row r="10" spans="1:11" ht="15.75" thickTop="1"/>
  </sheetData>
  <mergeCells count="9">
    <mergeCell ref="A1:K1"/>
    <mergeCell ref="H6:H8"/>
    <mergeCell ref="A6:A8"/>
    <mergeCell ref="B6:B8"/>
    <mergeCell ref="C6:C8"/>
    <mergeCell ref="D6:D8"/>
    <mergeCell ref="E6:E8"/>
    <mergeCell ref="F6:F8"/>
    <mergeCell ref="G6:G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8 E A A B Q S w M E F A A C A A g A o F R x V / c 3 z 7 i k A A A A 9 g A A A B I A H A B D b 2 5 m a W c v U G F j a 2 F n Z S 5 4 b W w g o h g A K K A U A A A A A A A A A A A A A A A A A A A A A A A A A A A A h Y + 9 D o I w H M R f h X S n X y 6 G / C m D i Z M k R h P j 2 p Q C j V B M W 4 R 3 c / C R f A U x i r o 5 3 t 3 v k r v 7 9 Q b Z 2 D b R R T t v O p s i h i m K t F V d Y W y V o j 6 U 8 R J l A r Z S n W S l o w m 2 P h m 9 S V E d w j k h Z B g G P C x w 5 y r C K W X k m G / 2 q t a t j I 3 1 Q V q l 0 a d V / G 8 h A Y f X G M E x 4 w x z y j E F M p u Q G / s F p p w + 0 x 8 T V n 0 T e q d F 6 e L 1 D s g s g b w / i A d Q S w M E F A A C A A g A o F R x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B U c V e Z I K H m m Q E A A F Y G A A A T A B w A R m 9 y b X V s Y X M v U 2 V j d G l v b j E u b S C i G A A o o B Q A A A A A A A A A A A A A A A A A A A A A A A A A A A D t U k 1 r G z E Q v R v 8 H 4 R y W Y O 8 4 E 3 a Q 8 s e y t q l v a Q f d k / Z s i j y r C P Q S q 5 m t G Q x + U H O 3 / A f q 7 Z u a 2 M C y T G Q 6 C L p M f P 0 3 u g h K N L O s v l + n 7 w f D o Y D v J E e l u w 7 / A q 7 e 4 I J y 5 k B G g 5 Y X H M X v I K I c D 4 c a H s M H v f W e h U 8 T K r z B 3 s L b N O p U 6 E B S 8 l H b S A t n K V 4 w Y Q X 7 8 o f C B 7 L x v m V L L 9 Y m H r d A h u z Y H U 7 N p 2 z W V r 7 s v b S K q i Q v K T d d q W h R B d I R 5 J K h t u q 3 W 1 v t A o G s F p 7 t / a A 5 X 9 N q c K W j 8 T V F I x u N I H P u e C C F c 6 E x m J + I d j M K r f U d p V P s j e Z Y N + C I 5 h T Z y A / H N N L Z + H n S O y 9 n f G Z H V M / L m T x w S Y g j 0 Y X 8 j o W f o 3 3 2 P U J 5 D I a S / Z j E O z q L / 7 B m L m S R n r M y Y d j y k W 3 B t Z E J b X e b Q 9 8 i 2 g d a + e b v e K + C p M H B I j N h i s X L P k u 2 q O e j O C W 7 g T b 8 A 6 k j + B n S 2 8 v 0 p 7 h D 9 p I 0 / e d 1 F 4 7 e 4 L e j Q 6 f f y r z O A Z n / B C E J B v x 1 z S 8 5 D T 8 G 3 n 2 D G O Q P R K D 8 5 c b A + W y 6 n I 2 L Z 7 + 5 7 8 B U E s B A i 0 A F A A C A A g A o F R x V / c 3 z 7 i k A A A A 9 g A A A B I A A A A A A A A A A A A A A A A A A A A A A E N v b m Z p Z y 9 Q Y W N r Y W d l L n h t b F B L A Q I t A B Q A A g A I A K B U c V c P y u m r p A A A A O k A A A A T A A A A A A A A A A A A A A A A A P A A A A B b Q 2 9 u d G V u d F 9 U e X B l c 1 0 u e G 1 s U E s B A i 0 A F A A C A A g A o F R x V 5 k g o e a Z A Q A A V g Y A A B M A A A A A A A A A A A A A A A A A 4 Q E A A E Z v c m 1 1 b G F z L 1 N l Y 3 R p b 2 4 x L m 1 Q S w U G A A A A A A M A A w D C A A A A x w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i E A A A A A A A A E I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m V x d S V D M y V B Q X R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l e H Q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T c 6 M T E 6 N T Q u M D k 4 O T Y 5 N 1 o i I C 8 + P E V u d H J 5 I F R 5 c G U 9 I k Z p b G x D b 2 x 1 b W 5 U e X B l c y I g V m F s d W U 9 I n N C Z z 0 9 I i A v P j x F b n R y e S B U e X B l P S J G a W x s Q 2 9 s d W 1 u T m F t Z X M i I F Z h b H V l P S J z W y Z x d W 9 0 O 1 J l c X X D q n R l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X X D q n R l M S 9 B d X R v U m V t b 3 Z l Z E N v b H V t b n M x L n t S Z X F 1 w 6 p 0 Z T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U m V x d c O q d G U x L 0 F 1 d G 9 S Z W 1 v d m V k Q 2 9 s d W 1 u c z E u e 1 J l c X X D q n R l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x d S V D M y V B Q X R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d 1 c m U x X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m a W d 1 c m U x X z M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j b 3 V u d H J 5 J n F 1 b 3 Q 7 L C Z x d W 9 0 O 3 l l Y X I m c X V v d D s s J n F 1 b 3 Q 7 b W F s d X M m c X V v d D s s J n F 1 b 3 Q 7 Y m 9 u d X M m c X V v d D t d I i A v P j x F b n R y e S B U e X B l P S J G a W x s Q 2 9 s d W 1 u V H l w Z X M i I F Z h b H V l P S J z Q m d N R 0 J n P T 0 i I C 8 + P E V u d H J 5 I F R 5 c G U 9 I k Z p b G x M Y X N 0 V X B k Y X R l Z C I g V m F s d W U 9 I m Q y M D I y L T E w L T E 0 V D A 4 O j U 4 O j M y L j U z M D c 0 M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a W d 1 c m U x X z M v Q X V 0 b 1 J l b W 9 2 Z W R D b 2 x 1 b W 5 z M S 5 7 Y 2 9 1 b n R y e S w w f S Z x d W 9 0 O y w m c X V v d D t T Z W N 0 a W 9 u M S 9 m a W d 1 c m U x X z M v Q X V 0 b 1 J l b W 9 2 Z W R D b 2 x 1 b W 5 z M S 5 7 e W V h c i w x f S Z x d W 9 0 O y w m c X V v d D t T Z W N 0 a W 9 u M S 9 m a W d 1 c m U x X z M v Q X V 0 b 1 J l b W 9 2 Z W R D b 2 x 1 b W 5 z M S 5 7 b W F s d X M s M n 0 m c X V v d D s s J n F 1 b 3 Q 7 U 2 V j d G l v b j E v Z m l n d X J l M V 8 z L 0 F 1 d G 9 S Z W 1 v d m V k Q 2 9 s d W 1 u c z E u e 2 J v b n V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Z p Z 3 V y Z T F f M y 9 B d X R v U m V t b 3 Z l Z E N v b H V t b n M x L n t j b 3 V u d H J 5 L D B 9 J n F 1 b 3 Q 7 L C Z x d W 9 0 O 1 N l Y 3 R p b 2 4 x L 2 Z p Z 3 V y Z T F f M y 9 B d X R v U m V t b 3 Z l Z E N v b H V t b n M x L n t 5 Z W F y L D F 9 J n F 1 b 3 Q 7 L C Z x d W 9 0 O 1 N l Y 3 R p b 2 4 x L 2 Z p Z 3 V y Z T F f M y 9 B d X R v U m V t b 3 Z l Z E N v b H V t b n M x L n t t Y W x 1 c y w y f S Z x d W 9 0 O y w m c X V v d D t T Z W N 0 a W 9 u M S 9 m a W d 1 c m U x X z M v Q X V 0 b 1 J l b W 9 2 Z W R D b 2 x 1 b W 5 z M S 5 7 Y m 9 u d X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Z p Z 3 V y Z T F f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d 1 c m U x X z M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p Z 3 V y Z T F f M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l n d X J l M V 8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Z m l n d X J l M V 8 z M y I g L z 4 8 R W 5 0 c n k g V H l w Z T 0 i R m l s b G V k Q 2 9 t c G x l d G V S Z X N 1 b H R U b 1 d v c m t z a G V l d C I g V m F s d W U 9 I m w x I i A v P j x F b n R y e S B U e X B l P S J G a W x s Q 2 9 1 b n Q i I F Z h b H V l P S J s N T Y i I C 8 + P E V u d H J 5 I F R 5 c G U 9 I k Z p b G x T d G F 0 d X M i I F Z h b H V l P S J z Q 2 9 t c G x l d G U i I C 8 + P E V u d H J 5 I F R 5 c G U 9 I k Z p b G x D b 2 x 1 b W 5 O Y W 1 l c y I g V m F s d W U 9 I n N b J n F 1 b 3 Q 7 Y 2 9 1 b n R y e S Z x d W 9 0 O y w m c X V v d D t 5 Z W F y J n F 1 b 3 Q 7 L C Z x d W 9 0 O 2 1 h b H V z J n F 1 b 3 Q 7 L C Z x d W 9 0 O 2 J v b n V z J n F 1 b 3 Q 7 X S I g L z 4 8 R W 5 0 c n k g V H l w Z T 0 i R m l s b E N v b H V t b l R 5 c G V z I i B W Y W x 1 Z T 0 i c 0 J n T U d C Z z 0 9 I i A v P j x F b n R y e S B U e X B l P S J G a W x s T G F z d F V w Z G F 0 Z W Q i I F Z h b H V l P S J k M j A y M i 0 x M C 0 x N F Q w O D o 1 O D o z M i 4 1 M z A 3 N D E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Z p Z 3 V y Z T F f M y 9 B d X R v U m V t b 3 Z l Z E N v b H V t b n M x L n t j b 3 V u d H J 5 L D B 9 J n F 1 b 3 Q 7 L C Z x d W 9 0 O 1 N l Y 3 R p b 2 4 x L 2 Z p Z 3 V y Z T F f M y 9 B d X R v U m V t b 3 Z l Z E N v b H V t b n M x L n t 5 Z W F y L D F 9 J n F 1 b 3 Q 7 L C Z x d W 9 0 O 1 N l Y 3 R p b 2 4 x L 2 Z p Z 3 V y Z T F f M y 9 B d X R v U m V t b 3 Z l Z E N v b H V t b n M x L n t t Y W x 1 c y w y f S Z x d W 9 0 O y w m c X V v d D t T Z W N 0 a W 9 u M S 9 m a W d 1 c m U x X z M v Q X V 0 b 1 J l b W 9 2 Z W R D b 2 x 1 b W 5 z M S 5 7 Y m 9 u d X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m l n d X J l M V 8 z L 0 F 1 d G 9 S Z W 1 v d m V k Q 2 9 s d W 1 u c z E u e 2 N v d W 5 0 c n k s M H 0 m c X V v d D s s J n F 1 b 3 Q 7 U 2 V j d G l v b j E v Z m l n d X J l M V 8 z L 0 F 1 d G 9 S Z W 1 v d m V k Q 2 9 s d W 1 u c z E u e 3 l l Y X I s M X 0 m c X V v d D s s J n F 1 b 3 Q 7 U 2 V j d G l v b j E v Z m l n d X J l M V 8 z L 0 F 1 d G 9 S Z W 1 v d m V k Q 2 9 s d W 1 u c z E u e 2 1 h b H V z L D J 9 J n F 1 b 3 Q 7 L C Z x d W 9 0 O 1 N l Y 3 R p b 2 4 x L 2 Z p Z 3 V y Z T F f M y 9 B d X R v U m V t b 3 Z l Z E N v b H V t b n M x L n t i b 2 5 1 c y w z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Z p Z 3 V y Z T F f M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d 1 c m U x X z M l M j A o M i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p Z 3 V y Z T F f M y U y M C g y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l n d X J l M V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T R U M D g 6 N T g 6 M T M u N z k 5 O T U 4 O V o i I C 8 + P E V u d H J 5 I F R 5 c G U 9 I k Z p b G x D b 2 x 1 b W 5 U e X B l c y I g V m F s d W U 9 I n N C Z 0 1 H I i A v P j x F b n R y e S B U e X B l P S J G a W x s Q 2 9 s d W 1 u T m F t Z X M i I F Z h b H V l P S J z W y Z x d W 9 0 O 2 N v d W 5 0 c n k m c X V v d D s s J n F 1 b 3 Q 7 e W V h c i Z x d W 9 0 O y w m c X V v d D t j b z J f T k V E Q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Z p Z 3 V y Z T F f M i 9 B d X R v U m V t b 3 Z l Z E N v b H V t b n M x L n t j b 3 V u d H J 5 L D B 9 J n F 1 b 3 Q 7 L C Z x d W 9 0 O 1 N l Y 3 R p b 2 4 x L 2 Z p Z 3 V y Z T F f M i 9 B d X R v U m V t b 3 Z l Z E N v b H V t b n M x L n t 5 Z W F y L D F 9 J n F 1 b 3 Q 7 L C Z x d W 9 0 O 1 N l Y 3 R p b 2 4 x L 2 Z p Z 3 V y Z T F f M i 9 B d X R v U m V t b 3 Z l Z E N v b H V t b n M x L n t j b z J f T k V E Q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m a W d 1 c m U x X z I v Q X V 0 b 1 J l b W 9 2 Z W R D b 2 x 1 b W 5 z M S 5 7 Y 2 9 1 b n R y e S w w f S Z x d W 9 0 O y w m c X V v d D t T Z W N 0 a W 9 u M S 9 m a W d 1 c m U x X z I v Q X V 0 b 1 J l b W 9 2 Z W R D b 2 x 1 b W 5 z M S 5 7 e W V h c i w x f S Z x d W 9 0 O y w m c X V v d D t T Z W N 0 a W 9 u M S 9 m a W d 1 c m U x X z I v Q X V 0 b 1 J l b W 9 2 Z W R D b 2 x 1 b W 5 z M S 5 7 Y 2 8 y X 0 5 F R E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Z p Z 3 V y Z T F f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d 1 c m U x X z I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p Z 3 V y Z T F f M i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p T c 7 V 5 o 5 l I h G w q O s g 5 J n Q A A A A A A g A A A A A A E G Y A A A A B A A A g A A A A X A H 6 F D d G c / L K v i N + I O P 8 n 6 T p f / r q 6 8 w e l 1 S d R K K x T u k A A A A A D o A A A A A C A A A g A A A A J O z E s H A d n l 8 C t w n h X s 6 C H C 5 i u q c 1 l y p N Z L v R K A S h i P p Q A A A A r Q j y U u W i / y i U y e H F w 1 W v 3 g 8 o 2 W n f Y l 3 S V M i 7 s 1 c s h k s 6 z 5 G Z P h 6 B G u o S H 3 R K S S a T J W 0 3 h J L Y I M 1 D Q X f N O p m h m S k 7 4 q I r Q M L U M c l z T V O n z 0 p A A A A A 6 5 5 Q F P e t Q 1 e G 3 + u Q b 1 x i K 3 S m t d W 5 6 G c J t o 8 V u 0 7 r o X 3 0 q S M Z t u p f C E Z 4 n r 1 U 3 n M J 7 m F P L X r H E W M R Z M z e C j D m Y A = = < / D a t a M a s h u p > 
</file>

<file path=customXml/itemProps1.xml><?xml version="1.0" encoding="utf-8"?>
<ds:datastoreItem xmlns:ds="http://schemas.openxmlformats.org/officeDocument/2006/customXml" ds:itemID="{B17230A5-E1AE-417B-B965-75BCF02D638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41</vt:i4>
      </vt:variant>
      <vt:variant>
        <vt:lpstr>Plages nommées</vt:lpstr>
      </vt:variant>
      <vt:variant>
        <vt:i4>2</vt:i4>
      </vt:variant>
    </vt:vector>
  </HeadingPairs>
  <TitlesOfParts>
    <vt:vector size="43" baseType="lpstr">
      <vt:lpstr>Sommaire</vt:lpstr>
      <vt:lpstr>Tableau 1</vt:lpstr>
      <vt:lpstr>Tableau 2</vt:lpstr>
      <vt:lpstr>Tableau 3</vt:lpstr>
      <vt:lpstr>Graphique 1</vt:lpstr>
      <vt:lpstr>Graphique 2</vt:lpstr>
      <vt:lpstr>Graphique 3</vt:lpstr>
      <vt:lpstr>Graphique 4</vt:lpstr>
      <vt:lpstr>Tableau 4</vt:lpstr>
      <vt:lpstr>Graphique 5</vt:lpstr>
      <vt:lpstr>Graphique 6 a)</vt:lpstr>
      <vt:lpstr>Graphique 6 b)</vt:lpstr>
      <vt:lpstr>Graphique 7</vt:lpstr>
      <vt:lpstr>Tableau 5</vt:lpstr>
      <vt:lpstr>Graphique 8</vt:lpstr>
      <vt:lpstr>Graphique 9</vt:lpstr>
      <vt:lpstr>Graphique 10</vt:lpstr>
      <vt:lpstr>Graphique11</vt:lpstr>
      <vt:lpstr>Graphique 12</vt:lpstr>
      <vt:lpstr>Graphique 13</vt:lpstr>
      <vt:lpstr>Graphique 14</vt:lpstr>
      <vt:lpstr>Graphique 15</vt:lpstr>
      <vt:lpstr>Graphique 16</vt:lpstr>
      <vt:lpstr>Tableau 6</vt:lpstr>
      <vt:lpstr>Tableau 7</vt:lpstr>
      <vt:lpstr>Graphique 17</vt:lpstr>
      <vt:lpstr>Tableau 8</vt:lpstr>
      <vt:lpstr>Tableau 9</vt:lpstr>
      <vt:lpstr>Graphique 18</vt:lpstr>
      <vt:lpstr>Tableau 10 </vt:lpstr>
      <vt:lpstr>Graphique A1 </vt:lpstr>
      <vt:lpstr>Graphique A2</vt:lpstr>
      <vt:lpstr>Graphique A3</vt:lpstr>
      <vt:lpstr>Tableau A1</vt:lpstr>
      <vt:lpstr>Tableau A2</vt:lpstr>
      <vt:lpstr>Tableau A3</vt:lpstr>
      <vt:lpstr>Tableau A4</vt:lpstr>
      <vt:lpstr>Tableau A5</vt:lpstr>
      <vt:lpstr>Tableau A6</vt:lpstr>
      <vt:lpstr>Tableau A7</vt:lpstr>
      <vt:lpstr>Graphique A4</vt:lpstr>
      <vt:lpstr>'Graphique 14'!_ftn1</vt:lpstr>
      <vt:lpstr>'Graphique 14'!_ftnref1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Morgane Ramis</dc:creator>
  <cp:lastModifiedBy>MONTOUT Sylvie</cp:lastModifiedBy>
  <dcterms:created xsi:type="dcterms:W3CDTF">2023-11-06T16:17:48Z</dcterms:created>
  <dcterms:modified xsi:type="dcterms:W3CDTF">2024-01-23T18:00:34Z</dcterms:modified>
</cp:coreProperties>
</file>