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5.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6.xml" ContentType="application/vnd.openxmlformats-officedocument.drawing+xml"/>
  <Override PartName="/xl/charts/chart15.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16.xml" ContentType="application/vnd.openxmlformats-officedocument.drawingml.chart+xml"/>
  <Override PartName="/xl/charts/style13.xml" ContentType="application/vnd.ms-office.chartstyle+xml"/>
  <Override PartName="/xl/charts/colors13.xml" ContentType="application/vnd.ms-office.chartcolorstyle+xml"/>
  <Override PartName="/xl/charts/chart17.xml" ContentType="application/vnd.openxmlformats-officedocument.drawingml.chart+xml"/>
  <Override PartName="/xl/charts/style14.xml" ContentType="application/vnd.ms-office.chartstyle+xml"/>
  <Override PartName="/xl/charts/colors14.xml" ContentType="application/vnd.ms-office.chartcolorstyle+xml"/>
  <Override PartName="/xl/charts/chart18.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xml" ContentType="application/vnd.openxmlformats-officedocument.themeOverride+xml"/>
  <Override PartName="/xl/charts/chart19.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2.xml" ContentType="application/vnd.openxmlformats-officedocument.themeOverride+xml"/>
  <Override PartName="/xl/drawings/drawing10.xml" ContentType="application/vnd.openxmlformats-officedocument.drawing+xml"/>
  <Override PartName="/xl/charts/chart20.xml" ContentType="application/vnd.openxmlformats-officedocument.drawingml.chart+xml"/>
  <Override PartName="/xl/charts/style17.xml" ContentType="application/vnd.ms-office.chartstyle+xml"/>
  <Override PartName="/xl/charts/colors17.xml" ContentType="application/vnd.ms-office.chartcolorstyle+xml"/>
  <Override PartName="/xl/charts/chart21.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3.xml" ContentType="application/vnd.openxmlformats-officedocument.themeOverride+xml"/>
  <Override PartName="/xl/drawings/drawing11.xml" ContentType="application/vnd.openxmlformats-officedocument.drawing+xml"/>
  <Override PartName="/xl/charts/chart22.xml" ContentType="application/vnd.openxmlformats-officedocument.drawingml.chart+xml"/>
  <Override PartName="/xl/charts/style19.xml" ContentType="application/vnd.ms-office.chartstyle+xml"/>
  <Override PartName="/xl/charts/colors19.xml" ContentType="application/vnd.ms-office.chartcolorstyle+xml"/>
  <Override PartName="/xl/charts/chart23.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12.xml" ContentType="application/vnd.openxmlformats-officedocument.drawing+xml"/>
  <Override PartName="/xl/charts/chart24.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13.xml" ContentType="application/vnd.openxmlformats-officedocument.drawing+xml"/>
  <Override PartName="/xl/charts/chart25.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14.xml" ContentType="application/vnd.openxmlformats-officedocument.drawing+xml"/>
  <Override PartName="/xl/charts/chart26.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15.xml" ContentType="application/vnd.openxmlformats-officedocument.drawing+xml"/>
  <Override PartName="/xl/charts/chart27.xml" ContentType="application/vnd.openxmlformats-officedocument.drawingml.chart+xml"/>
  <Override PartName="/xl/charts/style24.xml" ContentType="application/vnd.ms-office.chartstyle+xml"/>
  <Override PartName="/xl/charts/colors24.xml" ContentType="application/vnd.ms-office.chartcolorstyle+xml"/>
  <Override PartName="/xl/charts/chart28.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16.xml" ContentType="application/vnd.openxmlformats-officedocument.drawing+xml"/>
  <Override PartName="/xl/charts/chart29.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1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D:\backupHD Sissi\Montout\Plan de Relance 2023\Corrections avant impression\Fichier Excel Plan Relance 2024\"/>
    </mc:Choice>
  </mc:AlternateContent>
  <bookViews>
    <workbookView xWindow="0" yWindow="0" windowWidth="38400" windowHeight="17270" firstSheet="14" activeTab="22"/>
  </bookViews>
  <sheets>
    <sheet name="Sommaire" sheetId="23" r:id="rId1"/>
    <sheet name="Tableau 1" sheetId="2" r:id="rId2"/>
    <sheet name="Tableau 2" sheetId="13" r:id="rId3"/>
    <sheet name="Tableau 3" sheetId="14" r:id="rId4"/>
    <sheet name="Graphique 1" sheetId="3" r:id="rId5"/>
    <sheet name="Tableau 4" sheetId="4" r:id="rId6"/>
    <sheet name="Graphique 2" sheetId="8" r:id="rId7"/>
    <sheet name="Tableau 5" sheetId="9" r:id="rId8"/>
    <sheet name="Tableau 6" sheetId="10" r:id="rId9"/>
    <sheet name="Tableau 7" sheetId="11" r:id="rId10"/>
    <sheet name="Graphique 3" sheetId="15" r:id="rId11"/>
    <sheet name="Tableau 8" sheetId="5" r:id="rId12"/>
    <sheet name="Graphique 4" sheetId="16" r:id="rId13"/>
    <sheet name="Graphique 5" sheetId="6" r:id="rId14"/>
    <sheet name="Graphique 6" sheetId="17" r:id="rId15"/>
    <sheet name="Tableau 9" sheetId="7" r:id="rId16"/>
    <sheet name="Graphique 7" sheetId="18" r:id="rId17"/>
    <sheet name="Graphique 8" sheetId="19" r:id="rId18"/>
    <sheet name="Graphique 10" sheetId="24" r:id="rId19"/>
    <sheet name="Tableau 12" sheetId="25" r:id="rId20"/>
    <sheet name="Graphique 11" sheetId="26" r:id="rId21"/>
    <sheet name="Graphique 12" sheetId="27" r:id="rId22"/>
    <sheet name="Graphique 13" sheetId="28" r:id="rId23"/>
    <sheet name="Graphique 14" sheetId="29" r:id="rId24"/>
    <sheet name="Graphique 15" sheetId="30" r:id="rId25"/>
    <sheet name="Graphique 16" sheetId="31" r:id="rId26"/>
    <sheet name="Graphique 17" sheetId="33" r:id="rId27"/>
  </sheets>
  <externalReferences>
    <externalReference r:id="rId28"/>
    <externalReference r:id="rId29"/>
    <externalReference r:id="rId30"/>
    <externalReference r:id="rId31"/>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27" i="30" l="1"/>
  <c r="E27" i="30"/>
  <c r="D27" i="30"/>
  <c r="C27" i="30"/>
  <c r="B27" i="30"/>
  <c r="F26" i="30"/>
  <c r="N18" i="30" s="1"/>
  <c r="E26" i="30"/>
  <c r="M22" i="30" s="1"/>
  <c r="D26" i="30"/>
  <c r="C26" i="30"/>
  <c r="K14" i="30" s="1"/>
  <c r="B26" i="30"/>
  <c r="J10" i="30" s="1"/>
  <c r="F25" i="30"/>
  <c r="E25" i="30"/>
  <c r="M9" i="30" s="1"/>
  <c r="D25" i="30"/>
  <c r="L21" i="30" s="1"/>
  <c r="C25" i="30"/>
  <c r="B25" i="30"/>
  <c r="J21" i="30" s="1"/>
  <c r="L22" i="30"/>
  <c r="N21" i="30"/>
  <c r="M21" i="30"/>
  <c r="K21" i="30"/>
  <c r="N20" i="30"/>
  <c r="M20" i="30"/>
  <c r="L20" i="30"/>
  <c r="K20" i="30"/>
  <c r="J20" i="30"/>
  <c r="M18" i="30"/>
  <c r="L18" i="30"/>
  <c r="K18" i="30"/>
  <c r="N17" i="30"/>
  <c r="M17" i="30"/>
  <c r="K17" i="30"/>
  <c r="J17" i="30"/>
  <c r="N16" i="30"/>
  <c r="M16" i="30"/>
  <c r="L16" i="30"/>
  <c r="K16" i="30"/>
  <c r="J16" i="30"/>
  <c r="M14" i="30"/>
  <c r="L14" i="30"/>
  <c r="N13" i="30"/>
  <c r="K13" i="30"/>
  <c r="J13" i="30"/>
  <c r="N12" i="30"/>
  <c r="M12" i="30"/>
  <c r="L12" i="30"/>
  <c r="K12" i="30"/>
  <c r="J12" i="30"/>
  <c r="M10" i="30"/>
  <c r="L10" i="30"/>
  <c r="K10" i="30"/>
  <c r="N9" i="30"/>
  <c r="K9" i="30"/>
  <c r="J9" i="30"/>
  <c r="N8" i="30"/>
  <c r="M8" i="30"/>
  <c r="L8" i="30"/>
  <c r="K8" i="30"/>
  <c r="J8" i="30"/>
  <c r="M6" i="30"/>
  <c r="L6" i="30"/>
  <c r="K6" i="30"/>
  <c r="J6" i="30"/>
  <c r="N5" i="30"/>
  <c r="N25" i="30" s="1"/>
  <c r="M5" i="30"/>
  <c r="K5" i="30"/>
  <c r="K25" i="30" s="1"/>
  <c r="J5" i="30"/>
  <c r="N4" i="30"/>
  <c r="N24" i="30" s="1"/>
  <c r="M4" i="30"/>
  <c r="M24" i="30" s="1"/>
  <c r="L4" i="30"/>
  <c r="L24" i="30" s="1"/>
  <c r="K4" i="30"/>
  <c r="K24" i="30" s="1"/>
  <c r="J4" i="30"/>
  <c r="J24" i="30" s="1"/>
  <c r="J25" i="30" l="1"/>
  <c r="M25" i="30"/>
  <c r="N22" i="30"/>
  <c r="N14" i="30"/>
  <c r="N10" i="30"/>
  <c r="N6" i="30"/>
  <c r="L9" i="30"/>
  <c r="M13" i="30"/>
  <c r="J22" i="30"/>
  <c r="L5" i="30"/>
  <c r="L25" i="30" s="1"/>
  <c r="J18" i="30"/>
  <c r="K22" i="30"/>
  <c r="L17" i="30"/>
  <c r="L13" i="30"/>
  <c r="J14" i="30"/>
  <c r="G42" i="25"/>
  <c r="F42" i="25"/>
  <c r="E42" i="25"/>
  <c r="D42" i="25"/>
  <c r="C42" i="25"/>
  <c r="B42" i="25"/>
  <c r="F26" i="24"/>
  <c r="E26" i="24"/>
  <c r="D26" i="24"/>
  <c r="B12" i="28" l="1"/>
  <c r="B26" i="24"/>
  <c r="G26" i="24"/>
  <c r="C26" i="24"/>
  <c r="S25" i="17"/>
  <c r="M25" i="17"/>
  <c r="J25" i="17"/>
  <c r="G25" i="17"/>
  <c r="D25" i="17"/>
  <c r="S24" i="17"/>
  <c r="P24" i="17"/>
  <c r="M24" i="17"/>
  <c r="J24" i="17"/>
  <c r="G24" i="17"/>
  <c r="D24" i="17"/>
  <c r="S23" i="17"/>
  <c r="P23" i="17"/>
  <c r="M23" i="17"/>
  <c r="J23" i="17"/>
  <c r="G23" i="17"/>
  <c r="D23" i="17"/>
  <c r="S22" i="17"/>
  <c r="P22" i="17"/>
  <c r="M22" i="17"/>
  <c r="J22" i="17"/>
  <c r="G22" i="17"/>
  <c r="D22" i="17"/>
  <c r="S21" i="17"/>
  <c r="P21" i="17"/>
  <c r="M21" i="17"/>
  <c r="J21" i="17"/>
  <c r="G21" i="17"/>
  <c r="D21" i="17"/>
  <c r="S20" i="17"/>
  <c r="P20" i="17"/>
  <c r="M20" i="17"/>
  <c r="J20" i="17"/>
  <c r="G20" i="17"/>
  <c r="D20" i="17"/>
  <c r="S19" i="17"/>
  <c r="P19" i="17"/>
  <c r="M19" i="17"/>
  <c r="J19" i="17"/>
  <c r="G19" i="17"/>
  <c r="D19" i="17"/>
  <c r="S18" i="17"/>
  <c r="P18" i="17"/>
  <c r="M18" i="17"/>
  <c r="J18" i="17"/>
  <c r="G18" i="17"/>
  <c r="D18" i="17"/>
  <c r="S17" i="17"/>
  <c r="P17" i="17"/>
  <c r="M17" i="17"/>
  <c r="J17" i="17"/>
  <c r="G17" i="17"/>
  <c r="D17" i="17"/>
  <c r="S16" i="17"/>
  <c r="P16" i="17"/>
  <c r="M16" i="17"/>
  <c r="J16" i="17"/>
  <c r="G16" i="17"/>
  <c r="D16" i="17"/>
  <c r="S15" i="17"/>
  <c r="P15" i="17"/>
  <c r="M15" i="17"/>
  <c r="J15" i="17"/>
  <c r="G15" i="17"/>
  <c r="D15" i="17"/>
  <c r="S14" i="17"/>
  <c r="P14" i="17"/>
  <c r="M14" i="17"/>
  <c r="J14" i="17"/>
  <c r="G14" i="17"/>
  <c r="D14" i="17"/>
  <c r="S13" i="17"/>
  <c r="P13" i="17"/>
  <c r="M13" i="17"/>
  <c r="J13" i="17"/>
  <c r="G13" i="17"/>
  <c r="D13" i="17"/>
  <c r="S12" i="17"/>
  <c r="P12" i="17"/>
  <c r="M12" i="17"/>
  <c r="J12" i="17"/>
  <c r="G12" i="17"/>
  <c r="D12" i="17"/>
  <c r="S11" i="17"/>
  <c r="P11" i="17"/>
  <c r="M11" i="17"/>
  <c r="J11" i="17"/>
  <c r="G11" i="17"/>
  <c r="D11" i="17"/>
  <c r="S10" i="17"/>
  <c r="P10" i="17"/>
  <c r="M10" i="17"/>
  <c r="J10" i="17"/>
  <c r="G10" i="17"/>
  <c r="D10" i="17"/>
  <c r="S9" i="17"/>
  <c r="P9" i="17"/>
  <c r="M9" i="17"/>
  <c r="J9" i="17"/>
  <c r="G9" i="17"/>
  <c r="D9" i="17"/>
  <c r="S8" i="17"/>
  <c r="P8" i="17"/>
  <c r="M8" i="17"/>
  <c r="J8" i="17"/>
  <c r="G8" i="17"/>
  <c r="D8" i="17"/>
  <c r="S7" i="17"/>
  <c r="P7" i="17"/>
  <c r="M7" i="17"/>
  <c r="J7" i="17"/>
  <c r="G7" i="17"/>
  <c r="D7" i="17"/>
  <c r="S6" i="17"/>
  <c r="P6" i="17"/>
  <c r="M6" i="17"/>
  <c r="J6" i="17"/>
  <c r="G6" i="17"/>
  <c r="D6" i="17"/>
  <c r="S5" i="17"/>
  <c r="P5" i="17"/>
  <c r="M5" i="17"/>
  <c r="J5" i="17"/>
  <c r="G5" i="17"/>
  <c r="D5" i="17"/>
  <c r="Y9" i="16"/>
  <c r="V9" i="16"/>
  <c r="S9" i="16"/>
  <c r="P9" i="16"/>
  <c r="M9" i="16"/>
  <c r="J9" i="16"/>
  <c r="G9" i="16"/>
  <c r="D9" i="16"/>
  <c r="Y8" i="16"/>
  <c r="V8" i="16"/>
  <c r="S8" i="16"/>
  <c r="P8" i="16"/>
  <c r="M8" i="16"/>
  <c r="J8" i="16"/>
  <c r="G8" i="16"/>
  <c r="D8" i="16"/>
  <c r="Y7" i="16"/>
  <c r="V7" i="16"/>
  <c r="S7" i="16"/>
  <c r="P7" i="16"/>
  <c r="M7" i="16"/>
  <c r="J7" i="16"/>
  <c r="G7" i="16"/>
  <c r="D7" i="16"/>
  <c r="Y6" i="16"/>
  <c r="V6" i="16"/>
  <c r="S6" i="16"/>
  <c r="P6" i="16"/>
  <c r="M6" i="16"/>
  <c r="J6" i="16"/>
  <c r="G6" i="16"/>
  <c r="D6" i="16"/>
  <c r="Y5" i="16"/>
  <c r="V5" i="16"/>
  <c r="S5" i="16"/>
  <c r="P5" i="16"/>
  <c r="M5" i="16"/>
  <c r="J5" i="16"/>
  <c r="G5" i="16"/>
  <c r="D5" i="16"/>
</calcChain>
</file>

<file path=xl/sharedStrings.xml><?xml version="1.0" encoding="utf-8"?>
<sst xmlns="http://schemas.openxmlformats.org/spreadsheetml/2006/main" count="647" uniqueCount="379">
  <si>
    <t>Secteurs non protégés</t>
  </si>
  <si>
    <t>(60 % du salaire brut)</t>
  </si>
  <si>
    <t>Secteurs protégés</t>
  </si>
  <si>
    <t>(70 % du salaire brut)</t>
  </si>
  <si>
    <t>Minimum</t>
  </si>
  <si>
    <t>Maximum</t>
  </si>
  <si>
    <r>
      <t>Du 1</t>
    </r>
    <r>
      <rPr>
        <b/>
        <vertAlign val="superscript"/>
        <sz val="10"/>
        <color rgb="FF142882"/>
        <rFont val="Arial"/>
        <family val="2"/>
      </rPr>
      <t>er</t>
    </r>
    <r>
      <rPr>
        <b/>
        <sz val="10"/>
        <color rgb="FF142882"/>
        <rFont val="Arial"/>
        <family val="2"/>
      </rPr>
      <t> novembre</t>
    </r>
  </si>
  <si>
    <t>au 31 décembre 2020</t>
  </si>
  <si>
    <t>7,23 €</t>
  </si>
  <si>
    <t>27,41 €</t>
  </si>
  <si>
    <t>8,03 €</t>
  </si>
  <si>
    <t>31,97 €</t>
  </si>
  <si>
    <r>
      <t>Du 1</t>
    </r>
    <r>
      <rPr>
        <b/>
        <vertAlign val="superscript"/>
        <sz val="10"/>
        <color rgb="FF142882"/>
        <rFont val="Arial"/>
        <family val="2"/>
      </rPr>
      <t>er</t>
    </r>
    <r>
      <rPr>
        <b/>
        <sz val="10"/>
        <color rgb="FF142882"/>
        <rFont val="Arial"/>
        <family val="2"/>
      </rPr>
      <t> janvier</t>
    </r>
  </si>
  <si>
    <t>au 30 mai 2021</t>
  </si>
  <si>
    <t>7,30 €</t>
  </si>
  <si>
    <t>27,68 €</t>
  </si>
  <si>
    <t>8,11 €</t>
  </si>
  <si>
    <t>32,29 €</t>
  </si>
  <si>
    <r>
      <t>Du 1</t>
    </r>
    <r>
      <rPr>
        <b/>
        <vertAlign val="superscript"/>
        <sz val="10"/>
        <color rgb="FF142882"/>
        <rFont val="Arial"/>
        <family val="2"/>
      </rPr>
      <t>er</t>
    </r>
    <r>
      <rPr>
        <b/>
        <sz val="10"/>
        <color rgb="FF142882"/>
        <rFont val="Arial"/>
        <family val="2"/>
      </rPr>
      <t xml:space="preserve"> juin </t>
    </r>
  </si>
  <si>
    <t>au 30 septembre 2021</t>
  </si>
  <si>
    <r>
      <t>Du 1</t>
    </r>
    <r>
      <rPr>
        <b/>
        <vertAlign val="superscript"/>
        <sz val="10"/>
        <color rgb="FF142882"/>
        <rFont val="Arial"/>
        <family val="2"/>
      </rPr>
      <t>er</t>
    </r>
    <r>
      <rPr>
        <b/>
        <sz val="10"/>
        <color rgb="FF142882"/>
        <rFont val="Arial"/>
        <family val="2"/>
      </rPr>
      <t xml:space="preserve"> octobre</t>
    </r>
  </si>
  <si>
    <t>au 31 décembre 2021</t>
  </si>
  <si>
    <t>8,30 €</t>
  </si>
  <si>
    <t>28,30 €</t>
  </si>
  <si>
    <t>33,01 €</t>
  </si>
  <si>
    <t>au 30 avril 2022</t>
  </si>
  <si>
    <t>8,37 €</t>
  </si>
  <si>
    <t>28,54 €</t>
  </si>
  <si>
    <t>33,30 €</t>
  </si>
  <si>
    <r>
      <t>Du 1</t>
    </r>
    <r>
      <rPr>
        <b/>
        <vertAlign val="superscript"/>
        <sz val="10"/>
        <color rgb="FF142882"/>
        <rFont val="Arial"/>
        <family val="2"/>
      </rPr>
      <t>er</t>
    </r>
    <r>
      <rPr>
        <b/>
        <sz val="10"/>
        <color rgb="FF142882"/>
        <rFont val="Arial"/>
        <family val="2"/>
      </rPr>
      <t xml:space="preserve"> mai au 31 juillet 2022</t>
    </r>
  </si>
  <si>
    <t>8,59 €</t>
  </si>
  <si>
    <t>29,30 €</t>
  </si>
  <si>
    <t>34,18 €</t>
  </si>
  <si>
    <r>
      <t>Du 1</t>
    </r>
    <r>
      <rPr>
        <b/>
        <vertAlign val="superscript"/>
        <sz val="10"/>
        <color rgb="FF142882"/>
        <rFont val="Arial"/>
        <family val="2"/>
      </rPr>
      <t>er</t>
    </r>
    <r>
      <rPr>
        <b/>
        <sz val="10"/>
        <color rgb="FF142882"/>
        <rFont val="Arial"/>
        <family val="2"/>
      </rPr>
      <t xml:space="preserve"> janvier 2023 au 30 avril 2023</t>
    </r>
  </si>
  <si>
    <r>
      <t>A partir du 1</t>
    </r>
    <r>
      <rPr>
        <b/>
        <vertAlign val="superscript"/>
        <sz val="10"/>
        <color rgb="FF142882"/>
        <rFont val="Arial"/>
        <family val="2"/>
      </rPr>
      <t>er</t>
    </r>
    <r>
      <rPr>
        <b/>
        <sz val="10"/>
        <color rgb="FF142882"/>
        <rFont val="Arial"/>
        <family val="2"/>
      </rPr>
      <t xml:space="preserve"> mai 2023</t>
    </r>
  </si>
  <si>
    <t>Note : les montants minimaux et maximaux s’entendent ici hors Mayotte. Le minimum reflète ainsi (excepté jusqu’en juin 2021 pour les secteurs non protégés) la valeur de l’indemnité horaire versée au salarié au Smic.</t>
  </si>
  <si>
    <t>Trimestre</t>
  </si>
  <si>
    <t>2020-T4</t>
  </si>
  <si>
    <t>2021-T1</t>
  </si>
  <si>
    <t>2021-T2</t>
  </si>
  <si>
    <t>2021-T3</t>
  </si>
  <si>
    <t>2021-T4</t>
  </si>
  <si>
    <t>2022-T1</t>
  </si>
  <si>
    <t>2022-T2</t>
  </si>
  <si>
    <t>Part des salariés en APLD parmi les salariés en AP</t>
  </si>
  <si>
    <t>Nombre de salariés effectivement placés en activité partielle de longue durée (milliers)</t>
  </si>
  <si>
    <t>Nombre d'EQTP effectivement placés en activité partielle de longue durée (milliers)</t>
  </si>
  <si>
    <t>Statistiques</t>
  </si>
  <si>
    <t>Second semestre</t>
  </si>
  <si>
    <t>Premier semestre</t>
  </si>
  <si>
    <t>Second semestre 2022</t>
  </si>
  <si>
    <t>à décembre 2022</t>
  </si>
  <si>
    <t>Demandes d’autorisation préalable (DAP)</t>
  </si>
  <si>
    <t>Demandes d’indemnisation (DI)</t>
  </si>
  <si>
    <t>Effectifs</t>
  </si>
  <si>
    <t>Heures</t>
  </si>
  <si>
    <t>Note : pour les salariés, ce sont les associations individu/employeur qui sont présentées ici. Si une personne est en APLD par deux employeurs différents, alors elle sera comptée deux fois ; les données relatives aux effectifs et aux heures ont été arrondis à la centaine et les montants au millier d’euros.</t>
  </si>
  <si>
    <t>Secteurs d’activité</t>
  </si>
  <si>
    <t>2020-S2</t>
  </si>
  <si>
    <t>2021-S1</t>
  </si>
  <si>
    <t>2021-S2</t>
  </si>
  <si>
    <t>2022-S1</t>
  </si>
  <si>
    <t>2022-S2</t>
  </si>
  <si>
    <r>
      <t>Total général</t>
    </r>
    <r>
      <rPr>
        <sz val="8"/>
        <color rgb="FF000000"/>
        <rFont val="Arial"/>
        <family val="2"/>
      </rPr>
      <t> </t>
    </r>
  </si>
  <si>
    <t>Fabrication de matériels de transport</t>
  </si>
  <si>
    <t>Fabrication d'autres produits industriels</t>
  </si>
  <si>
    <t>Transports et entreposage</t>
  </si>
  <si>
    <t>Hébergement et restauration</t>
  </si>
  <si>
    <t>1-Moins de 20 salariés</t>
  </si>
  <si>
    <t>2-Entre 20 et 49 salariés</t>
  </si>
  <si>
    <t>3-Entre 50 et 249 salariés</t>
  </si>
  <si>
    <t>4-Entre 250 et 499 salariés</t>
  </si>
  <si>
    <t>5-Entre 500 et 999 salariés</t>
  </si>
  <si>
    <t>6-1000 salariés ou plus</t>
  </si>
  <si>
    <t>Total général</t>
  </si>
  <si>
    <t>Caractéristiques des salariés placés en APLD</t>
  </si>
  <si>
    <t>Genre</t>
  </si>
  <si>
    <t>Homme</t>
  </si>
  <si>
    <t>Femme</t>
  </si>
  <si>
    <t>NP</t>
  </si>
  <si>
    <t>Âge</t>
  </si>
  <si>
    <t>Entre 25 et 49 ans</t>
  </si>
  <si>
    <t>50 ans et plus</t>
  </si>
  <si>
    <t>Moins de 25 ans</t>
  </si>
  <si>
    <t>CSP</t>
  </si>
  <si>
    <t>Employé, technicien, agent de maîtrise</t>
  </si>
  <si>
    <t>Ouvrier</t>
  </si>
  <si>
    <t>Cadre</t>
  </si>
  <si>
    <t>Apprenti</t>
  </si>
  <si>
    <t>Autre</t>
  </si>
  <si>
    <t>Part APLD au taux plancher</t>
  </si>
  <si>
    <t>Part de salariés</t>
  </si>
  <si>
    <t>Part d’heures</t>
  </si>
  <si>
    <t>Part du montant total</t>
  </si>
  <si>
    <t>Note : il s’agit ici des salariés pour lesquels l’employeur touche le plancher d’indemnisation (Smic) par heure chômée au titre de l’APLD, en intégrant également les salariés pour lesquels l’employeur touche une indemnisation plus faible que le plancher, s’agissant majoritairement d’apprentis. Les effectifs totaux ne correspondent pas à ceux de la synthèse générale, dans la mesure où, pour un même salarié, un employeur a pu toucher l’allocation minimale un mois et une allocation supérieure un autre mois, et donc être ainsi comptabilisé deux fois sur la période cumulée.</t>
  </si>
  <si>
    <t>Mode de recours</t>
  </si>
  <si>
    <t>(nombre et %)</t>
  </si>
  <si>
    <t>Montant</t>
  </si>
  <si>
    <t>(euros et %)</t>
  </si>
  <si>
    <t>Accord collectif</t>
  </si>
  <si>
    <t>75 %</t>
  </si>
  <si>
    <t>Document unilatéral</t>
  </si>
  <si>
    <t>25 %</t>
  </si>
  <si>
    <t>Note : les données relatives aux effectifs et aux heures ont été arrondis à la centaine et les montants aux milliers d’euros.</t>
  </si>
  <si>
    <t>58 %</t>
  </si>
  <si>
    <t>42 %</t>
  </si>
  <si>
    <t>Sources : demandes d’indemnisations SI APART, synthèse transmise par la Dares, mise à jour le 25 septembre 2023</t>
  </si>
  <si>
    <t>Sources : demandes d’indemnisation SI APART, synthèse transmise par la Dares, mise à jour le 25 septembre 2023 ; calculs France Stratégie</t>
  </si>
  <si>
    <t>Sources : demandes d’indemnisations SI APART, synthèse transmise par la Dares mise à jour le 25 septembre 2023 ; calculs France Stratégie</t>
  </si>
  <si>
    <t>Sources : demandes d’indemnisations SI APART ; calculs Dares, mise à jour le 25 septembre 2023</t>
  </si>
  <si>
    <t>Sources : demandes d’indemnisations SI APART, synthèse transmise par la Dares mise à jour le 25 septembre 2023 ; calculs France Stratégie</t>
  </si>
  <si>
    <t>Sources : demandes d’indemnisation SI APART, synthèse transmise par la Dares, mise à jour le 25 septembre 2023 ; calculs France Stratégie</t>
  </si>
  <si>
    <t>Taille entreprise</t>
  </si>
  <si>
    <t>Salariés distincts</t>
  </si>
  <si>
    <t>2022-T3</t>
  </si>
  <si>
    <t>2022-T4</t>
  </si>
  <si>
    <t>Fabrication de denrées alimentaires, de boissons et  de produits à base de tabac</t>
  </si>
  <si>
    <t>Fabrication d'équipements électriques, électroniques, informatiques ; fabrication de machines</t>
  </si>
  <si>
    <t>Industries extractives,  énergie, eau, gestion des déchets et dépollution</t>
  </si>
  <si>
    <t>Activités scientifiques et techniques ; services administratifs et de soutien</t>
  </si>
  <si>
    <t>Commerce ; réparation d'automobiles et de motocycles</t>
  </si>
  <si>
    <t>Construction</t>
  </si>
  <si>
    <t>Agriculture, sylviculture et pêche</t>
  </si>
  <si>
    <t>Activités financières et d'assurance</t>
  </si>
  <si>
    <t>Information et communication</t>
  </si>
  <si>
    <t>Industrie</t>
  </si>
  <si>
    <t>Industrie manufacturiaire</t>
  </si>
  <si>
    <t>Fabrication de denrées alimentaires, de boissons et de produits à base de tabac</t>
  </si>
  <si>
    <t>Industrie manufacturière</t>
  </si>
  <si>
    <t>Industries extractives, énergie, eau, gestion des déchets et dépollution</t>
  </si>
  <si>
    <t>Autres services*</t>
  </si>
  <si>
    <r>
      <t>Du 1</t>
    </r>
    <r>
      <rPr>
        <b/>
        <vertAlign val="superscript"/>
        <sz val="10"/>
        <color rgb="FF142882"/>
        <rFont val="Arial"/>
        <family val="2"/>
      </rPr>
      <t>er</t>
    </r>
    <r>
      <rPr>
        <b/>
        <sz val="10"/>
        <color rgb="FF142882"/>
        <rFont val="Arial"/>
        <family val="2"/>
      </rPr>
      <t xml:space="preserve"> septembre 2022 au 31 décembre 2022</t>
    </r>
  </si>
  <si>
    <t>Du 1er août 2022 au 31 août 2022</t>
  </si>
  <si>
    <t>Source : tableau consolidé des indemnités et allocations de l’APLD de la DGEFP, mis à jour le 3 juin 2023.</t>
  </si>
  <si>
    <t>Tableau 1 – Montants minimaux et maximaux de l’allocation APLD reçue 
pour les employeurs selon les secteurs, par heure non travaillée</t>
  </si>
  <si>
    <t>Tableau 2 – Taux de prise en charge par le FNE-Formation des coûts pédagogiques  au titre de l’encadrement temporaire des aides d’État du 1er juillet 2021 au 30 juin 2022</t>
  </si>
  <si>
    <t>Source : ministère du Travail</t>
  </si>
  <si>
    <t>Taille de l’entreprise</t>
  </si>
  <si>
    <t>Activité partielle (AP)</t>
  </si>
  <si>
    <t>Activité partielle de longue durée (APLD)</t>
  </si>
  <si>
    <t>Moins de 300 salariés</t>
  </si>
  <si>
    <t>100 %</t>
  </si>
  <si>
    <t>De 300 à 1000 salariés</t>
  </si>
  <si>
    <t>70 %</t>
  </si>
  <si>
    <t>80 %</t>
  </si>
  <si>
    <t>Plus de 1 000 salariés</t>
  </si>
  <si>
    <t>40 %</t>
  </si>
  <si>
    <t xml:space="preserve">Entreprises en difficulté (Covid-19)*   </t>
  </si>
  <si>
    <t>Entreprises en mutation, en transition ou en reprise d’activité</t>
  </si>
  <si>
    <t>Note : ces taux sont ceux qui étaient prévus à titre dérogatoire dans le régime cadre temporaire de soutien aux entreprises (SA 56985), modifié par le régime SA.59722 et prolongé jusqu’au 30 juin 2022 par le régime SA.62102.</t>
  </si>
  <si>
    <r>
      <t>*</t>
    </r>
    <r>
      <rPr>
        <sz val="9"/>
        <color theme="1"/>
        <rFont val="Calibri"/>
        <family val="2"/>
        <scheme val="minor"/>
      </rPr>
      <t xml:space="preserve"> </t>
    </r>
    <r>
      <rPr>
        <sz val="9"/>
        <color rgb="FF000000"/>
        <rFont val="Arial"/>
        <family val="2"/>
      </rPr>
      <t>art L. 1233-3 du code du travail.</t>
    </r>
  </si>
  <si>
    <t>Tableau 3 – Taux de prise en charge des formations par le FNE dans le cadre du Régime général (RGEC applicable sans exception depuis le 1er juillet 20222)</t>
  </si>
  <si>
    <r>
      <t xml:space="preserve">Petite entreprise </t>
    </r>
    <r>
      <rPr>
        <sz val="10"/>
        <color rgb="FF142882"/>
        <rFont val="Arial"/>
        <family val="2"/>
      </rPr>
      <t>(1)</t>
    </r>
  </si>
  <si>
    <r>
      <t xml:space="preserve">Moyenne entreprise </t>
    </r>
    <r>
      <rPr>
        <sz val="10"/>
        <color rgb="FF142882"/>
        <rFont val="Arial"/>
        <family val="2"/>
      </rPr>
      <t>(2)</t>
    </r>
  </si>
  <si>
    <r>
      <t xml:space="preserve">Grande entreprise </t>
    </r>
    <r>
      <rPr>
        <sz val="10"/>
        <color rgb="FF142882"/>
        <rFont val="Arial"/>
        <family val="2"/>
      </rPr>
      <t>(3)</t>
    </r>
  </si>
  <si>
    <t>Taux de cofinancement public</t>
  </si>
  <si>
    <t>(1) Entreprise qui emploie moins de 50 personnes et dont le chiffre d'affaires annuel ou le total du bilan annuel n'excède pas 10 millions €.</t>
  </si>
  <si>
    <t>(2) Entreprises qui occupent moins de 250 personnes et dont le chiffre d'affaires annuel n'excède pas 50 millions € ou dont le total du bilan annuel n'excède pas 43 millions €.</t>
  </si>
  <si>
    <t>(3) Entreprises n’entrant pas dans les catégories (1) et (2).</t>
  </si>
  <si>
    <t>Coût moyen par heure d’APLD (en €)</t>
  </si>
  <si>
    <t>Montants (en €)</t>
  </si>
  <si>
    <t>Tableau 4 – Statistiques sur APLD par semestre, de juillet 2020 à décembre 2022</t>
  </si>
  <si>
    <t>Décile</t>
  </si>
  <si>
    <t>Lecture : pour 10 % des salariés en APLD, l’employeur a perçu une allocation horaire moyenne inférieure ou égale à 8,20 € deuxième semestre 2021, contre 8,70 € au deuxième semestre 2022.</t>
  </si>
  <si>
    <t>Graphique 2 – Allocation horaire moyenne par salarié par décile de personnes placées 
en APLD, de juillet 2020 à décembre 2022, en euros</t>
  </si>
  <si>
    <t>Tableau 5 – Part de l’APLD indemnisée au taux plancher (effectif salariés, nombre d’heures et montant) par semestre, de juillet 2020 à décembre 2022</t>
  </si>
  <si>
    <t>25,1 %</t>
  </si>
  <si>
    <t>16,3 %</t>
  </si>
  <si>
    <t>Tableau 6 – Mode de recours à l’APLD en effectifs salariés*, heures et montants 
de juillet 2020 à décembre 2022</t>
  </si>
  <si>
    <t>* Effectifs salariés placés au moins une fois en APLD selon ce mode de recours sur la période.</t>
  </si>
  <si>
    <t>Autres secteurs</t>
  </si>
  <si>
    <t>Secteur</t>
  </si>
  <si>
    <t>Graphique 3 – Répartition des salariés* en activité partielle de longue durée entre juillet 2020 et décembre 2022 par secteur d’activité de l’entreprise</t>
  </si>
  <si>
    <t>Sources : demandes d’indemnisation SI APART, DSN ; estimation Dares, mise à jour le 25 septembre 2023.</t>
  </si>
  <si>
    <t>* Effectifs salariés placés au moins une fois en APLD selon le secteur d’activité de l’entreprise sur la période. Ce mode de calcul de la répartition sectorielle peut donner des résultats quelque peu différents de la moyenne des taux calculés mois après mois pour chaque secteur.</t>
  </si>
  <si>
    <t>a) En pourcentage</t>
  </si>
  <si>
    <t>b) En effectifs</t>
  </si>
  <si>
    <t>Tableau 8 – Répartition sectorielle des salariés (1) en APLD par semestre, de juillet 2020 à décembre 2022</t>
  </si>
  <si>
    <t>Autres services (2)</t>
  </si>
  <si>
    <t>(1) Effectifs salariés placés au moins une fois en APLD selon le secteur d’activité de l’entreprise dans le semestre.</t>
  </si>
  <si>
    <t>(2) Activités immobilières, Administration publique, enseignement, santé humaine et action sociale et Autres activités de services</t>
  </si>
  <si>
    <t>Date</t>
  </si>
  <si>
    <t>Agriculture, syviculture et pêche</t>
  </si>
  <si>
    <t>Commerce</t>
  </si>
  <si>
    <t>Total</t>
  </si>
  <si>
    <t>Salariés en activité partielle</t>
  </si>
  <si>
    <t>Total de salariés du secteur (en milliers)</t>
  </si>
  <si>
    <t>Part de salariés en activité partielle</t>
  </si>
  <si>
    <t>* Information-communication ; activités financières et d’assurance ; activités immobilières ; services aux entreprises ; enseignement, santé et action sociale ; autres activités de services.</t>
  </si>
  <si>
    <t>Lecture : au second semestre 2021, 3 % des salariés du secteur de l’hébergement-restauration étaient placés en APLD.</t>
  </si>
  <si>
    <t>Graphique 4 - Part des salariés placés en APLD par secteur d’activité</t>
  </si>
  <si>
    <t>Graphique 5 – Répartition des salariés en activité partielle de longue durée 
entre juillet 2020 et décembre 2022 par taille de l’entreprise</t>
  </si>
  <si>
    <t>Mois</t>
  </si>
  <si>
    <t>Moins de 20 salariés</t>
  </si>
  <si>
    <t>Entre 20 et 49 salariés</t>
  </si>
  <si>
    <t>Entre 50 et 249 salariés</t>
  </si>
  <si>
    <t>Entre 250 salariés et 999 salariés</t>
  </si>
  <si>
    <t>1 000 salariés ou plus</t>
  </si>
  <si>
    <t>Ensemble</t>
  </si>
  <si>
    <t>Salariés en activité partielle de longue durée</t>
  </si>
  <si>
    <t>Part de l'APLD dans le recours</t>
  </si>
  <si>
    <t>Lecture : en juin 2022, 47 % des salariés placés en activité partielle dans des entreprises de moins de 20 salariés sont en activité partielle de longue durée (APLD).</t>
  </si>
  <si>
    <t>Champ : France, salariés du privé.</t>
  </si>
  <si>
    <t>Graphique 6 - Part de salariés en APLD parmi les salariés en activité partielle depuis octobre 2020, par taille d’entreprise</t>
  </si>
  <si>
    <t>Source : demandes d’indemnisation SI APART, synthèse transmise par la Dares, mise à jour le 25 septembre 2023 ; calculs France Stratégie.</t>
  </si>
  <si>
    <t>Tableau 9 – Caractéristiques des salariés en APLD par semestre, de juillet 2020 à décembre 2022</t>
  </si>
  <si>
    <r>
      <t xml:space="preserve">* </t>
    </r>
    <r>
      <rPr>
        <i/>
        <sz val="9"/>
        <color theme="1"/>
        <rFont val="Arial"/>
        <family val="2"/>
      </rPr>
      <t>Moyenne trimestrielle du nombre mensuel de salariés (ayant été placés au moins une heure dans le mois) en APLD.</t>
    </r>
  </si>
  <si>
    <t>Sources : SI APART/DSN -- ASP/DGEFP/Dares ; estimation Dares mise à jour le 27 ocotbre 2023.</t>
  </si>
  <si>
    <t>27 905</t>
  </si>
  <si>
    <t>136 365</t>
  </si>
  <si>
    <t>759 400</t>
  </si>
  <si>
    <t>138 007 500</t>
  </si>
  <si>
    <t>1 721 639 000</t>
  </si>
  <si>
    <t>Tableau 7 – Mode de recours à l’APLD en nombre de demandes d’indemnisation (DI) 
par semestre, de juillet 2020 à décembre 2022</t>
  </si>
  <si>
    <t>Source : demandes d’indemnisation SI APART, synthèse transmise par la Dares, mise à jour le 25 septembre 2023 ; calculs France Stratégie</t>
  </si>
  <si>
    <t>Graphique 7- Répartition du nombre de demandes d'autorisations préalables d’APLD, du nombre de salariés susceptibles d’être placés en APLD et des heures d’APLD demandées selon le département</t>
  </si>
  <si>
    <t>Source : DRIEETS Île-de-France, Bilan 2021-2022 du FNE-Formation / APLD</t>
  </si>
  <si>
    <t>Graphique 8- Répartition sectorielle de l’APLD</t>
  </si>
  <si>
    <t>Sommaire</t>
  </si>
  <si>
    <r>
      <t> </t>
    </r>
    <r>
      <rPr>
        <b/>
        <sz val="11"/>
        <color rgb="FF002060"/>
        <rFont val="Arial"/>
        <family val="2"/>
      </rPr>
      <t>Taille de l'entreprise</t>
    </r>
  </si>
  <si>
    <t>Graphique 1 – Nombre de salariés* et d’EQTP placés en APLD 
et évolution par rapport à l’ensemble des salariés placés en activité partielle</t>
  </si>
  <si>
    <t>Graphique 1 – Nombre de salariés* et d’EQTP placés en APLD et évolution par rapport à l’ensemble des salariés placés en activité partielle</t>
  </si>
  <si>
    <r>
      <t xml:space="preserve">Fichier de juillet données DGEFP/ OPCO a </t>
    </r>
    <r>
      <rPr>
        <b/>
        <u/>
        <sz val="11"/>
        <color theme="9" tint="-0.249977111117893"/>
        <rFont val="Calibri"/>
        <family val="2"/>
        <scheme val="minor"/>
      </rPr>
      <t>fin mars 2023</t>
    </r>
  </si>
  <si>
    <t>Étiquettes de colonnes</t>
  </si>
  <si>
    <t xml:space="preserve">Nombre stagiaire </t>
  </si>
  <si>
    <t>Nombre de stagiaires %</t>
  </si>
  <si>
    <t>effectif entreprise</t>
  </si>
  <si>
    <t>total %</t>
  </si>
  <si>
    <t>(vide)</t>
  </si>
  <si>
    <t>0-10</t>
  </si>
  <si>
    <t>10-20</t>
  </si>
  <si>
    <t>20-30</t>
  </si>
  <si>
    <t>30-40</t>
  </si>
  <si>
    <t>40-50</t>
  </si>
  <si>
    <t>total 0-50</t>
  </si>
  <si>
    <t>50-100</t>
  </si>
  <si>
    <t>100-150</t>
  </si>
  <si>
    <t>150-200</t>
  </si>
  <si>
    <t>200-250</t>
  </si>
  <si>
    <t>250-500</t>
  </si>
  <si>
    <t>0-500</t>
  </si>
  <si>
    <t>500-1000</t>
  </si>
  <si>
    <t>10 à 50</t>
  </si>
  <si>
    <t>total 50-250</t>
  </si>
  <si>
    <t>total moins de 20</t>
  </si>
  <si>
    <t>250-1000</t>
  </si>
  <si>
    <t>plus de 500</t>
  </si>
  <si>
    <t>plus de 1000</t>
  </si>
  <si>
    <t>20-50</t>
  </si>
  <si>
    <t>0-50</t>
  </si>
  <si>
    <t>50-250</t>
  </si>
  <si>
    <t>Formation FNE</t>
  </si>
  <si>
    <t>Formations dans le cadre APLD</t>
  </si>
  <si>
    <t>tous motifs</t>
  </si>
  <si>
    <t>APLD</t>
  </si>
  <si>
    <t>Intitulé</t>
  </si>
  <si>
    <t>total</t>
  </si>
  <si>
    <t xml:space="preserve">Industries extractives </t>
  </si>
  <si>
    <t>Fabrication de textiles, industries de l'habillement, industrie du cuir et de la chaussure</t>
  </si>
  <si>
    <t xml:space="preserve">Travail du bois, industries du papier et imprimerie </t>
  </si>
  <si>
    <t>Cokéfaction et raffinage</t>
  </si>
  <si>
    <t>Industrie chimique</t>
  </si>
  <si>
    <t>Industrie pharmaceutique</t>
  </si>
  <si>
    <t>Fabrication de produits en caoutchouc et en plastique ainsi que d'autres produits minéraux non métalliques</t>
  </si>
  <si>
    <t>Métallurgie et fabrication de produits métalliques à l'exception des machines et des équipements</t>
  </si>
  <si>
    <t>Fabrication de produits informatiques, électroniques et optiques</t>
  </si>
  <si>
    <t>Fabrication d'équipements électriques</t>
  </si>
  <si>
    <t>Fabrication de machines et équipements n.c.a.</t>
  </si>
  <si>
    <t>Autres industries manufacturières ; réparation et installation de machines et d'équipements</t>
  </si>
  <si>
    <t>ENSEMBLE INDUSTRIE</t>
  </si>
  <si>
    <t>Production et distribution d'électricité, de gaz, de vapeur et d'air conditionné</t>
  </si>
  <si>
    <t>Production et distribution d'eau ; assainissement, gestion des déchets et dépollution</t>
  </si>
  <si>
    <t xml:space="preserve">Construction </t>
  </si>
  <si>
    <t xml:space="preserve">Transports et entreposage </t>
  </si>
  <si>
    <t>Edition, audiovisuel et diffusion</t>
  </si>
  <si>
    <t>Télécommunications</t>
  </si>
  <si>
    <t>Activités informatiques et services d'information</t>
  </si>
  <si>
    <t>Activités immobilières</t>
  </si>
  <si>
    <t>Activités juridiques, comptables, de gestion, d'architecture, d'ingénierie, de contrôle et d'analyses techniques</t>
  </si>
  <si>
    <t>Recherche-développement scientifique</t>
  </si>
  <si>
    <t>Autres activités spécialisées, scientifiques et techniques</t>
  </si>
  <si>
    <t>Activités de services administratifs et de soutien</t>
  </si>
  <si>
    <t>Administration publique</t>
  </si>
  <si>
    <t>Enseignement</t>
  </si>
  <si>
    <t>Activités pour la santé humaine</t>
  </si>
  <si>
    <t>Hébergement médico-social et social et action sociale sans hébergement</t>
  </si>
  <si>
    <t>Arts, spectacles et activités récréatives</t>
  </si>
  <si>
    <t xml:space="preserve">Autres activités de services </t>
  </si>
  <si>
    <t>Activités des ménages en tant qu'employeurs ; activités indifférenciées des ménages en tant que producteurs de biens et services pour usage propre</t>
  </si>
  <si>
    <t>TOTAL</t>
  </si>
  <si>
    <t>Tableau 12 – Répartition de stagiaires financés par le FNE-Formation par secteur</t>
  </si>
  <si>
    <t>données actualisées fichier données à septembre 2023</t>
  </si>
  <si>
    <t xml:space="preserve">Nombre de  Identifiant stagiaire (anonymisé) </t>
  </si>
  <si>
    <t>2021</t>
  </si>
  <si>
    <t>total 2021</t>
  </si>
  <si>
    <t>2022</t>
  </si>
  <si>
    <t>total 2022</t>
  </si>
  <si>
    <t>AP</t>
  </si>
  <si>
    <t>EED</t>
  </si>
  <si>
    <t>MUT-REP</t>
  </si>
  <si>
    <t>AFDAS</t>
  </si>
  <si>
    <t>AKTO</t>
  </si>
  <si>
    <t>ATLAS</t>
  </si>
  <si>
    <t>Constructys</t>
  </si>
  <si>
    <t>EP</t>
  </si>
  <si>
    <t>L'Opcommerce</t>
  </si>
  <si>
    <t>OCAPIAT</t>
  </si>
  <si>
    <t>OPCO 2i</t>
  </si>
  <si>
    <t>OPCO MOBILITES</t>
  </si>
  <si>
    <t>SANTE</t>
  </si>
  <si>
    <t>UNIFORMATION</t>
  </si>
  <si>
    <t>total APLD</t>
  </si>
  <si>
    <t>Graphique 11 – Répartition des stagiaires entre Opco – ensemble des motifs de recours</t>
  </si>
  <si>
    <t>Intitulé des Opco</t>
  </si>
  <si>
    <t>Graphique 12 – Répartition du recours à FNE selon les motifs par Opco</t>
  </si>
  <si>
    <t xml:space="preserve">ensemble </t>
  </si>
  <si>
    <t>Nombre de Identifiant stagiaire (anonymisé)</t>
  </si>
  <si>
    <t>2021-2022</t>
  </si>
  <si>
    <t>0-20</t>
  </si>
  <si>
    <t>50-60</t>
  </si>
  <si>
    <t>60 et plus</t>
  </si>
  <si>
    <t>2023</t>
  </si>
  <si>
    <t>Graphique 13 – Répartition des stagiaires bénéficiaires du FNE par âge</t>
  </si>
  <si>
    <t>Taille des entreprises</t>
  </si>
  <si>
    <t>Ingénieur et cadre</t>
  </si>
  <si>
    <t>Techniciens et Agents de maîtrise</t>
  </si>
  <si>
    <t>employés</t>
  </si>
  <si>
    <t>Ouvriers qualifiés</t>
  </si>
  <si>
    <t>Ouvirers non Qualifiés</t>
  </si>
  <si>
    <t>Graphique 14 – Répartition des stagiaires bénéficiaires du FNE par catégorie professionnelle, 2021-2022</t>
  </si>
  <si>
    <t>Catégorie professionnelle</t>
  </si>
  <si>
    <t>type de parcours</t>
  </si>
  <si>
    <t>ensemble</t>
  </si>
  <si>
    <t>Parcours reconversion</t>
  </si>
  <si>
    <t>Parcours certifiant</t>
  </si>
  <si>
    <t>Parcours compétences spécifiques Covid</t>
  </si>
  <si>
    <t>Parcours anticipation des mutations</t>
  </si>
  <si>
    <t>Non renseigné</t>
  </si>
  <si>
    <t>total 2023</t>
  </si>
  <si>
    <t>Graphique 15 – Répartition des stagiaires par type de formation – ensemble 2021-2022</t>
  </si>
  <si>
    <t>Type de parcours</t>
  </si>
  <si>
    <t xml:space="preserve">REMARQUE : ces graphiques viennent d'un fichier "supplement numérique" d'une publicaiton du CEREQ que l'on peut trouver là: https://www.cereq.fr/sites/default/files/2022-03/C%C3%A9req%20Bref%20420%20-%20Suppl%C3%A9ment%20num%C3%A9rique.xlsx </t>
  </si>
  <si>
    <t xml:space="preserve">Source : Enquête Impact Céreq, 2021. Données non pondérées. </t>
  </si>
  <si>
    <t xml:space="preserve">Champ :  Echantillon des salariés en mars 2020 construit en mobilisant la méthode de l'appariement des scores de propension, permettant de comparer deux populations : l'une ayant connu du chômage partiel et l'autre pas (N=1504).  </t>
  </si>
  <si>
    <t>Les caractéristiques des deux poulations sont équivalentes quant aux variables suivantes : sexe, enfant(s) à charge, diplôme, CS, activité non télétravaillable, contrat et temps de travail (CDD/CDI, temps plein/temps partiel), taille de l'entreprise, secteur d'activité.</t>
  </si>
  <si>
    <t>Lecture: A caractéristques mentionnées égales, les ouvriers ayant connu du chômage partiel en mars 2020 -mai 2021 ont autant accédé à la formation que ceux qui ne l'ont pas connu (30%).</t>
  </si>
  <si>
    <t>Lecture: A caractéristques mentionnées égales, 20% des ouvriers ayant connu du chômage partiel en mars 2020 -mai 2021 déclarent avoir reçu une proposition de formation de leur employeur ouvriers contre 21% de ceux n'ayant pas connu du chômage partiel (il n'y a donc pas de différence significative).</t>
  </si>
  <si>
    <t>Crise sanitaire et formation professionnelle : le temps libéré ne suffit pas pour se former, Ekaterina MELNIK-OLIVE, Céreq Bref n°420, 2022.</t>
  </si>
  <si>
    <t>Oui, avec une subvention du FNE-Formation</t>
  </si>
  <si>
    <t>Oui, sans subvention du FNE-Formation</t>
  </si>
  <si>
    <t>Oui, mais ne sait pas si c'est dans le cadre d'une subvention du FNE-Formation</t>
  </si>
  <si>
    <t>Pas de recours à la formation</t>
  </si>
  <si>
    <t>Ne sait pas</t>
  </si>
  <si>
    <t>REMARQUE : ce graphique vient d'un fichier en ligne de la DARES qui contient toutes les données et graphiques automatiques issus de l''enquête Acemo covid en juillet 2021 que l'on peut trouver ici: https://dares.travail-emploi.gouv.fr/sites/default/files/785ea373cc21d367d54d2305a6202483/dares_s%C3%A9ries_chronologiques_acemocovid_juillet.xlsx</t>
  </si>
  <si>
    <t>04/20</t>
  </si>
  <si>
    <t>05/20</t>
  </si>
  <si>
    <t>06/20</t>
  </si>
  <si>
    <t>07/20</t>
  </si>
  <si>
    <t>08/20</t>
  </si>
  <si>
    <t>A TOUS SECTEURS</t>
  </si>
  <si>
    <t>09/20</t>
  </si>
  <si>
    <t>Chômage partiel</t>
  </si>
  <si>
    <t>10/20</t>
  </si>
  <si>
    <t>En cas de recours au chômage partiel le dernier jour de M-1 :  recours à la formation pour les salariés en chômage partiel (% de salariés)</t>
  </si>
  <si>
    <t>11/20</t>
  </si>
  <si>
    <t>12/20</t>
  </si>
  <si>
    <t>01/21</t>
  </si>
  <si>
    <t>02/21</t>
  </si>
  <si>
    <t>03/21</t>
  </si>
  <si>
    <t>04/21</t>
  </si>
  <si>
    <t>05/21</t>
  </si>
  <si>
    <t>06/21</t>
  </si>
  <si>
    <t>07/21</t>
  </si>
  <si>
    <t>Note : la question est proposée depuis l'enquête de juillet 2020.</t>
  </si>
  <si>
    <t>chômage partiel fin M-1 et à la formation pour ses salariés avec une subvention du FNE-Formation.</t>
  </si>
  <si>
    <t>Champ : salariés du privé hors agriculture, particuliers employeurs et activités extraterritoriales ; France (hors Mayotte).</t>
  </si>
  <si>
    <t>Graphique 17 – En cas de recours au chômage partiel le dernier jour de M-1 : recours à la formation pour les salariés en chômage partiel (% de salariés)</t>
  </si>
  <si>
    <t>Source : Dares, enquêtes Acemo Covid, avril 2020 à juillet 2021</t>
  </si>
  <si>
    <t>Note de lecture : lors de l'enquête de juillet 2021, 6,3%des salariés travaillent dans une entreprise qui a recouru 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</si>
</sst>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0.00\ &quot;€&quot;;[Red]\-#,##0.00\ &quot;€&quot;"/>
    <numFmt numFmtId="43" formatCode="_-* #,##0.00_-;\-* #,##0.00_-;_-* &quot;-&quot;??_-;_-@_-"/>
    <numFmt numFmtId="164" formatCode="_-* #,##0_-;\-* #,##0_-;_-* &quot;-&quot;??_-;_-@_-"/>
    <numFmt numFmtId="165" formatCode="0.0%"/>
    <numFmt numFmtId="166" formatCode="#,##0.0"/>
  </numFmts>
  <fonts count="43">
    <font>
      <sz val="11"/>
      <color theme="1"/>
      <name val="Calibri"/>
      <family val="2"/>
      <scheme val="minor"/>
    </font>
    <font>
      <sz val="11"/>
      <color theme="1"/>
      <name val="Calibri"/>
      <family val="2"/>
      <scheme val="minor"/>
    </font>
    <font>
      <sz val="8"/>
      <color theme="1"/>
      <name val="Arial"/>
      <family val="2"/>
    </font>
    <font>
      <sz val="10"/>
      <color theme="1"/>
      <name val="Arial"/>
      <family val="2"/>
    </font>
    <font>
      <i/>
      <sz val="9.5"/>
      <color theme="1"/>
      <name val="Arial"/>
      <family val="2"/>
    </font>
    <font>
      <sz val="10"/>
      <color theme="1"/>
      <name val="Calibri"/>
      <family val="2"/>
      <scheme val="minor"/>
    </font>
    <font>
      <b/>
      <sz val="10"/>
      <color rgb="FF142882"/>
      <name val="Arial"/>
      <family val="2"/>
    </font>
    <font>
      <sz val="10"/>
      <color rgb="FF142882"/>
      <name val="Arial"/>
      <family val="2"/>
    </font>
    <font>
      <b/>
      <vertAlign val="superscript"/>
      <sz val="10"/>
      <color rgb="FF142882"/>
      <name val="Arial"/>
      <family val="2"/>
    </font>
    <font>
      <sz val="10"/>
      <color rgb="FF000000"/>
      <name val="Arial"/>
      <family val="2"/>
    </font>
    <font>
      <sz val="10"/>
      <name val="Arial"/>
      <family val="2"/>
    </font>
    <font>
      <b/>
      <sz val="10"/>
      <color theme="1"/>
      <name val="Calibri"/>
      <family val="2"/>
      <scheme val="minor"/>
    </font>
    <font>
      <b/>
      <sz val="10"/>
      <color theme="1"/>
      <name val="Arial"/>
      <family val="2"/>
    </font>
    <font>
      <sz val="8"/>
      <color rgb="FF000000"/>
      <name val="Arial"/>
      <family val="2"/>
    </font>
    <font>
      <b/>
      <sz val="10"/>
      <color rgb="FF000000"/>
      <name val="Arial"/>
      <family val="2"/>
    </font>
    <font>
      <sz val="9.5"/>
      <color theme="1"/>
      <name val="Arial"/>
      <family val="2"/>
    </font>
    <font>
      <sz val="11"/>
      <color rgb="FF000000"/>
      <name val="Calibri"/>
      <family val="2"/>
    </font>
    <font>
      <b/>
      <sz val="11"/>
      <color theme="1"/>
      <name val="Calibri"/>
      <family val="2"/>
      <scheme val="minor"/>
    </font>
    <font>
      <sz val="9"/>
      <color theme="1"/>
      <name val="Calibri"/>
      <family val="2"/>
      <scheme val="minor"/>
    </font>
    <font>
      <sz val="9"/>
      <color rgb="FF000000"/>
      <name val="Arial"/>
      <family val="2"/>
    </font>
    <font>
      <sz val="9"/>
      <color theme="1"/>
      <name val="Arial"/>
      <family val="2"/>
    </font>
    <font>
      <i/>
      <sz val="10.5"/>
      <color theme="1"/>
      <name val="Arial"/>
      <family val="2"/>
    </font>
    <font>
      <sz val="11"/>
      <name val="Calibri"/>
      <family val="2"/>
      <scheme val="minor"/>
    </font>
    <font>
      <i/>
      <sz val="9"/>
      <color theme="1"/>
      <name val="Arial"/>
      <family val="2"/>
    </font>
    <font>
      <u/>
      <sz val="11"/>
      <color indexed="39"/>
      <name val="Calibri"/>
      <family val="2"/>
      <scheme val="minor"/>
    </font>
    <font>
      <u/>
      <sz val="11"/>
      <color theme="10"/>
      <name val="Calibri"/>
      <family val="2"/>
      <scheme val="minor"/>
    </font>
    <font>
      <b/>
      <sz val="13"/>
      <color rgb="FF000000"/>
      <name val="Arial"/>
      <family val="2"/>
    </font>
    <font>
      <i/>
      <sz val="11"/>
      <color rgb="FF000000"/>
      <name val="Arial"/>
      <family val="2"/>
    </font>
    <font>
      <b/>
      <sz val="13"/>
      <color rgb="FF000000"/>
      <name val="Calibri"/>
      <family val="2"/>
      <scheme val="minor"/>
    </font>
    <font>
      <i/>
      <sz val="11"/>
      <color rgb="FF000000"/>
      <name val="Calibri"/>
      <family val="2"/>
      <scheme val="minor"/>
    </font>
    <font>
      <b/>
      <sz val="10"/>
      <color rgb="FF002060"/>
      <name val="Arial"/>
      <family val="2"/>
    </font>
    <font>
      <b/>
      <sz val="11"/>
      <color rgb="FF002060"/>
      <name val="Arial"/>
      <family val="2"/>
    </font>
    <font>
      <sz val="11"/>
      <color rgb="FFFF0000"/>
      <name val="Calibri"/>
      <family val="2"/>
      <scheme val="minor"/>
    </font>
    <font>
      <b/>
      <sz val="11"/>
      <color theme="9" tint="-0.249977111117893"/>
      <name val="Calibri"/>
      <family val="2"/>
      <scheme val="minor"/>
    </font>
    <font>
      <b/>
      <u/>
      <sz val="11"/>
      <color theme="9" tint="-0.249977111117893"/>
      <name val="Calibri"/>
      <family val="2"/>
      <scheme val="minor"/>
    </font>
    <font>
      <b/>
      <sz val="11"/>
      <color rgb="FFFF0000"/>
      <name val="Calibri"/>
      <family val="2"/>
      <scheme val="minor"/>
    </font>
    <font>
      <b/>
      <sz val="10"/>
      <color indexed="8"/>
      <name val="Arial"/>
      <family val="2"/>
    </font>
    <font>
      <sz val="10"/>
      <color indexed="8"/>
      <name val="Arial"/>
      <family val="2"/>
    </font>
    <font>
      <b/>
      <sz val="12"/>
      <color theme="1"/>
      <name val="Calibri"/>
      <family val="2"/>
      <scheme val="minor"/>
    </font>
    <font>
      <b/>
      <sz val="12"/>
      <color rgb="FF005841"/>
      <name val="Circular Std Book Italic"/>
    </font>
    <font>
      <sz val="11"/>
      <color rgb="FF000000"/>
      <name val="Arial"/>
      <family val="2"/>
    </font>
    <font>
      <i/>
      <sz val="8"/>
      <color theme="1"/>
      <name val="Arial"/>
      <family val="2"/>
    </font>
    <font>
      <i/>
      <sz val="9"/>
      <color theme="1"/>
      <name val="Calibri"/>
      <family val="2"/>
      <scheme val="minor"/>
    </font>
  </fonts>
  <fills count="12">
    <fill>
      <patternFill patternType="none"/>
    </fill>
    <fill>
      <patternFill patternType="gray125"/>
    </fill>
    <fill>
      <patternFill patternType="solid">
        <fgColor rgb="FFFFFFFF"/>
        <bgColor indexed="64"/>
      </patternFill>
    </fill>
    <fill>
      <patternFill patternType="solid">
        <fgColor rgb="FFF2F2F2"/>
        <bgColor indexed="64"/>
      </patternFill>
    </fill>
    <fill>
      <patternFill patternType="solid">
        <fgColor theme="0"/>
        <bgColor indexed="64"/>
      </patternFill>
    </fill>
    <fill>
      <patternFill patternType="solid">
        <fgColor rgb="FFDCE6F1"/>
        <bgColor indexed="64"/>
      </patternFill>
    </fill>
    <fill>
      <patternFill patternType="solid">
        <fgColor rgb="FFEDEDED"/>
        <bgColor indexed="64"/>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indexed="22"/>
        <bgColor indexed="64"/>
      </patternFill>
    </fill>
    <fill>
      <patternFill patternType="solid">
        <fgColor rgb="FFE7EAE8"/>
        <bgColor indexed="64"/>
      </patternFill>
    </fill>
    <fill>
      <patternFill patternType="solid">
        <fgColor rgb="FFFFFF00"/>
        <bgColor indexed="64"/>
      </patternFill>
    </fill>
  </fills>
  <borders count="38">
    <border>
      <left/>
      <right/>
      <top/>
      <bottom/>
      <diagonal/>
    </border>
    <border>
      <left style="medium">
        <color rgb="FFFFFFFF"/>
      </left>
      <right/>
      <top style="thick">
        <color rgb="FF0087CD"/>
      </top>
      <bottom/>
      <diagonal/>
    </border>
    <border>
      <left style="medium">
        <color rgb="FFFFFFFF"/>
      </left>
      <right/>
      <top/>
      <bottom/>
      <diagonal/>
    </border>
    <border>
      <left style="medium">
        <color rgb="FFFFFFFF"/>
      </left>
      <right/>
      <top/>
      <bottom style="medium">
        <color rgb="FF0087CD"/>
      </bottom>
      <diagonal/>
    </border>
    <border>
      <left/>
      <right style="medium">
        <color rgb="FFFFFFFF"/>
      </right>
      <top style="thick">
        <color rgb="FF0087CD"/>
      </top>
      <bottom/>
      <diagonal/>
    </border>
    <border>
      <left/>
      <right/>
      <top style="thick">
        <color rgb="FF0087CD"/>
      </top>
      <bottom/>
      <diagonal/>
    </border>
    <border>
      <left/>
      <right style="medium">
        <color rgb="FFFFFFFF"/>
      </right>
      <top/>
      <bottom/>
      <diagonal/>
    </border>
    <border>
      <left/>
      <right/>
      <top/>
      <bottom style="medium">
        <color rgb="FF0087CD"/>
      </bottom>
      <diagonal/>
    </border>
    <border>
      <left/>
      <right style="medium">
        <color rgb="FFFFFFFF"/>
      </right>
      <top/>
      <bottom style="medium">
        <color rgb="FF0087CD"/>
      </bottom>
      <diagonal/>
    </border>
    <border>
      <left style="medium">
        <color rgb="FFFFFFFF"/>
      </left>
      <right style="medium">
        <color rgb="FF0087CD"/>
      </right>
      <top/>
      <bottom style="medium">
        <color rgb="FF0087CD"/>
      </bottom>
      <diagonal/>
    </border>
    <border>
      <left style="medium">
        <color rgb="FFFFFFFF"/>
      </left>
      <right style="medium">
        <color rgb="FF0087CD"/>
      </right>
      <top/>
      <bottom/>
      <diagonal/>
    </border>
    <border>
      <left/>
      <right style="medium">
        <color rgb="FF0087CD"/>
      </right>
      <top/>
      <bottom style="medium">
        <color rgb="FF0087CD"/>
      </bottom>
      <diagonal/>
    </border>
    <border>
      <left style="medium">
        <color rgb="FF0087CD"/>
      </left>
      <right style="medium">
        <color rgb="FF0087CD"/>
      </right>
      <top style="medium">
        <color rgb="FF0087CD"/>
      </top>
      <bottom/>
      <diagonal/>
    </border>
    <border>
      <left style="medium">
        <color rgb="FF0087CD"/>
      </left>
      <right style="medium">
        <color rgb="FF0087CD"/>
      </right>
      <top/>
      <bottom style="medium">
        <color rgb="FF0087CD"/>
      </bottom>
      <diagonal/>
    </border>
    <border>
      <left style="medium">
        <color rgb="FF0087CD"/>
      </left>
      <right style="medium">
        <color rgb="FFFFFFFF"/>
      </right>
      <top style="medium">
        <color rgb="FF0087CD"/>
      </top>
      <bottom/>
      <diagonal/>
    </border>
    <border>
      <left style="medium">
        <color rgb="FF0087CD"/>
      </left>
      <right style="medium">
        <color rgb="FFFFFFFF"/>
      </right>
      <top/>
      <bottom style="medium">
        <color rgb="FF0087CD"/>
      </bottom>
      <diagonal/>
    </border>
    <border>
      <left style="medium">
        <color rgb="FFFFFFFF"/>
      </left>
      <right/>
      <top style="medium">
        <color rgb="FF0087CD"/>
      </top>
      <bottom/>
      <diagonal/>
    </border>
    <border>
      <left/>
      <right/>
      <top style="medium">
        <color rgb="FF0087CD"/>
      </top>
      <bottom/>
      <diagonal/>
    </border>
    <border>
      <left/>
      <right/>
      <top style="thin">
        <color indexed="64"/>
      </top>
      <bottom/>
      <diagonal/>
    </border>
    <border>
      <left/>
      <right/>
      <top style="thick">
        <color rgb="FF0087CD"/>
      </top>
      <bottom style="medium">
        <color rgb="FF0087CD"/>
      </bottom>
      <diagonal/>
    </border>
    <border>
      <left/>
      <right/>
      <top/>
      <bottom style="thick">
        <color rgb="FF0087CD"/>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theme="4" tint="0.39997558519241921"/>
      </bottom>
      <diagonal/>
    </border>
    <border>
      <left/>
      <right/>
      <top style="thin">
        <color theme="4" tint="0.39997558519241921"/>
      </top>
      <bottom/>
      <diagonal/>
    </border>
    <border>
      <left style="thin">
        <color indexed="64"/>
      </left>
      <right style="medium">
        <color indexed="64"/>
      </right>
      <top/>
      <bottom style="medium">
        <color indexed="64"/>
      </bottom>
      <diagonal/>
    </border>
    <border>
      <left style="medium">
        <color rgb="FFFFFFFF"/>
      </left>
      <right style="medium">
        <color rgb="FFFFFFFF"/>
      </right>
      <top style="medium">
        <color rgb="FFFFFFFF"/>
      </top>
      <bottom style="medium">
        <color rgb="FFFFFFFF"/>
      </bottom>
      <diagonal/>
    </border>
  </borders>
  <cellStyleXfs count="6">
    <xf numFmtId="0" fontId="0" fillId="0" borderId="0"/>
    <xf numFmtId="9" fontId="1" fillId="0" borderId="0" applyFont="0" applyFill="0" applyBorder="0" applyAlignment="0" applyProtection="0"/>
    <xf numFmtId="43" fontId="1" fillId="0" borderId="0" applyFont="0" applyFill="0" applyBorder="0" applyAlignment="0" applyProtection="0"/>
    <xf numFmtId="0" fontId="10" fillId="0" borderId="0"/>
    <xf numFmtId="0" fontId="25" fillId="0" borderId="0" applyNumberFormat="0" applyFill="0" applyBorder="0" applyAlignment="0" applyProtection="0"/>
    <xf numFmtId="0" fontId="10" fillId="0" borderId="0"/>
  </cellStyleXfs>
  <cellXfs count="280">
    <xf numFmtId="0" fontId="0" fillId="0" borderId="0" xfId="0"/>
    <xf numFmtId="0" fontId="2" fillId="0" borderId="0" xfId="0" applyFont="1" applyAlignment="1">
      <alignment horizontal="justify" vertical="center"/>
    </xf>
    <xf numFmtId="0" fontId="6" fillId="3" borderId="5"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7" xfId="0" applyFont="1" applyFill="1" applyBorder="1" applyAlignment="1">
      <alignment horizontal="center" vertical="center" wrapText="1"/>
    </xf>
    <xf numFmtId="0" fontId="9" fillId="2" borderId="11" xfId="0" applyFont="1" applyFill="1" applyBorder="1" applyAlignment="1">
      <alignment horizontal="center" vertical="center"/>
    </xf>
    <xf numFmtId="0" fontId="9" fillId="2" borderId="11" xfId="0" applyFont="1" applyFill="1" applyBorder="1" applyAlignment="1">
      <alignment horizontal="center" vertical="center" wrapText="1"/>
    </xf>
    <xf numFmtId="0" fontId="9" fillId="2" borderId="8" xfId="0" applyFont="1" applyFill="1" applyBorder="1" applyAlignment="1">
      <alignment horizontal="center" vertical="center" wrapText="1"/>
    </xf>
    <xf numFmtId="8" fontId="9" fillId="2" borderId="11" xfId="0" applyNumberFormat="1" applyFont="1" applyFill="1" applyBorder="1" applyAlignment="1">
      <alignment horizontal="center" vertical="center"/>
    </xf>
    <xf numFmtId="8" fontId="9" fillId="2" borderId="11" xfId="0" applyNumberFormat="1" applyFont="1" applyFill="1" applyBorder="1" applyAlignment="1">
      <alignment horizontal="center" vertical="center" wrapText="1"/>
    </xf>
    <xf numFmtId="8" fontId="9" fillId="2" borderId="8" xfId="0" applyNumberFormat="1" applyFont="1" applyFill="1" applyBorder="1" applyAlignment="1">
      <alignment horizontal="center" vertical="center" wrapText="1"/>
    </xf>
    <xf numFmtId="0" fontId="6" fillId="2" borderId="10" xfId="0" applyFont="1" applyFill="1" applyBorder="1" applyAlignment="1">
      <alignment horizontal="left" vertical="center" wrapText="1"/>
    </xf>
    <xf numFmtId="0" fontId="6" fillId="2" borderId="9" xfId="0" applyFont="1" applyFill="1" applyBorder="1" applyAlignment="1">
      <alignment horizontal="left" vertical="center" wrapText="1"/>
    </xf>
    <xf numFmtId="0" fontId="11" fillId="4" borderId="18" xfId="0" applyFont="1" applyFill="1" applyBorder="1" applyAlignment="1">
      <alignment horizontal="center" vertical="center" wrapText="1"/>
    </xf>
    <xf numFmtId="0" fontId="5" fillId="4" borderId="0" xfId="0" applyFont="1" applyFill="1" applyAlignment="1">
      <alignment horizontal="center" vertical="center" wrapText="1"/>
    </xf>
    <xf numFmtId="9" fontId="5" fillId="4" borderId="0" xfId="1" applyFont="1" applyFill="1" applyBorder="1" applyAlignment="1">
      <alignment horizontal="center" vertical="center" wrapText="1"/>
    </xf>
    <xf numFmtId="164" fontId="0" fillId="4" borderId="0" xfId="0" applyNumberFormat="1" applyFill="1"/>
    <xf numFmtId="1" fontId="0" fillId="4" borderId="0" xfId="1" applyNumberFormat="1" applyFont="1" applyFill="1"/>
    <xf numFmtId="0" fontId="6" fillId="3" borderId="7" xfId="0" applyFont="1" applyFill="1" applyBorder="1" applyAlignment="1">
      <alignment horizontal="center" vertical="center"/>
    </xf>
    <xf numFmtId="17" fontId="6" fillId="3" borderId="5" xfId="0" applyNumberFormat="1" applyFont="1" applyFill="1" applyBorder="1" applyAlignment="1">
      <alignment horizontal="center" vertical="center"/>
    </xf>
    <xf numFmtId="0" fontId="6" fillId="0" borderId="7" xfId="0" applyFont="1" applyBorder="1" applyAlignment="1">
      <alignment horizontal="left" vertical="center"/>
    </xf>
    <xf numFmtId="3" fontId="3" fillId="0" borderId="7" xfId="0" applyNumberFormat="1" applyFont="1" applyBorder="1" applyAlignment="1">
      <alignment horizontal="center" vertical="center"/>
    </xf>
    <xf numFmtId="0" fontId="3" fillId="0" borderId="7" xfId="0" applyFont="1" applyBorder="1" applyAlignment="1">
      <alignment horizontal="center" vertical="center" wrapText="1"/>
    </xf>
    <xf numFmtId="3" fontId="12" fillId="0" borderId="7" xfId="0" applyNumberFormat="1" applyFont="1" applyBorder="1" applyAlignment="1">
      <alignment horizontal="center" vertical="center"/>
    </xf>
    <xf numFmtId="0" fontId="6" fillId="0" borderId="20" xfId="0" applyFont="1" applyBorder="1" applyAlignment="1">
      <alignment horizontal="left" vertical="center"/>
    </xf>
    <xf numFmtId="0" fontId="6" fillId="3" borderId="19" xfId="0" applyFont="1" applyFill="1" applyBorder="1" applyAlignment="1">
      <alignment horizontal="left" vertical="center"/>
    </xf>
    <xf numFmtId="0" fontId="6" fillId="3" borderId="19" xfId="0" applyFont="1" applyFill="1" applyBorder="1" applyAlignment="1">
      <alignment horizontal="center" vertical="center"/>
    </xf>
    <xf numFmtId="0" fontId="6" fillId="3" borderId="19" xfId="0" applyFont="1" applyFill="1" applyBorder="1" applyAlignment="1">
      <alignment horizontal="center" vertical="center" wrapText="1"/>
    </xf>
    <xf numFmtId="9" fontId="3" fillId="0" borderId="20" xfId="0" applyNumberFormat="1" applyFont="1" applyBorder="1" applyAlignment="1">
      <alignment horizontal="center" vertical="center" wrapText="1"/>
    </xf>
    <xf numFmtId="9" fontId="3" fillId="0" borderId="17" xfId="0" applyNumberFormat="1" applyFont="1" applyBorder="1" applyAlignment="1">
      <alignment horizontal="center" vertical="center" wrapText="1"/>
    </xf>
    <xf numFmtId="0" fontId="6" fillId="0" borderId="7" xfId="0" applyFont="1" applyBorder="1" applyAlignment="1">
      <alignment horizontal="left" vertical="center" wrapText="1"/>
    </xf>
    <xf numFmtId="0" fontId="6" fillId="0" borderId="20" xfId="0" applyFont="1" applyBorder="1" applyAlignment="1">
      <alignment horizontal="left" vertical="center" wrapText="1"/>
    </xf>
    <xf numFmtId="9" fontId="0" fillId="0" borderId="0" xfId="1" applyFont="1"/>
    <xf numFmtId="0" fontId="6" fillId="5" borderId="19" xfId="0" applyFont="1" applyFill="1" applyBorder="1" applyAlignment="1">
      <alignment horizontal="left" vertical="center"/>
    </xf>
    <xf numFmtId="0" fontId="6" fillId="5" borderId="19" xfId="0" applyFont="1" applyFill="1" applyBorder="1" applyAlignment="1">
      <alignment horizontal="center" vertical="center"/>
    </xf>
    <xf numFmtId="0" fontId="6" fillId="5" borderId="19" xfId="0" applyFont="1" applyFill="1" applyBorder="1" applyAlignment="1">
      <alignment horizontal="center" vertical="center" wrapText="1"/>
    </xf>
    <xf numFmtId="0" fontId="6" fillId="6" borderId="7" xfId="0" applyFont="1" applyFill="1" applyBorder="1" applyAlignment="1">
      <alignment horizontal="left" vertical="center"/>
    </xf>
    <xf numFmtId="0" fontId="9" fillId="6" borderId="7" xfId="0" applyFont="1" applyFill="1" applyBorder="1" applyAlignment="1">
      <alignment horizontal="center" vertical="center"/>
    </xf>
    <xf numFmtId="0" fontId="14" fillId="6" borderId="7" xfId="0" applyFont="1" applyFill="1" applyBorder="1" applyAlignment="1">
      <alignment horizontal="center" vertical="center" wrapText="1"/>
    </xf>
    <xf numFmtId="0" fontId="14" fillId="6" borderId="7" xfId="0" applyFont="1" applyFill="1" applyBorder="1" applyAlignment="1">
      <alignment horizontal="center" vertical="center"/>
    </xf>
    <xf numFmtId="0" fontId="6" fillId="0" borderId="7" xfId="0" applyFont="1" applyBorder="1" applyAlignment="1">
      <alignment horizontal="left" vertical="center" indent="4"/>
    </xf>
    <xf numFmtId="0" fontId="9" fillId="6" borderId="7" xfId="0" applyFont="1" applyFill="1" applyBorder="1" applyAlignment="1">
      <alignment horizontal="center" vertical="center" wrapText="1"/>
    </xf>
    <xf numFmtId="0" fontId="6" fillId="0" borderId="20" xfId="0" applyFont="1" applyBorder="1" applyAlignment="1">
      <alignment horizontal="left" vertical="center" indent="4"/>
    </xf>
    <xf numFmtId="0" fontId="6" fillId="0" borderId="7" xfId="0" applyFont="1" applyBorder="1" applyAlignment="1">
      <alignment horizontal="center" vertical="center"/>
    </xf>
    <xf numFmtId="0" fontId="6" fillId="0" borderId="20" xfId="0" applyFont="1" applyBorder="1" applyAlignment="1">
      <alignment horizontal="center" vertical="center"/>
    </xf>
    <xf numFmtId="3" fontId="3" fillId="0" borderId="20" xfId="0" applyNumberFormat="1" applyFont="1" applyBorder="1" applyAlignment="1">
      <alignment horizontal="center" vertical="center"/>
    </xf>
    <xf numFmtId="0" fontId="3" fillId="0" borderId="20" xfId="0" applyFont="1" applyBorder="1" applyAlignment="1">
      <alignment horizontal="left" vertical="center"/>
    </xf>
    <xf numFmtId="9" fontId="3" fillId="0" borderId="20" xfId="0" applyNumberFormat="1" applyFont="1" applyBorder="1" applyAlignment="1">
      <alignment horizontal="center" vertical="center"/>
    </xf>
    <xf numFmtId="3" fontId="3" fillId="0" borderId="20" xfId="0" applyNumberFormat="1" applyFont="1" applyBorder="1" applyAlignment="1">
      <alignment horizontal="center" vertical="center" wrapText="1"/>
    </xf>
    <xf numFmtId="3" fontId="3" fillId="0" borderId="17" xfId="0" applyNumberFormat="1" applyFont="1" applyBorder="1" applyAlignment="1">
      <alignment horizontal="center" vertical="center"/>
    </xf>
    <xf numFmtId="0" fontId="3" fillId="0" borderId="17" xfId="0" applyFont="1" applyBorder="1" applyAlignment="1">
      <alignment horizontal="left" vertical="center"/>
    </xf>
    <xf numFmtId="9" fontId="3" fillId="0" borderId="17" xfId="0" applyNumberFormat="1" applyFont="1" applyBorder="1" applyAlignment="1">
      <alignment horizontal="center" vertical="center"/>
    </xf>
    <xf numFmtId="3" fontId="16" fillId="0" borderId="17" xfId="0" applyNumberFormat="1" applyFont="1" applyBorder="1" applyAlignment="1">
      <alignment horizontal="center" vertical="center" wrapText="1"/>
    </xf>
    <xf numFmtId="9" fontId="0" fillId="0" borderId="0" xfId="0" applyNumberFormat="1"/>
    <xf numFmtId="9" fontId="3" fillId="0" borderId="7" xfId="1" applyFont="1" applyBorder="1" applyAlignment="1">
      <alignment horizontal="center" vertical="center"/>
    </xf>
    <xf numFmtId="9" fontId="3" fillId="0" borderId="7" xfId="1" applyFont="1" applyBorder="1" applyAlignment="1">
      <alignment horizontal="center" vertical="center" wrapText="1"/>
    </xf>
    <xf numFmtId="165" fontId="9" fillId="0" borderId="7" xfId="1" applyNumberFormat="1" applyFont="1" applyBorder="1" applyAlignment="1">
      <alignment horizontal="center" vertical="center"/>
    </xf>
    <xf numFmtId="165" fontId="9" fillId="0" borderId="7" xfId="1" applyNumberFormat="1" applyFont="1" applyBorder="1" applyAlignment="1">
      <alignment horizontal="center" vertical="center" wrapText="1"/>
    </xf>
    <xf numFmtId="165" fontId="9" fillId="0" borderId="7" xfId="0" applyNumberFormat="1" applyFont="1" applyBorder="1" applyAlignment="1">
      <alignment horizontal="center" vertical="center" wrapText="1"/>
    </xf>
    <xf numFmtId="165" fontId="9" fillId="0" borderId="20" xfId="1" applyNumberFormat="1" applyFont="1" applyBorder="1" applyAlignment="1">
      <alignment horizontal="center" vertical="center"/>
    </xf>
    <xf numFmtId="165" fontId="9" fillId="0" borderId="20" xfId="1" applyNumberFormat="1" applyFont="1" applyBorder="1" applyAlignment="1">
      <alignment horizontal="center" vertical="center" wrapText="1"/>
    </xf>
    <xf numFmtId="0" fontId="6" fillId="0" borderId="17" xfId="0" applyFont="1" applyBorder="1" applyAlignment="1">
      <alignment horizontal="left" vertical="center" wrapText="1"/>
    </xf>
    <xf numFmtId="9" fontId="10" fillId="0" borderId="7" xfId="1" applyFont="1" applyBorder="1" applyAlignment="1">
      <alignment horizontal="center" vertical="center"/>
    </xf>
    <xf numFmtId="9" fontId="10" fillId="0" borderId="7" xfId="1" applyFont="1" applyBorder="1" applyAlignment="1">
      <alignment horizontal="center" vertical="center" wrapText="1"/>
    </xf>
    <xf numFmtId="9" fontId="10" fillId="0" borderId="20" xfId="1" applyFont="1" applyBorder="1" applyAlignment="1">
      <alignment horizontal="center" vertical="center"/>
    </xf>
    <xf numFmtId="9" fontId="10" fillId="0" borderId="20" xfId="1" applyFont="1" applyBorder="1" applyAlignment="1">
      <alignment horizontal="center" vertical="center" wrapText="1"/>
    </xf>
    <xf numFmtId="0" fontId="17" fillId="0" borderId="0" xfId="0" applyFont="1" applyAlignment="1">
      <alignment horizontal="center"/>
    </xf>
    <xf numFmtId="164" fontId="0" fillId="0" borderId="0" xfId="2" applyNumberFormat="1" applyFont="1"/>
    <xf numFmtId="0" fontId="6" fillId="0" borderId="7" xfId="0" applyFont="1" applyBorder="1" applyAlignment="1">
      <alignment horizontal="left" vertical="center" wrapText="1" indent="1"/>
    </xf>
    <xf numFmtId="9" fontId="12" fillId="0" borderId="7" xfId="1" applyFont="1" applyBorder="1" applyAlignment="1">
      <alignment horizontal="center" vertical="center"/>
    </xf>
    <xf numFmtId="165" fontId="3" fillId="0" borderId="7" xfId="1" applyNumberFormat="1" applyFont="1" applyBorder="1" applyAlignment="1">
      <alignment horizontal="center" vertical="center"/>
    </xf>
    <xf numFmtId="165" fontId="3" fillId="0" borderId="7" xfId="1" applyNumberFormat="1" applyFont="1" applyBorder="1" applyAlignment="1">
      <alignment horizontal="center" vertical="center" wrapText="1"/>
    </xf>
    <xf numFmtId="165" fontId="12" fillId="0" borderId="7" xfId="1" applyNumberFormat="1" applyFont="1" applyBorder="1" applyAlignment="1">
      <alignment horizontal="center" vertical="center"/>
    </xf>
    <xf numFmtId="10" fontId="3" fillId="0" borderId="7" xfId="1" applyNumberFormat="1" applyFont="1" applyBorder="1" applyAlignment="1">
      <alignment horizontal="center" vertical="center"/>
    </xf>
    <xf numFmtId="3" fontId="3" fillId="0" borderId="7" xfId="1" applyNumberFormat="1" applyFont="1" applyBorder="1" applyAlignment="1">
      <alignment horizontal="center" vertical="center"/>
    </xf>
    <xf numFmtId="3" fontId="12" fillId="0" borderId="7" xfId="1" applyNumberFormat="1" applyFont="1" applyBorder="1" applyAlignment="1">
      <alignment horizontal="center" vertical="center"/>
    </xf>
    <xf numFmtId="0" fontId="6" fillId="3" borderId="0" xfId="0" applyFont="1" applyFill="1" applyAlignment="1">
      <alignment horizontal="center" vertical="center" wrapText="1"/>
    </xf>
    <xf numFmtId="0" fontId="6" fillId="0" borderId="0" xfId="0" applyFont="1" applyAlignment="1">
      <alignment horizontal="left" vertical="center"/>
    </xf>
    <xf numFmtId="0" fontId="9" fillId="0" borderId="0" xfId="0" applyFont="1" applyAlignment="1">
      <alignment horizontal="center" vertical="center"/>
    </xf>
    <xf numFmtId="9" fontId="9" fillId="0" borderId="0" xfId="0" applyNumberFormat="1" applyFont="1" applyAlignment="1">
      <alignment horizontal="center" vertical="center" wrapText="1"/>
    </xf>
    <xf numFmtId="0" fontId="6" fillId="3" borderId="1" xfId="0" applyFont="1" applyFill="1" applyBorder="1" applyAlignment="1">
      <alignment vertical="center" wrapText="1"/>
    </xf>
    <xf numFmtId="0" fontId="6" fillId="3" borderId="5" xfId="0" applyFont="1" applyFill="1" applyBorder="1" applyAlignment="1">
      <alignment vertical="center" wrapText="1"/>
    </xf>
    <xf numFmtId="0" fontId="6" fillId="0" borderId="0" xfId="0" applyFont="1" applyAlignment="1">
      <alignment horizontal="left" vertical="center" wrapText="1"/>
    </xf>
    <xf numFmtId="0" fontId="20" fillId="0" borderId="0" xfId="0" applyFont="1" applyAlignment="1">
      <alignment horizontal="center" vertical="center"/>
    </xf>
    <xf numFmtId="0" fontId="20" fillId="0" borderId="0" xfId="0" applyFont="1" applyAlignment="1">
      <alignment horizontal="center" vertical="center" wrapText="1"/>
    </xf>
    <xf numFmtId="2" fontId="0" fillId="0" borderId="0" xfId="0" applyNumberFormat="1"/>
    <xf numFmtId="0" fontId="0" fillId="0" borderId="21" xfId="0" applyBorder="1"/>
    <xf numFmtId="2" fontId="0" fillId="0" borderId="21" xfId="0" applyNumberFormat="1" applyBorder="1"/>
    <xf numFmtId="0" fontId="6" fillId="3" borderId="19" xfId="0" applyFont="1" applyFill="1" applyBorder="1" applyAlignment="1">
      <alignment horizontal="left" vertical="center" wrapText="1"/>
    </xf>
    <xf numFmtId="3" fontId="0" fillId="0" borderId="0" xfId="0" applyNumberFormat="1"/>
    <xf numFmtId="0" fontId="21" fillId="0" borderId="0" xfId="0" applyFont="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xf numFmtId="3" fontId="22" fillId="0" borderId="0" xfId="3" applyNumberFormat="1" applyFont="1"/>
    <xf numFmtId="165" fontId="0" fillId="0" borderId="0" xfId="1" applyNumberFormat="1" applyFont="1" applyBorder="1"/>
    <xf numFmtId="164" fontId="0" fillId="0" borderId="27" xfId="2" applyNumberFormat="1" applyFont="1" applyBorder="1"/>
    <xf numFmtId="3" fontId="22" fillId="0" borderId="18" xfId="3" applyNumberFormat="1" applyFont="1" applyBorder="1"/>
    <xf numFmtId="9" fontId="0" fillId="0" borderId="23" xfId="1" applyFont="1" applyBorder="1"/>
    <xf numFmtId="165" fontId="0" fillId="0" borderId="23" xfId="1" applyNumberFormat="1" applyFont="1" applyBorder="1"/>
    <xf numFmtId="164" fontId="0" fillId="0" borderId="27" xfId="2" applyNumberFormat="1" applyFont="1" applyBorder="1" applyAlignment="1">
      <alignment horizontal="center" vertical="center"/>
    </xf>
    <xf numFmtId="10" fontId="0" fillId="0" borderId="0" xfId="1" applyNumberFormat="1" applyFont="1" applyBorder="1"/>
    <xf numFmtId="9" fontId="0" fillId="0" borderId="28" xfId="1" applyFont="1" applyBorder="1"/>
    <xf numFmtId="165" fontId="0" fillId="0" borderId="28" xfId="1" applyNumberFormat="1" applyFont="1" applyBorder="1"/>
    <xf numFmtId="0" fontId="0" fillId="0" borderId="24" xfId="0" applyBorder="1"/>
    <xf numFmtId="3" fontId="22" fillId="0" borderId="25" xfId="3" applyNumberFormat="1" applyFont="1" applyBorder="1"/>
    <xf numFmtId="165" fontId="0" fillId="0" borderId="25" xfId="1" applyNumberFormat="1" applyFont="1" applyBorder="1"/>
    <xf numFmtId="164" fontId="0" fillId="0" borderId="24" xfId="2" applyNumberFormat="1" applyFont="1" applyBorder="1"/>
    <xf numFmtId="9" fontId="0" fillId="0" borderId="26" xfId="1" applyFont="1" applyBorder="1"/>
    <xf numFmtId="165" fontId="0" fillId="0" borderId="26" xfId="1" applyNumberFormat="1" applyFont="1" applyBorder="1"/>
    <xf numFmtId="164" fontId="0" fillId="0" borderId="24" xfId="2" applyNumberFormat="1" applyFont="1" applyBorder="1" applyAlignment="1">
      <alignment horizontal="center" vertical="center"/>
    </xf>
    <xf numFmtId="164" fontId="0" fillId="0" borderId="0" xfId="0" applyNumberFormat="1"/>
    <xf numFmtId="0" fontId="17" fillId="0" borderId="0" xfId="0" applyFont="1" applyAlignment="1">
      <alignment horizontal="left"/>
    </xf>
    <xf numFmtId="0" fontId="17" fillId="0" borderId="0" xfId="0" applyFont="1"/>
    <xf numFmtId="0" fontId="22" fillId="0" borderId="0" xfId="0" applyFont="1"/>
    <xf numFmtId="0" fontId="22" fillId="0" borderId="21" xfId="0" applyFont="1" applyBorder="1" applyAlignment="1">
      <alignment horizontal="center" vertical="center"/>
    </xf>
    <xf numFmtId="0" fontId="22" fillId="0" borderId="32" xfId="0" applyFont="1" applyBorder="1" applyAlignment="1">
      <alignment horizontal="center" vertical="center"/>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17" fontId="22" fillId="0" borderId="32" xfId="0" applyNumberFormat="1" applyFont="1" applyBorder="1" applyAlignment="1">
      <alignment horizontal="center" vertical="center"/>
    </xf>
    <xf numFmtId="164" fontId="22" fillId="0" borderId="27" xfId="2" applyNumberFormat="1" applyFont="1" applyBorder="1" applyAlignment="1">
      <alignment horizontal="center" vertical="center"/>
    </xf>
    <xf numFmtId="164" fontId="22" fillId="0" borderId="18" xfId="2" applyNumberFormat="1" applyFont="1" applyBorder="1" applyAlignment="1">
      <alignment horizontal="center" vertical="center"/>
    </xf>
    <xf numFmtId="9" fontId="22" fillId="0" borderId="28" xfId="1" applyFont="1" applyBorder="1" applyAlignment="1">
      <alignment horizontal="center" vertical="center"/>
    </xf>
    <xf numFmtId="164" fontId="22" fillId="0" borderId="22" xfId="2" applyNumberFormat="1" applyFont="1" applyBorder="1" applyAlignment="1">
      <alignment horizontal="center" vertical="center"/>
    </xf>
    <xf numFmtId="164" fontId="22" fillId="0" borderId="0" xfId="2" applyNumberFormat="1" applyFont="1" applyBorder="1" applyAlignment="1">
      <alignment horizontal="center" vertical="center"/>
    </xf>
    <xf numFmtId="17" fontId="22" fillId="0" borderId="33" xfId="0" applyNumberFormat="1" applyFont="1" applyBorder="1" applyAlignment="1">
      <alignment horizontal="center" vertical="center"/>
    </xf>
    <xf numFmtId="164" fontId="22" fillId="0" borderId="24" xfId="2" applyNumberFormat="1" applyFont="1" applyBorder="1" applyAlignment="1">
      <alignment horizontal="center" vertical="center"/>
    </xf>
    <xf numFmtId="164" fontId="22" fillId="0" borderId="25" xfId="2" applyNumberFormat="1" applyFont="1" applyBorder="1" applyAlignment="1">
      <alignment horizontal="center" vertical="center"/>
    </xf>
    <xf numFmtId="165" fontId="14" fillId="0" borderId="7" xfId="1" applyNumberFormat="1" applyFont="1" applyBorder="1" applyAlignment="1">
      <alignment horizontal="center" vertical="center"/>
    </xf>
    <xf numFmtId="165" fontId="14" fillId="0" borderId="20" xfId="1" applyNumberFormat="1" applyFont="1" applyBorder="1" applyAlignment="1">
      <alignment horizontal="center" vertical="center"/>
    </xf>
    <xf numFmtId="166" fontId="12" fillId="0" borderId="7" xfId="0" applyNumberFormat="1" applyFont="1" applyBorder="1" applyAlignment="1">
      <alignment horizontal="center" vertical="center"/>
    </xf>
    <xf numFmtId="0" fontId="24" fillId="0" borderId="0" xfId="0" applyFont="1" applyAlignment="1">
      <alignment horizontal="left"/>
    </xf>
    <xf numFmtId="0" fontId="0" fillId="0" borderId="0" xfId="0" applyFont="1"/>
    <xf numFmtId="0" fontId="25" fillId="0" borderId="0" xfId="4" applyAlignment="1">
      <alignment horizontal="left"/>
    </xf>
    <xf numFmtId="0" fontId="25" fillId="0" borderId="0" xfId="4" applyAlignment="1">
      <alignment horizontal="left" vertical="center"/>
    </xf>
    <xf numFmtId="0" fontId="27" fillId="0" borderId="0" xfId="0" applyFont="1" applyAlignment="1">
      <alignment horizontal="left"/>
    </xf>
    <xf numFmtId="0" fontId="27" fillId="0" borderId="0" xfId="0" applyFont="1" applyAlignment="1">
      <alignment horizontal="left" vertical="center"/>
    </xf>
    <xf numFmtId="0" fontId="29" fillId="0" borderId="0" xfId="0" applyFont="1" applyAlignment="1">
      <alignment horizontal="left"/>
    </xf>
    <xf numFmtId="0" fontId="30" fillId="3" borderId="0" xfId="0" applyFont="1" applyFill="1" applyAlignment="1">
      <alignment horizontal="center" vertical="center" wrapText="1"/>
    </xf>
    <xf numFmtId="0" fontId="25" fillId="0" borderId="0" xfId="4" applyAlignment="1">
      <alignment horizontal="left" wrapText="1"/>
    </xf>
    <xf numFmtId="0" fontId="10" fillId="2" borderId="16" xfId="0" applyFont="1" applyFill="1" applyBorder="1" applyAlignment="1">
      <alignment horizontal="left" vertical="center" wrapText="1"/>
    </xf>
    <xf numFmtId="0" fontId="10" fillId="2" borderId="17" xfId="0" applyFont="1" applyFill="1" applyBorder="1" applyAlignment="1">
      <alignment horizontal="left" vertical="center" wrapText="1"/>
    </xf>
    <xf numFmtId="0" fontId="9" fillId="2" borderId="12"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26" fillId="0" borderId="0" xfId="0" applyFont="1" applyAlignment="1">
      <alignment horizontal="left"/>
    </xf>
    <xf numFmtId="0" fontId="5" fillId="3" borderId="1" xfId="0" applyFont="1" applyFill="1" applyBorder="1" applyAlignment="1">
      <alignment vertical="top"/>
    </xf>
    <xf numFmtId="0" fontId="5" fillId="3" borderId="2" xfId="0" applyFont="1" applyFill="1" applyBorder="1" applyAlignment="1">
      <alignment vertical="top"/>
    </xf>
    <xf numFmtId="0" fontId="5" fillId="3" borderId="3" xfId="0" applyFont="1" applyFill="1" applyBorder="1" applyAlignment="1">
      <alignment vertical="top"/>
    </xf>
    <xf numFmtId="0" fontId="6" fillId="3" borderId="5"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0" xfId="0" applyFont="1" applyFill="1" applyAlignment="1">
      <alignment horizontal="center" vertical="center"/>
    </xf>
    <xf numFmtId="0" fontId="6" fillId="3" borderId="6" xfId="0" applyFont="1" applyFill="1" applyBorder="1" applyAlignment="1">
      <alignment horizontal="center" vertical="center"/>
    </xf>
    <xf numFmtId="0" fontId="6" fillId="3" borderId="1"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19" fillId="0" borderId="0" xfId="0" applyFont="1" applyAlignment="1">
      <alignment horizontal="left" vertical="center" wrapText="1"/>
    </xf>
    <xf numFmtId="0" fontId="19" fillId="0" borderId="0" xfId="0" applyFont="1" applyAlignment="1">
      <alignment horizontal="left" vertical="center"/>
    </xf>
    <xf numFmtId="0" fontId="26" fillId="0" borderId="0" xfId="0" applyFont="1" applyAlignment="1">
      <alignment horizontal="left" vertical="center"/>
    </xf>
    <xf numFmtId="0" fontId="20" fillId="0" borderId="0" xfId="0" applyFont="1" applyAlignment="1">
      <alignment horizontal="left" vertical="center" wrapText="1"/>
    </xf>
    <xf numFmtId="0" fontId="28" fillId="0" borderId="0" xfId="0" applyFont="1" applyAlignment="1">
      <alignment horizontal="left" vertical="top"/>
    </xf>
    <xf numFmtId="0" fontId="4" fillId="0" borderId="0" xfId="0" applyFont="1" applyAlignment="1">
      <alignment horizontal="left" vertical="top" wrapText="1"/>
    </xf>
    <xf numFmtId="0" fontId="26" fillId="0" borderId="0" xfId="0" applyFont="1" applyAlignment="1">
      <alignment horizontal="left" wrapText="1"/>
    </xf>
    <xf numFmtId="0" fontId="6" fillId="3" borderId="5" xfId="0" applyFont="1" applyFill="1" applyBorder="1" applyAlignment="1">
      <alignment horizontal="left" vertical="center"/>
    </xf>
    <xf numFmtId="0" fontId="6" fillId="3" borderId="7" xfId="0" applyFont="1" applyFill="1" applyBorder="1" applyAlignment="1">
      <alignment horizontal="left" vertical="center"/>
    </xf>
    <xf numFmtId="0" fontId="6" fillId="3" borderId="5"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10" fillId="0" borderId="5" xfId="0" applyFont="1" applyBorder="1" applyAlignment="1">
      <alignment horizontal="left" vertical="center" wrapText="1"/>
    </xf>
    <xf numFmtId="0" fontId="15" fillId="0" borderId="5" xfId="0" applyFont="1" applyBorder="1" applyAlignment="1">
      <alignment horizontal="left" vertical="center" wrapText="1"/>
    </xf>
    <xf numFmtId="0" fontId="6" fillId="3" borderId="7" xfId="0" applyFont="1" applyFill="1" applyBorder="1" applyAlignment="1">
      <alignment horizontal="center" vertical="center"/>
    </xf>
    <xf numFmtId="0" fontId="28" fillId="0" borderId="0" xfId="0" applyFont="1" applyAlignment="1">
      <alignment horizontal="left"/>
    </xf>
    <xf numFmtId="0" fontId="4" fillId="0" borderId="17" xfId="0" applyFont="1" applyBorder="1" applyAlignment="1">
      <alignment horizontal="left" vertical="center"/>
    </xf>
    <xf numFmtId="0" fontId="28" fillId="0" borderId="0" xfId="0" applyFont="1" applyAlignment="1">
      <alignment horizontal="left" vertical="center"/>
    </xf>
    <xf numFmtId="0" fontId="0" fillId="0" borderId="22" xfId="0" applyBorder="1" applyAlignment="1">
      <alignment horizontal="center" vertical="center" wrapText="1"/>
    </xf>
    <xf numFmtId="0" fontId="0" fillId="0" borderId="18" xfId="0" applyBorder="1" applyAlignment="1">
      <alignment horizontal="center" vertical="center" wrapText="1"/>
    </xf>
    <xf numFmtId="0" fontId="0" fillId="0" borderId="23" xfId="0" applyBorder="1" applyAlignment="1">
      <alignment horizontal="center" vertical="center" wrapText="1"/>
    </xf>
    <xf numFmtId="0" fontId="0" fillId="0" borderId="22" xfId="0" applyBorder="1" applyAlignment="1">
      <alignment horizontal="center" vertical="center"/>
    </xf>
    <xf numFmtId="0" fontId="0" fillId="0" borderId="24" xfId="0" applyBorder="1" applyAlignment="1">
      <alignment horizontal="center" vertical="center"/>
    </xf>
    <xf numFmtId="0" fontId="22" fillId="0" borderId="29"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31" xfId="0" applyFont="1" applyBorder="1" applyAlignment="1">
      <alignment horizontal="center" vertical="center" wrapText="1"/>
    </xf>
    <xf numFmtId="0" fontId="33" fillId="0" borderId="0" xfId="0" applyFont="1"/>
    <xf numFmtId="10" fontId="0" fillId="0" borderId="0" xfId="1" applyNumberFormat="1" applyFont="1"/>
    <xf numFmtId="165" fontId="0" fillId="0" borderId="0" xfId="1" applyNumberFormat="1" applyFont="1"/>
    <xf numFmtId="0" fontId="0" fillId="7" borderId="0" xfId="0" applyFill="1"/>
    <xf numFmtId="10" fontId="0" fillId="7" borderId="0" xfId="1" applyNumberFormat="1" applyFont="1" applyFill="1"/>
    <xf numFmtId="165" fontId="0" fillId="7" borderId="0" xfId="1" applyNumberFormat="1" applyFont="1" applyFill="1"/>
    <xf numFmtId="0" fontId="17" fillId="8" borderId="0" xfId="0" applyFont="1" applyFill="1"/>
    <xf numFmtId="0" fontId="17" fillId="7" borderId="0" xfId="0" applyFont="1" applyFill="1"/>
    <xf numFmtId="10" fontId="17" fillId="7" borderId="0" xfId="1" applyNumberFormat="1" applyFont="1" applyFill="1" applyAlignment="1">
      <alignment horizontal="center"/>
    </xf>
    <xf numFmtId="0" fontId="17" fillId="8" borderId="0" xfId="0" applyFont="1" applyFill="1" applyBorder="1" applyAlignment="1">
      <alignment horizontal="center"/>
    </xf>
    <xf numFmtId="0" fontId="17" fillId="8" borderId="0" xfId="0" applyFont="1" applyFill="1" applyBorder="1" applyAlignment="1">
      <alignment horizontal="center"/>
    </xf>
    <xf numFmtId="1" fontId="0" fillId="7" borderId="0" xfId="0" applyNumberFormat="1" applyFill="1"/>
    <xf numFmtId="0" fontId="0" fillId="7" borderId="0" xfId="1" applyNumberFormat="1" applyFont="1" applyFill="1"/>
    <xf numFmtId="0" fontId="17" fillId="8" borderId="34" xfId="0" applyFont="1" applyFill="1" applyBorder="1"/>
    <xf numFmtId="0" fontId="0" fillId="0" borderId="0" xfId="0" applyAlignment="1">
      <alignment horizontal="left"/>
    </xf>
    <xf numFmtId="0" fontId="0" fillId="0" borderId="0" xfId="0" applyNumberFormat="1"/>
    <xf numFmtId="1" fontId="0" fillId="0" borderId="0" xfId="0" applyNumberFormat="1"/>
    <xf numFmtId="1" fontId="0" fillId="0" borderId="0" xfId="1" applyNumberFormat="1" applyFont="1"/>
    <xf numFmtId="10" fontId="0" fillId="0" borderId="0" xfId="0" applyNumberFormat="1"/>
    <xf numFmtId="0" fontId="35" fillId="0" borderId="0" xfId="0" applyFont="1" applyAlignment="1">
      <alignment horizontal="left"/>
    </xf>
    <xf numFmtId="0" fontId="35" fillId="0" borderId="0" xfId="0" applyNumberFormat="1" applyFont="1"/>
    <xf numFmtId="10" fontId="35" fillId="0" borderId="0" xfId="1" applyNumberFormat="1" applyFont="1"/>
    <xf numFmtId="165" fontId="35" fillId="0" borderId="0" xfId="1" applyNumberFormat="1" applyFont="1"/>
    <xf numFmtId="1" fontId="35" fillId="0" borderId="0" xfId="0" applyNumberFormat="1" applyFont="1"/>
    <xf numFmtId="10" fontId="35" fillId="0" borderId="0" xfId="0" applyNumberFormat="1" applyFont="1"/>
    <xf numFmtId="1" fontId="35" fillId="0" borderId="0" xfId="1" applyNumberFormat="1" applyFont="1"/>
    <xf numFmtId="0" fontId="17" fillId="0" borderId="0" xfId="0" applyNumberFormat="1" applyFont="1"/>
    <xf numFmtId="10" fontId="17" fillId="0" borderId="0" xfId="1" applyNumberFormat="1" applyFont="1"/>
    <xf numFmtId="165" fontId="17" fillId="0" borderId="0" xfId="1" applyNumberFormat="1" applyFont="1"/>
    <xf numFmtId="1" fontId="17" fillId="0" borderId="0" xfId="0" applyNumberFormat="1" applyFont="1"/>
    <xf numFmtId="10" fontId="17" fillId="0" borderId="0" xfId="0" applyNumberFormat="1" applyFont="1"/>
    <xf numFmtId="1" fontId="17" fillId="0" borderId="0" xfId="1" applyNumberFormat="1" applyFont="1"/>
    <xf numFmtId="165" fontId="0" fillId="0" borderId="0" xfId="0" applyNumberFormat="1"/>
    <xf numFmtId="17" fontId="35" fillId="0" borderId="0" xfId="0" applyNumberFormat="1" applyFont="1" applyAlignment="1">
      <alignment horizontal="left"/>
    </xf>
    <xf numFmtId="0" fontId="35" fillId="0" borderId="0" xfId="0" applyFont="1"/>
    <xf numFmtId="0" fontId="35" fillId="0" borderId="0" xfId="1" applyNumberFormat="1" applyFont="1"/>
    <xf numFmtId="0" fontId="17" fillId="8" borderId="35" xfId="0" applyNumberFormat="1" applyFont="1" applyFill="1" applyBorder="1"/>
    <xf numFmtId="10" fontId="17" fillId="8" borderId="35" xfId="0" applyNumberFormat="1" applyFont="1" applyFill="1" applyBorder="1"/>
    <xf numFmtId="9" fontId="35" fillId="0" borderId="0" xfId="1" applyFont="1"/>
    <xf numFmtId="1" fontId="32" fillId="0" borderId="0" xfId="0" applyNumberFormat="1" applyFont="1"/>
    <xf numFmtId="1" fontId="32" fillId="0" borderId="0" xfId="1" applyNumberFormat="1" applyFont="1"/>
    <xf numFmtId="9" fontId="32" fillId="0" borderId="0" xfId="1" applyFont="1"/>
    <xf numFmtId="0" fontId="17" fillId="0" borderId="29" xfId="0" applyFont="1" applyBorder="1" applyAlignment="1">
      <alignment horizontal="center"/>
    </xf>
    <xf numFmtId="0" fontId="17" fillId="0" borderId="30" xfId="0" applyFont="1" applyBorder="1" applyAlignment="1">
      <alignment horizontal="center"/>
    </xf>
    <xf numFmtId="0" fontId="17" fillId="0" borderId="31" xfId="0" applyFont="1" applyBorder="1" applyAlignment="1">
      <alignment horizontal="center"/>
    </xf>
    <xf numFmtId="0" fontId="36" fillId="9" borderId="21" xfId="5" applyFont="1" applyFill="1" applyBorder="1" applyAlignment="1">
      <alignment horizontal="center" vertical="center" wrapText="1"/>
    </xf>
    <xf numFmtId="0" fontId="36" fillId="0" borderId="21" xfId="5" applyFont="1" applyFill="1" applyBorder="1" applyAlignment="1">
      <alignment vertical="top" wrapText="1"/>
    </xf>
    <xf numFmtId="165" fontId="0" fillId="0" borderId="21" xfId="1" applyNumberFormat="1" applyFont="1" applyBorder="1"/>
    <xf numFmtId="165" fontId="0" fillId="0" borderId="21" xfId="0" applyNumberFormat="1" applyBorder="1"/>
    <xf numFmtId="0" fontId="37" fillId="0" borderId="21" xfId="5" applyFont="1" applyFill="1" applyBorder="1" applyAlignment="1">
      <alignment vertical="top" wrapText="1"/>
    </xf>
    <xf numFmtId="1" fontId="37" fillId="4" borderId="21" xfId="5" applyNumberFormat="1" applyFont="1" applyFill="1" applyBorder="1" applyAlignment="1">
      <alignment vertical="top" wrapText="1"/>
    </xf>
    <xf numFmtId="165" fontId="0" fillId="4" borderId="21" xfId="0" applyNumberFormat="1" applyFill="1" applyBorder="1"/>
    <xf numFmtId="0" fontId="37" fillId="4" borderId="21" xfId="5" applyFont="1" applyFill="1" applyBorder="1" applyAlignment="1">
      <alignment vertical="top" wrapText="1"/>
    </xf>
    <xf numFmtId="1" fontId="36" fillId="0" borderId="21" xfId="5" applyNumberFormat="1" applyFont="1" applyFill="1" applyBorder="1" applyAlignment="1">
      <alignment vertical="top" wrapText="1"/>
    </xf>
    <xf numFmtId="165" fontId="17" fillId="0" borderId="21" xfId="1" applyNumberFormat="1" applyFont="1" applyBorder="1"/>
    <xf numFmtId="165" fontId="17" fillId="0" borderId="21" xfId="0" applyNumberFormat="1" applyFont="1" applyBorder="1"/>
    <xf numFmtId="9" fontId="17" fillId="0" borderId="21" xfId="1" applyFont="1" applyBorder="1"/>
    <xf numFmtId="1" fontId="37" fillId="0" borderId="21" xfId="5" applyNumberFormat="1" applyFont="1" applyFill="1" applyBorder="1" applyAlignment="1">
      <alignment vertical="top" wrapText="1"/>
    </xf>
    <xf numFmtId="1" fontId="37" fillId="0" borderId="21" xfId="0" applyNumberFormat="1" applyFont="1" applyFill="1" applyBorder="1" applyAlignment="1">
      <alignment vertical="top" wrapText="1"/>
    </xf>
    <xf numFmtId="1" fontId="10" fillId="0" borderId="21" xfId="0" applyNumberFormat="1" applyFont="1" applyFill="1" applyBorder="1" applyAlignment="1">
      <alignment vertical="top" wrapText="1"/>
    </xf>
    <xf numFmtId="1" fontId="36" fillId="0" borderId="36" xfId="5" applyNumberFormat="1" applyFont="1" applyFill="1" applyBorder="1" applyAlignment="1">
      <alignment vertical="top" wrapText="1"/>
    </xf>
    <xf numFmtId="165" fontId="17" fillId="0" borderId="0" xfId="0" applyNumberFormat="1" applyFont="1"/>
    <xf numFmtId="9" fontId="17" fillId="0" borderId="0" xfId="0" applyNumberFormat="1" applyFont="1"/>
    <xf numFmtId="0" fontId="38" fillId="0" borderId="0" xfId="0" applyFont="1"/>
    <xf numFmtId="0" fontId="0" fillId="0" borderId="0" xfId="0" applyAlignment="1">
      <alignment horizontal="center"/>
    </xf>
    <xf numFmtId="0" fontId="0" fillId="0" borderId="0" xfId="0" applyAlignment="1">
      <alignment horizontal="left" wrapText="1"/>
    </xf>
    <xf numFmtId="0" fontId="17" fillId="8" borderId="34" xfId="0" applyFont="1" applyFill="1" applyBorder="1" applyAlignment="1">
      <alignment horizontal="left" wrapText="1"/>
    </xf>
    <xf numFmtId="0" fontId="17" fillId="8" borderId="0" xfId="0" applyFont="1" applyFill="1" applyBorder="1" applyAlignment="1">
      <alignment horizontal="left" wrapText="1"/>
    </xf>
    <xf numFmtId="10" fontId="0" fillId="0" borderId="0" xfId="0" applyNumberFormat="1" applyAlignment="1">
      <alignment horizontal="left" wrapText="1"/>
    </xf>
    <xf numFmtId="0" fontId="17" fillId="8" borderId="35" xfId="0" applyFont="1" applyFill="1" applyBorder="1" applyAlignment="1">
      <alignment horizontal="left" wrapText="1"/>
    </xf>
    <xf numFmtId="10" fontId="17" fillId="8" borderId="35" xfId="0" applyNumberFormat="1" applyFont="1" applyFill="1" applyBorder="1" applyAlignment="1">
      <alignment horizontal="left" wrapText="1"/>
    </xf>
    <xf numFmtId="0" fontId="17" fillId="0" borderId="0" xfId="0" applyFont="1" applyAlignment="1">
      <alignment horizontal="left" vertical="top"/>
    </xf>
    <xf numFmtId="0" fontId="39" fillId="0" borderId="0" xfId="0" applyFont="1" applyAlignment="1">
      <alignment horizontal="left" vertical="center" readingOrder="1"/>
    </xf>
    <xf numFmtId="0" fontId="40" fillId="10" borderId="37" xfId="0" applyFont="1" applyFill="1" applyBorder="1" applyAlignment="1">
      <alignment horizontal="left" wrapText="1" readingOrder="1"/>
    </xf>
    <xf numFmtId="0" fontId="17" fillId="0" borderId="34" xfId="0" applyNumberFormat="1" applyFont="1" applyBorder="1"/>
    <xf numFmtId="0" fontId="32" fillId="0" borderId="0" xfId="0" applyFont="1" applyAlignment="1">
      <alignment horizontal="center" vertical="top" wrapText="1"/>
    </xf>
    <xf numFmtId="0" fontId="2" fillId="0" borderId="0" xfId="0" applyFont="1"/>
    <xf numFmtId="0" fontId="41" fillId="4" borderId="0" xfId="0" applyFont="1" applyFill="1" applyBorder="1" applyAlignment="1">
      <alignment horizontal="left"/>
    </xf>
    <xf numFmtId="0" fontId="3" fillId="4" borderId="27" xfId="0" applyFont="1" applyFill="1" applyBorder="1" applyAlignment="1">
      <alignment horizontal="left" vertical="top" wrapText="1"/>
    </xf>
    <xf numFmtId="0" fontId="3" fillId="4" borderId="0" xfId="0" applyFont="1" applyFill="1" applyAlignment="1">
      <alignment horizontal="left" vertical="top" wrapText="1"/>
    </xf>
    <xf numFmtId="0" fontId="2" fillId="11" borderId="0" xfId="0" quotePrefix="1" applyFont="1" applyFill="1"/>
    <xf numFmtId="0" fontId="2" fillId="0" borderId="0" xfId="0" applyNumberFormat="1" applyFont="1"/>
    <xf numFmtId="0" fontId="42" fillId="4" borderId="0" xfId="0" applyFont="1" applyFill="1" applyBorder="1" applyAlignment="1">
      <alignment horizontal="left" wrapText="1"/>
    </xf>
    <xf numFmtId="0" fontId="42" fillId="4" borderId="0" xfId="0" applyFont="1" applyFill="1" applyBorder="1" applyAlignment="1">
      <alignment horizontal="left" vertical="top"/>
    </xf>
    <xf numFmtId="0" fontId="42" fillId="4" borderId="0" xfId="0" applyFont="1" applyFill="1" applyBorder="1" applyAlignment="1">
      <alignment vertical="top"/>
    </xf>
    <xf numFmtId="17" fontId="42" fillId="4" borderId="0" xfId="0" applyNumberFormat="1" applyFont="1" applyFill="1" applyBorder="1" applyAlignment="1">
      <alignment vertical="top"/>
    </xf>
    <xf numFmtId="165" fontId="42" fillId="4" borderId="0" xfId="0" applyNumberFormat="1" applyFont="1" applyFill="1" applyBorder="1" applyAlignment="1">
      <alignment vertical="top"/>
    </xf>
    <xf numFmtId="0" fontId="3" fillId="4" borderId="0" xfId="0" applyFont="1" applyFill="1"/>
    <xf numFmtId="0" fontId="0" fillId="0" borderId="0" xfId="0" applyFill="1"/>
    <xf numFmtId="0" fontId="2" fillId="0" borderId="0" xfId="0" applyFont="1" applyFill="1"/>
    <xf numFmtId="0" fontId="2" fillId="0" borderId="0" xfId="0" quotePrefix="1" applyFont="1" applyFill="1"/>
    <xf numFmtId="165" fontId="2" fillId="0" borderId="0" xfId="1" applyNumberFormat="1" applyFont="1"/>
  </cellXfs>
  <cellStyles count="6">
    <cellStyle name="Lien hypertexte" xfId="4" builtinId="8"/>
    <cellStyle name="Milliers" xfId="2" builtinId="3"/>
    <cellStyle name="Normal" xfId="0" builtinId="0"/>
    <cellStyle name="Normal 2" xfId="3"/>
    <cellStyle name="Normal 3" xfId="5"/>
    <cellStyle name="Pourcentage" xfId="1" builtinId="5"/>
  </cellStyles>
  <dxfs count="0"/>
  <tableStyles count="0" defaultTableStyle="TableStyleMedium2" defaultPivotStyle="PivotStyleLight16"/>
  <colors>
    <mruColors>
      <color rgb="FF0087CD"/>
      <color rgb="FFBE73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calcChain" Target="calcChain.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5.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6.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7.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5.xml"/><Relationship Id="rId1" Type="http://schemas.microsoft.com/office/2011/relationships/chartStyle" Target="style15.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18.xml"/><Relationship Id="rId1" Type="http://schemas.microsoft.com/office/2011/relationships/chartStyle" Target="style18.xml"/></Relationships>
</file>

<file path=xl/charts/_rels/chart22.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3.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4.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5.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6.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7.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8.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26.xml"/><Relationship Id="rId1" Type="http://schemas.microsoft.com/office/2011/relationships/chartStyle" Target="style26.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1"/>
          <c:tx>
            <c:strRef>
              <c:f>'Graphique 1'!$C$3</c:f>
              <c:strCache>
                <c:ptCount val="1"/>
                <c:pt idx="0">
                  <c:v>Nombre de salariés effectivement placés en activité partielle de longue durée (milliers)</c:v>
                </c:pt>
              </c:strCache>
            </c:strRef>
          </c:tx>
          <c:spPr>
            <a:solidFill>
              <a:srgbClr val="0070C0"/>
            </a:solidFill>
            <a:ln>
              <a:solidFill>
                <a:srgbClr val="0070C0"/>
              </a:solidFill>
            </a:ln>
            <a:effectLst/>
          </c:spPr>
          <c:invertIfNegative val="0"/>
          <c:cat>
            <c:strRef>
              <c:f>'[1]Synthèse APLD'!$A$4:$A$12</c:f>
              <c:strCache>
                <c:ptCount val="9"/>
                <c:pt idx="0">
                  <c:v>2020-T4</c:v>
                </c:pt>
                <c:pt idx="1">
                  <c:v>2021-T1</c:v>
                </c:pt>
                <c:pt idx="2">
                  <c:v>2021-T2</c:v>
                </c:pt>
                <c:pt idx="3">
                  <c:v>2021-T3</c:v>
                </c:pt>
                <c:pt idx="4">
                  <c:v>2021-T4</c:v>
                </c:pt>
                <c:pt idx="5">
                  <c:v>2022-T1</c:v>
                </c:pt>
                <c:pt idx="6">
                  <c:v>2022-T2</c:v>
                </c:pt>
                <c:pt idx="7">
                  <c:v>2022-T3*</c:v>
                </c:pt>
                <c:pt idx="8">
                  <c:v>2022-T4*</c:v>
                </c:pt>
              </c:strCache>
            </c:strRef>
          </c:cat>
          <c:val>
            <c:numRef>
              <c:f>'Graphique 1'!$C$4:$C$12</c:f>
              <c:numCache>
                <c:formatCode>_-* #\ ##0_-;\-* #\ ##0_-;_-* "-"??_-;_-@_-</c:formatCode>
                <c:ptCount val="9"/>
                <c:pt idx="0">
                  <c:v>82.344999999999999</c:v>
                </c:pt>
                <c:pt idx="1">
                  <c:v>226.155</c:v>
                </c:pt>
                <c:pt idx="2">
                  <c:v>246.58</c:v>
                </c:pt>
                <c:pt idx="3">
                  <c:v>176.21</c:v>
                </c:pt>
                <c:pt idx="4">
                  <c:v>202.625</c:v>
                </c:pt>
                <c:pt idx="5">
                  <c:v>177.095</c:v>
                </c:pt>
                <c:pt idx="6">
                  <c:v>127.12</c:v>
                </c:pt>
                <c:pt idx="7">
                  <c:v>70.135000000000005</c:v>
                </c:pt>
                <c:pt idx="8">
                  <c:v>95.064999999999998</c:v>
                </c:pt>
              </c:numCache>
            </c:numRef>
          </c:val>
          <c:extLst>
            <c:ext xmlns:c16="http://schemas.microsoft.com/office/drawing/2014/chart" uri="{C3380CC4-5D6E-409C-BE32-E72D297353CC}">
              <c16:uniqueId val="{00000000-5978-4DA6-A498-37D30C06A129}"/>
            </c:ext>
          </c:extLst>
        </c:ser>
        <c:ser>
          <c:idx val="2"/>
          <c:order val="2"/>
          <c:tx>
            <c:strRef>
              <c:f>'Graphique 1'!$D$3</c:f>
              <c:strCache>
                <c:ptCount val="1"/>
                <c:pt idx="0">
                  <c:v>Nombre d'EQTP effectivement placés en activité partielle de longue durée (milliers)</c:v>
                </c:pt>
              </c:strCache>
            </c:strRef>
          </c:tx>
          <c:spPr>
            <a:solidFill>
              <a:schemeClr val="accent2"/>
            </a:solidFill>
            <a:ln>
              <a:noFill/>
            </a:ln>
            <a:effectLst/>
          </c:spPr>
          <c:invertIfNegative val="0"/>
          <c:cat>
            <c:strRef>
              <c:f>'[1]Synthèse APLD'!$A$4:$A$12</c:f>
              <c:strCache>
                <c:ptCount val="9"/>
                <c:pt idx="0">
                  <c:v>2020-T4</c:v>
                </c:pt>
                <c:pt idx="1">
                  <c:v>2021-T1</c:v>
                </c:pt>
                <c:pt idx="2">
                  <c:v>2021-T2</c:v>
                </c:pt>
                <c:pt idx="3">
                  <c:v>2021-T3</c:v>
                </c:pt>
                <c:pt idx="4">
                  <c:v>2021-T4</c:v>
                </c:pt>
                <c:pt idx="5">
                  <c:v>2022-T1</c:v>
                </c:pt>
                <c:pt idx="6">
                  <c:v>2022-T2</c:v>
                </c:pt>
                <c:pt idx="7">
                  <c:v>2022-T3*</c:v>
                </c:pt>
                <c:pt idx="8">
                  <c:v>2022-T4*</c:v>
                </c:pt>
              </c:strCache>
            </c:strRef>
          </c:cat>
          <c:val>
            <c:numRef>
              <c:f>'Graphique 1'!$D$4:$D$12</c:f>
              <c:numCache>
                <c:formatCode>0</c:formatCode>
                <c:ptCount val="9"/>
                <c:pt idx="0">
                  <c:v>18.690000000000001</c:v>
                </c:pt>
                <c:pt idx="1">
                  <c:v>59.36</c:v>
                </c:pt>
                <c:pt idx="2">
                  <c:v>62.465000000000003</c:v>
                </c:pt>
                <c:pt idx="3">
                  <c:v>35.520000000000003</c:v>
                </c:pt>
                <c:pt idx="4">
                  <c:v>39.564999999999998</c:v>
                </c:pt>
                <c:pt idx="5">
                  <c:v>35.56</c:v>
                </c:pt>
                <c:pt idx="6">
                  <c:v>22.61</c:v>
                </c:pt>
                <c:pt idx="7">
                  <c:v>10.205</c:v>
                </c:pt>
                <c:pt idx="8">
                  <c:v>14.73</c:v>
                </c:pt>
              </c:numCache>
            </c:numRef>
          </c:val>
          <c:extLst>
            <c:ext xmlns:c16="http://schemas.microsoft.com/office/drawing/2014/chart" uri="{C3380CC4-5D6E-409C-BE32-E72D297353CC}">
              <c16:uniqueId val="{00000001-5978-4DA6-A498-37D30C06A129}"/>
            </c:ext>
          </c:extLst>
        </c:ser>
        <c:dLbls>
          <c:showLegendKey val="0"/>
          <c:showVal val="0"/>
          <c:showCatName val="0"/>
          <c:showSerName val="0"/>
          <c:showPercent val="0"/>
          <c:showBubbleSize val="0"/>
        </c:dLbls>
        <c:gapWidth val="219"/>
        <c:axId val="1168980735"/>
        <c:axId val="1168982399"/>
      </c:barChart>
      <c:lineChart>
        <c:grouping val="standard"/>
        <c:varyColors val="0"/>
        <c:ser>
          <c:idx val="0"/>
          <c:order val="0"/>
          <c:tx>
            <c:strRef>
              <c:f>'Graphique 1'!$B$3</c:f>
              <c:strCache>
                <c:ptCount val="1"/>
                <c:pt idx="0">
                  <c:v>Part des salariés en APLD parmi les salariés en AP</c:v>
                </c:pt>
              </c:strCache>
            </c:strRef>
          </c:tx>
          <c:spPr>
            <a:ln w="28575" cap="rnd">
              <a:solidFill>
                <a:srgbClr val="002060"/>
              </a:solidFill>
              <a:round/>
            </a:ln>
            <a:effectLst/>
          </c:spPr>
          <c:marker>
            <c:symbol val="none"/>
          </c:marker>
          <c:cat>
            <c:strRef>
              <c:f>'Graphique 1'!$A$4:$A$12</c:f>
              <c:strCache>
                <c:ptCount val="9"/>
                <c:pt idx="0">
                  <c:v>2020-T4</c:v>
                </c:pt>
                <c:pt idx="1">
                  <c:v>2021-T1</c:v>
                </c:pt>
                <c:pt idx="2">
                  <c:v>2021-T2</c:v>
                </c:pt>
                <c:pt idx="3">
                  <c:v>2021-T3</c:v>
                </c:pt>
                <c:pt idx="4">
                  <c:v>2021-T4</c:v>
                </c:pt>
                <c:pt idx="5">
                  <c:v>2022-T1</c:v>
                </c:pt>
                <c:pt idx="6">
                  <c:v>2022-T2</c:v>
                </c:pt>
                <c:pt idx="7">
                  <c:v>2022-T3</c:v>
                </c:pt>
                <c:pt idx="8">
                  <c:v>2022-T4</c:v>
                </c:pt>
              </c:strCache>
            </c:strRef>
          </c:cat>
          <c:val>
            <c:numRef>
              <c:f>'Graphique 1'!$B$4:$B$12</c:f>
              <c:numCache>
                <c:formatCode>0%</c:formatCode>
                <c:ptCount val="9"/>
                <c:pt idx="0">
                  <c:v>3.6927913322884365E-2</c:v>
                </c:pt>
                <c:pt idx="1">
                  <c:v>0.1070057275069376</c:v>
                </c:pt>
                <c:pt idx="2">
                  <c:v>0.12960023546478014</c:v>
                </c:pt>
                <c:pt idx="3">
                  <c:v>0.39338735963208538</c:v>
                </c:pt>
                <c:pt idx="4">
                  <c:v>0.60794491366507153</c:v>
                </c:pt>
                <c:pt idx="5">
                  <c:v>0.55855358607203687</c:v>
                </c:pt>
                <c:pt idx="6">
                  <c:v>0.82272992039350201</c:v>
                </c:pt>
                <c:pt idx="7">
                  <c:v>0.8041621280742991</c:v>
                </c:pt>
                <c:pt idx="8">
                  <c:v>0.84046503403766248</c:v>
                </c:pt>
              </c:numCache>
            </c:numRef>
          </c:val>
          <c:smooth val="0"/>
          <c:extLst>
            <c:ext xmlns:c16="http://schemas.microsoft.com/office/drawing/2014/chart" uri="{C3380CC4-5D6E-409C-BE32-E72D297353CC}">
              <c16:uniqueId val="{00000002-5978-4DA6-A498-37D30C06A129}"/>
            </c:ext>
          </c:extLst>
        </c:ser>
        <c:dLbls>
          <c:showLegendKey val="0"/>
          <c:showVal val="0"/>
          <c:showCatName val="0"/>
          <c:showSerName val="0"/>
          <c:showPercent val="0"/>
          <c:showBubbleSize val="0"/>
        </c:dLbls>
        <c:marker val="1"/>
        <c:smooth val="0"/>
        <c:axId val="1170432671"/>
        <c:axId val="1170431839"/>
      </c:lineChart>
      <c:catAx>
        <c:axId val="116898073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68982399"/>
        <c:crosses val="autoZero"/>
        <c:auto val="1"/>
        <c:lblAlgn val="ctr"/>
        <c:lblOffset val="100"/>
        <c:noMultiLvlLbl val="0"/>
      </c:catAx>
      <c:valAx>
        <c:axId val="1168982399"/>
        <c:scaling>
          <c:orientation val="minMax"/>
        </c:scaling>
        <c:delete val="0"/>
        <c:axPos val="l"/>
        <c:majorGridlines>
          <c:spPr>
            <a:ln w="9525" cap="flat" cmpd="sng" algn="ctr">
              <a:solidFill>
                <a:schemeClr val="tx1">
                  <a:lumMod val="15000"/>
                  <a:lumOff val="85000"/>
                </a:schemeClr>
              </a:solidFill>
              <a:round/>
            </a:ln>
            <a:effectLst/>
          </c:spPr>
        </c:majorGridlines>
        <c:numFmt formatCode="_-* #\ ##0_-;\-* #\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68980735"/>
        <c:crosses val="autoZero"/>
        <c:crossBetween val="between"/>
      </c:valAx>
      <c:valAx>
        <c:axId val="1170431839"/>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70432671"/>
        <c:crosses val="max"/>
        <c:crossBetween val="between"/>
      </c:valAx>
      <c:catAx>
        <c:axId val="1170432671"/>
        <c:scaling>
          <c:orientation val="minMax"/>
        </c:scaling>
        <c:delete val="1"/>
        <c:axPos val="b"/>
        <c:numFmt formatCode="General" sourceLinked="1"/>
        <c:majorTickMark val="out"/>
        <c:minorTickMark val="none"/>
        <c:tickLblPos val="nextTo"/>
        <c:crossAx val="1170431839"/>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400" b="0" i="0" u="none" strike="noStrike" baseline="0">
                <a:effectLst/>
              </a:rPr>
              <a:t>Autres services*</a:t>
            </a:r>
          </a:p>
          <a:p>
            <a:pPr>
              <a:defRPr/>
            </a:pPr>
            <a:endParaRPr lang="fr-F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clustered"/>
        <c:varyColors val="0"/>
        <c:ser>
          <c:idx val="0"/>
          <c:order val="0"/>
          <c:spPr>
            <a:solidFill>
              <a:srgbClr val="92D050"/>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4'!$A$5:$A$9</c:f>
              <c:strCache>
                <c:ptCount val="5"/>
                <c:pt idx="0">
                  <c:v>2020-S2</c:v>
                </c:pt>
                <c:pt idx="1">
                  <c:v>2021-S1</c:v>
                </c:pt>
                <c:pt idx="2">
                  <c:v>2021-S2</c:v>
                </c:pt>
                <c:pt idx="3">
                  <c:v>2022-S1</c:v>
                </c:pt>
                <c:pt idx="4">
                  <c:v>2022-S2</c:v>
                </c:pt>
              </c:strCache>
            </c:strRef>
          </c:cat>
          <c:val>
            <c:numRef>
              <c:f>'Graphique 4'!$V$5:$V$9</c:f>
              <c:numCache>
                <c:formatCode>0%</c:formatCode>
                <c:ptCount val="5"/>
                <c:pt idx="0">
                  <c:v>4.389994895354774E-4</c:v>
                </c:pt>
                <c:pt idx="1">
                  <c:v>3.1974878675421069E-3</c:v>
                </c:pt>
                <c:pt idx="2">
                  <c:v>1.736036036036036E-3</c:v>
                </c:pt>
                <c:pt idx="3">
                  <c:v>1.2442900700269162E-3</c:v>
                </c:pt>
                <c:pt idx="4">
                  <c:v>4.9889086069210297E-4</c:v>
                </c:pt>
              </c:numCache>
            </c:numRef>
          </c:val>
          <c:extLst>
            <c:ext xmlns:c16="http://schemas.microsoft.com/office/drawing/2014/chart" uri="{C3380CC4-5D6E-409C-BE32-E72D297353CC}">
              <c16:uniqueId val="{00000000-12E6-45C6-B15E-57C07919822A}"/>
            </c:ext>
          </c:extLst>
        </c:ser>
        <c:dLbls>
          <c:dLblPos val="outEnd"/>
          <c:showLegendKey val="0"/>
          <c:showVal val="1"/>
          <c:showCatName val="0"/>
          <c:showSerName val="0"/>
          <c:showPercent val="0"/>
          <c:showBubbleSize val="0"/>
        </c:dLbls>
        <c:gapWidth val="182"/>
        <c:axId val="2058726272"/>
        <c:axId val="2058724192"/>
      </c:barChart>
      <c:catAx>
        <c:axId val="2058726272"/>
        <c:scaling>
          <c:orientation val="maxMin"/>
        </c:scaling>
        <c:delete val="1"/>
        <c:axPos val="l"/>
        <c:numFmt formatCode="General" sourceLinked="1"/>
        <c:majorTickMark val="none"/>
        <c:minorTickMark val="none"/>
        <c:tickLblPos val="nextTo"/>
        <c:crossAx val="2058724192"/>
        <c:crosses val="autoZero"/>
        <c:auto val="1"/>
        <c:lblAlgn val="ctr"/>
        <c:lblOffset val="100"/>
        <c:noMultiLvlLbl val="0"/>
      </c:catAx>
      <c:valAx>
        <c:axId val="2058724192"/>
        <c:scaling>
          <c:orientation val="minMax"/>
        </c:scaling>
        <c:delete val="1"/>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2058726272"/>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400" b="0" i="0" u="none" strike="noStrike" baseline="0">
                <a:effectLst/>
              </a:rPr>
              <a:t>Total</a:t>
            </a:r>
          </a:p>
          <a:p>
            <a:pPr>
              <a:defRPr/>
            </a:pPr>
            <a:endParaRPr lang="fr-F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clustered"/>
        <c:varyColors val="0"/>
        <c:ser>
          <c:idx val="0"/>
          <c:order val="0"/>
          <c:spPr>
            <a:solidFill>
              <a:srgbClr val="002060"/>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4'!$A$5:$A$9</c:f>
              <c:strCache>
                <c:ptCount val="5"/>
                <c:pt idx="0">
                  <c:v>2020-S2</c:v>
                </c:pt>
                <c:pt idx="1">
                  <c:v>2021-S1</c:v>
                </c:pt>
                <c:pt idx="2">
                  <c:v>2021-S2</c:v>
                </c:pt>
                <c:pt idx="3">
                  <c:v>2022-S1</c:v>
                </c:pt>
                <c:pt idx="4">
                  <c:v>2022-S2</c:v>
                </c:pt>
              </c:strCache>
            </c:strRef>
          </c:cat>
          <c:val>
            <c:numRef>
              <c:f>'Graphique 4'!$Y$5:$Y$9</c:f>
              <c:numCache>
                <c:formatCode>0%</c:formatCode>
                <c:ptCount val="5"/>
                <c:pt idx="0">
                  <c:v>6.0188139925288486E-3</c:v>
                </c:pt>
                <c:pt idx="1">
                  <c:v>2.0649445295227029E-2</c:v>
                </c:pt>
                <c:pt idx="2">
                  <c:v>1.8701283029068476E-2</c:v>
                </c:pt>
                <c:pt idx="3">
                  <c:v>1.5976772429093275E-2</c:v>
                </c:pt>
                <c:pt idx="4">
                  <c:v>9.4219216723573796E-3</c:v>
                </c:pt>
              </c:numCache>
            </c:numRef>
          </c:val>
          <c:extLst>
            <c:ext xmlns:c16="http://schemas.microsoft.com/office/drawing/2014/chart" uri="{C3380CC4-5D6E-409C-BE32-E72D297353CC}">
              <c16:uniqueId val="{00000000-21C1-467B-9A24-F6894210734F}"/>
            </c:ext>
          </c:extLst>
        </c:ser>
        <c:dLbls>
          <c:dLblPos val="outEnd"/>
          <c:showLegendKey val="0"/>
          <c:showVal val="1"/>
          <c:showCatName val="0"/>
          <c:showSerName val="0"/>
          <c:showPercent val="0"/>
          <c:showBubbleSize val="0"/>
        </c:dLbls>
        <c:gapWidth val="182"/>
        <c:axId val="2058726272"/>
        <c:axId val="2058724192"/>
      </c:barChart>
      <c:catAx>
        <c:axId val="2058726272"/>
        <c:scaling>
          <c:orientation val="maxMin"/>
        </c:scaling>
        <c:delete val="1"/>
        <c:axPos val="l"/>
        <c:numFmt formatCode="General" sourceLinked="1"/>
        <c:majorTickMark val="none"/>
        <c:minorTickMark val="none"/>
        <c:tickLblPos val="nextTo"/>
        <c:crossAx val="2058724192"/>
        <c:crosses val="autoZero"/>
        <c:auto val="1"/>
        <c:lblAlgn val="ctr"/>
        <c:lblOffset val="100"/>
        <c:noMultiLvlLbl val="0"/>
      </c:catAx>
      <c:valAx>
        <c:axId val="2058724192"/>
        <c:scaling>
          <c:orientation val="minMax"/>
        </c:scaling>
        <c:delete val="1"/>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2058726272"/>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cap="all" spc="50" baseline="0">
                <a:solidFill>
                  <a:sysClr val="windowText" lastClr="000000">
                    <a:lumMod val="65000"/>
                    <a:lumOff val="35000"/>
                  </a:sysClr>
                </a:solidFill>
                <a:latin typeface="+mn-lt"/>
                <a:ea typeface="+mn-ea"/>
                <a:cs typeface="+mn-cs"/>
              </a:defRPr>
            </a:pPr>
            <a:r>
              <a:rPr lang="fr-FR" sz="1800" b="0" i="1" baseline="0">
                <a:effectLst/>
              </a:rPr>
              <a:t>En heures</a:t>
            </a:r>
          </a:p>
        </c:rich>
      </c:tx>
      <c:overlay val="0"/>
      <c:spPr>
        <a:noFill/>
        <a:ln>
          <a:noFill/>
        </a:ln>
        <a:effectLst/>
      </c:spPr>
    </c:title>
    <c:autoTitleDeleted val="0"/>
    <c:pivotFmts>
      <c:pivotFmt>
        <c:idx val="0"/>
        <c:spPr>
          <a:scene3d>
            <a:camera prst="orthographicFront"/>
            <a:lightRig rig="threePt" dir="t"/>
          </a:scene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fr-FR"/>
            </a:p>
          </c:txPr>
          <c:showLegendKey val="0"/>
          <c:showVal val="0"/>
          <c:showCatName val="0"/>
          <c:showSerName val="0"/>
          <c:showPercent val="1"/>
          <c:showBubbleSize val="0"/>
          <c:extLst>
            <c:ext xmlns:c15="http://schemas.microsoft.com/office/drawing/2012/chart" uri="{CE6537A1-D6FC-4f65-9D91-7224C49458BB}"/>
          </c:extLst>
        </c:dLbl>
      </c:pivotFmt>
      <c:pivotFmt>
        <c:idx val="1"/>
        <c:spPr>
          <a:solidFill>
            <a:srgbClr val="BE73AF"/>
          </a:solidFill>
          <a:ln>
            <a:noFill/>
          </a:ln>
          <a:effectLst/>
          <a:scene3d>
            <a:camera prst="orthographicFront"/>
            <a:lightRig rig="threePt" dir="t"/>
          </a:scene3d>
        </c:spPr>
      </c:pivotFmt>
      <c:pivotFmt>
        <c:idx val="2"/>
        <c:spPr>
          <a:solidFill>
            <a:srgbClr val="D2D700"/>
          </a:solidFill>
          <a:ln>
            <a:noFill/>
          </a:ln>
          <a:effectLst/>
          <a:scene3d>
            <a:camera prst="orthographicFront"/>
            <a:lightRig rig="threePt" dir="t"/>
          </a:scene3d>
        </c:spPr>
      </c:pivotFmt>
      <c:pivotFmt>
        <c:idx val="3"/>
        <c:spPr>
          <a:solidFill>
            <a:srgbClr val="F59100"/>
          </a:solidFill>
          <a:ln>
            <a:noFill/>
          </a:ln>
          <a:effectLst/>
          <a:scene3d>
            <a:camera prst="orthographicFront"/>
            <a:lightRig rig="threePt" dir="t"/>
          </a:scene3d>
        </c:spPr>
      </c:pivotFmt>
      <c:pivotFmt>
        <c:idx val="4"/>
        <c:spPr>
          <a:solidFill>
            <a:srgbClr val="B2B2B2"/>
          </a:solidFill>
          <a:ln>
            <a:noFill/>
          </a:ln>
          <a:effectLst/>
          <a:scene3d>
            <a:camera prst="orthographicFront"/>
            <a:lightRig rig="threePt" dir="t"/>
          </a:scene3d>
        </c:spPr>
      </c:pivotFmt>
      <c:pivotFmt>
        <c:idx val="5"/>
        <c:spPr>
          <a:solidFill>
            <a:srgbClr val="142882"/>
          </a:solidFill>
          <a:ln>
            <a:noFill/>
          </a:ln>
          <a:effectLst/>
          <a:scene3d>
            <a:camera prst="orthographicFront"/>
            <a:lightRig rig="threePt" dir="t"/>
          </a:scene3d>
        </c:spPr>
      </c:pivotFmt>
      <c:pivotFmt>
        <c:idx val="6"/>
        <c:spPr>
          <a:solidFill>
            <a:srgbClr val="0087CD"/>
          </a:solidFill>
          <a:ln>
            <a:noFill/>
          </a:ln>
          <a:effectLst/>
          <a:scene3d>
            <a:camera prst="orthographicFront"/>
            <a:lightRig rig="threePt" dir="t"/>
          </a:scene3d>
        </c:spPr>
      </c:pivotFmt>
      <c:pivotFmt>
        <c:idx val="7"/>
        <c:spPr>
          <a:scene3d>
            <a:camera prst="orthographicFront"/>
            <a:lightRig rig="threePt" dir="t"/>
          </a:scene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fr-FR"/>
            </a:p>
          </c:txPr>
          <c:showLegendKey val="0"/>
          <c:showVal val="0"/>
          <c:showCatName val="0"/>
          <c:showSerName val="0"/>
          <c:showPercent val="1"/>
          <c:showBubbleSize val="0"/>
          <c:extLst>
            <c:ext xmlns:c15="http://schemas.microsoft.com/office/drawing/2012/chart" uri="{CE6537A1-D6FC-4f65-9D91-7224C49458BB}"/>
          </c:extLst>
        </c:dLbl>
      </c:pivotFmt>
      <c:pivotFmt>
        <c:idx val="8"/>
        <c:spPr>
          <a:solidFill>
            <a:srgbClr val="BE73AF"/>
          </a:solidFill>
          <a:ln>
            <a:noFill/>
          </a:ln>
          <a:effectLst/>
          <a:scene3d>
            <a:camera prst="orthographicFront"/>
            <a:lightRig rig="threePt" dir="t"/>
          </a:scene3d>
        </c:spPr>
      </c:pivotFmt>
      <c:pivotFmt>
        <c:idx val="9"/>
        <c:spPr>
          <a:solidFill>
            <a:srgbClr val="D2D700"/>
          </a:solidFill>
          <a:ln>
            <a:noFill/>
          </a:ln>
          <a:effectLst/>
          <a:scene3d>
            <a:camera prst="orthographicFront"/>
            <a:lightRig rig="threePt" dir="t"/>
          </a:scene3d>
        </c:spPr>
      </c:pivotFmt>
      <c:pivotFmt>
        <c:idx val="10"/>
        <c:spPr>
          <a:solidFill>
            <a:srgbClr val="F59100"/>
          </a:solidFill>
          <a:ln>
            <a:noFill/>
          </a:ln>
          <a:effectLst/>
          <a:scene3d>
            <a:camera prst="orthographicFront"/>
            <a:lightRig rig="threePt" dir="t"/>
          </a:scene3d>
        </c:spPr>
      </c:pivotFmt>
      <c:pivotFmt>
        <c:idx val="11"/>
        <c:spPr>
          <a:solidFill>
            <a:srgbClr val="B2B2B2"/>
          </a:solidFill>
          <a:ln>
            <a:noFill/>
          </a:ln>
          <a:effectLst/>
          <a:scene3d>
            <a:camera prst="orthographicFront"/>
            <a:lightRig rig="threePt" dir="t"/>
          </a:scene3d>
        </c:spPr>
      </c:pivotFmt>
      <c:pivotFmt>
        <c:idx val="12"/>
        <c:spPr>
          <a:solidFill>
            <a:srgbClr val="142882"/>
          </a:solidFill>
          <a:ln>
            <a:noFill/>
          </a:ln>
          <a:effectLst/>
          <a:scene3d>
            <a:camera prst="orthographicFront"/>
            <a:lightRig rig="threePt" dir="t"/>
          </a:scene3d>
        </c:spPr>
      </c:pivotFmt>
      <c:pivotFmt>
        <c:idx val="13"/>
        <c:spPr>
          <a:solidFill>
            <a:srgbClr val="0087CD"/>
          </a:solidFill>
          <a:ln>
            <a:noFill/>
          </a:ln>
          <a:effectLst/>
          <a:scene3d>
            <a:camera prst="orthographicFront"/>
            <a:lightRig rig="threePt" dir="t"/>
          </a:scene3d>
        </c:spPr>
      </c:pivotFmt>
    </c:pivotFmts>
    <c:plotArea>
      <c:layout/>
      <c:doughnutChart>
        <c:varyColors val="1"/>
        <c:ser>
          <c:idx val="0"/>
          <c:order val="0"/>
          <c:tx>
            <c:v>Total</c:v>
          </c:tx>
          <c:spPr>
            <a:scene3d>
              <a:camera prst="orthographicFront"/>
              <a:lightRig rig="threePt" dir="t"/>
            </a:scene3d>
          </c:spPr>
          <c:dPt>
            <c:idx val="0"/>
            <c:bubble3D val="0"/>
            <c:spPr>
              <a:solidFill>
                <a:srgbClr val="BE73AF"/>
              </a:solidFill>
              <a:ln>
                <a:noFill/>
              </a:ln>
              <a:effectLst/>
              <a:scene3d>
                <a:camera prst="orthographicFront"/>
                <a:lightRig rig="threePt" dir="t"/>
              </a:scene3d>
            </c:spPr>
            <c:extLst>
              <c:ext xmlns:c16="http://schemas.microsoft.com/office/drawing/2014/chart" uri="{C3380CC4-5D6E-409C-BE32-E72D297353CC}">
                <c16:uniqueId val="{00000001-2E4B-4874-99CD-E0F28947F919}"/>
              </c:ext>
            </c:extLst>
          </c:dPt>
          <c:dPt>
            <c:idx val="1"/>
            <c:bubble3D val="0"/>
            <c:spPr>
              <a:solidFill>
                <a:srgbClr val="D2D700"/>
              </a:solidFill>
              <a:ln>
                <a:noFill/>
              </a:ln>
              <a:effectLst/>
              <a:scene3d>
                <a:camera prst="orthographicFront"/>
                <a:lightRig rig="threePt" dir="t"/>
              </a:scene3d>
            </c:spPr>
            <c:extLst>
              <c:ext xmlns:c16="http://schemas.microsoft.com/office/drawing/2014/chart" uri="{C3380CC4-5D6E-409C-BE32-E72D297353CC}">
                <c16:uniqueId val="{00000003-2E4B-4874-99CD-E0F28947F919}"/>
              </c:ext>
            </c:extLst>
          </c:dPt>
          <c:dPt>
            <c:idx val="2"/>
            <c:bubble3D val="0"/>
            <c:spPr>
              <a:solidFill>
                <a:srgbClr val="F59100"/>
              </a:solidFill>
              <a:ln>
                <a:noFill/>
              </a:ln>
              <a:effectLst/>
              <a:scene3d>
                <a:camera prst="orthographicFront"/>
                <a:lightRig rig="threePt" dir="t"/>
              </a:scene3d>
            </c:spPr>
            <c:extLst>
              <c:ext xmlns:c16="http://schemas.microsoft.com/office/drawing/2014/chart" uri="{C3380CC4-5D6E-409C-BE32-E72D297353CC}">
                <c16:uniqueId val="{00000005-2E4B-4874-99CD-E0F28947F919}"/>
              </c:ext>
            </c:extLst>
          </c:dPt>
          <c:dPt>
            <c:idx val="3"/>
            <c:bubble3D val="0"/>
            <c:spPr>
              <a:solidFill>
                <a:srgbClr val="B2B2B2"/>
              </a:solidFill>
              <a:ln>
                <a:noFill/>
              </a:ln>
              <a:effectLst/>
              <a:scene3d>
                <a:camera prst="orthographicFront"/>
                <a:lightRig rig="threePt" dir="t"/>
              </a:scene3d>
            </c:spPr>
            <c:extLst>
              <c:ext xmlns:c16="http://schemas.microsoft.com/office/drawing/2014/chart" uri="{C3380CC4-5D6E-409C-BE32-E72D297353CC}">
                <c16:uniqueId val="{00000007-2E4B-4874-99CD-E0F28947F919}"/>
              </c:ext>
            </c:extLst>
          </c:dPt>
          <c:dPt>
            <c:idx val="4"/>
            <c:bubble3D val="0"/>
            <c:spPr>
              <a:solidFill>
                <a:srgbClr val="142882"/>
              </a:solidFill>
              <a:ln>
                <a:noFill/>
              </a:ln>
              <a:effectLst/>
              <a:scene3d>
                <a:camera prst="orthographicFront"/>
                <a:lightRig rig="threePt" dir="t"/>
              </a:scene3d>
            </c:spPr>
            <c:extLst>
              <c:ext xmlns:c16="http://schemas.microsoft.com/office/drawing/2014/chart" uri="{C3380CC4-5D6E-409C-BE32-E72D297353CC}">
                <c16:uniqueId val="{00000009-2E4B-4874-99CD-E0F28947F919}"/>
              </c:ext>
            </c:extLst>
          </c:dPt>
          <c:dPt>
            <c:idx val="5"/>
            <c:bubble3D val="0"/>
            <c:spPr>
              <a:solidFill>
                <a:srgbClr val="0087CD"/>
              </a:solidFill>
              <a:ln>
                <a:noFill/>
              </a:ln>
              <a:effectLst/>
              <a:scene3d>
                <a:camera prst="orthographicFront"/>
                <a:lightRig rig="threePt" dir="t"/>
              </a:scene3d>
            </c:spPr>
            <c:extLst>
              <c:ext xmlns:c16="http://schemas.microsoft.com/office/drawing/2014/chart" uri="{C3380CC4-5D6E-409C-BE32-E72D297353CC}">
                <c16:uniqueId val="{0000000B-2E4B-4874-99CD-E0F28947F919}"/>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'Graphique 5'!$D$4:$D$9</c:f>
              <c:strCache>
                <c:ptCount val="6"/>
                <c:pt idx="0">
                  <c:v>1-Moins de 20 salariés</c:v>
                </c:pt>
                <c:pt idx="1">
                  <c:v>2-Entre 20 et 49 salariés</c:v>
                </c:pt>
                <c:pt idx="2">
                  <c:v>3-Entre 50 et 249 salariés</c:v>
                </c:pt>
                <c:pt idx="3">
                  <c:v>4-Entre 250 et 499 salariés</c:v>
                </c:pt>
                <c:pt idx="4">
                  <c:v>5-Entre 500 et 999 salariés</c:v>
                </c:pt>
                <c:pt idx="5">
                  <c:v>6-1000 salariés ou plus</c:v>
                </c:pt>
              </c:strCache>
            </c:strRef>
          </c:cat>
          <c:val>
            <c:numRef>
              <c:f>'Graphique 5'!$E$4:$E$9</c:f>
              <c:numCache>
                <c:formatCode>0%</c:formatCode>
                <c:ptCount val="6"/>
                <c:pt idx="0">
                  <c:v>5.9561171794679103E-2</c:v>
                </c:pt>
                <c:pt idx="1">
                  <c:v>5.3092372591848978E-2</c:v>
                </c:pt>
                <c:pt idx="2">
                  <c:v>0.17080562980742398</c:v>
                </c:pt>
                <c:pt idx="3">
                  <c:v>9.6286278938600395E-2</c:v>
                </c:pt>
                <c:pt idx="4">
                  <c:v>8.4469288917827359E-2</c:v>
                </c:pt>
                <c:pt idx="5">
                  <c:v>0.53578525794962029</c:v>
                </c:pt>
              </c:numCache>
            </c:numRef>
          </c:val>
          <c:extLst>
            <c:ext xmlns:c16="http://schemas.microsoft.com/office/drawing/2014/chart" uri="{C3380CC4-5D6E-409C-BE32-E72D297353CC}">
              <c16:uniqueId val="{0000000C-2E4B-4874-99CD-E0F28947F919}"/>
            </c:ext>
          </c:extLst>
        </c:ser>
        <c:dLbls>
          <c:showLegendKey val="0"/>
          <c:showVal val="0"/>
          <c:showCatName val="0"/>
          <c:showSerName val="0"/>
          <c:showPercent val="1"/>
          <c:showBubbleSize val="0"/>
          <c:showLeaderLines val="1"/>
        </c:dLbls>
        <c:firstSliceAng val="0"/>
        <c:holeSize val="50"/>
      </c:doughnutChart>
      <c:spPr>
        <a:solidFill>
          <a:sysClr val="window" lastClr="FFFFFF"/>
        </a:solid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extLst/>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US"/>
              <a:t>En montant</a:t>
            </a:r>
          </a:p>
        </c:rich>
      </c:tx>
      <c:overlay val="0"/>
      <c:spPr>
        <a:noFill/>
        <a:ln>
          <a:noFill/>
        </a:ln>
        <a:effectLst/>
      </c:spPr>
    </c:title>
    <c:autoTitleDeleted val="0"/>
    <c:pivotFmts>
      <c:pivotFmt>
        <c:idx val="0"/>
        <c:spPr>
          <a:scene3d>
            <a:camera prst="orthographicFront"/>
            <a:lightRig rig="threePt" dir="t"/>
          </a:scene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fr-FR"/>
            </a:p>
          </c:txPr>
          <c:showLegendKey val="0"/>
          <c:showVal val="0"/>
          <c:showCatName val="0"/>
          <c:showSerName val="0"/>
          <c:showPercent val="1"/>
          <c:showBubbleSize val="0"/>
          <c:extLst>
            <c:ext xmlns:c15="http://schemas.microsoft.com/office/drawing/2012/chart" uri="{CE6537A1-D6FC-4f65-9D91-7224C49458BB}"/>
          </c:extLst>
        </c:dLbl>
      </c:pivotFmt>
      <c:pivotFmt>
        <c:idx val="1"/>
        <c:spPr>
          <a:solidFill>
            <a:srgbClr val="BE73AF"/>
          </a:solidFill>
          <a:ln>
            <a:noFill/>
          </a:ln>
          <a:effectLst/>
          <a:scene3d>
            <a:camera prst="orthographicFront"/>
            <a:lightRig rig="threePt" dir="t"/>
          </a:scene3d>
        </c:spPr>
      </c:pivotFmt>
      <c:pivotFmt>
        <c:idx val="2"/>
        <c:spPr>
          <a:solidFill>
            <a:srgbClr val="D2D700"/>
          </a:solidFill>
          <a:ln>
            <a:noFill/>
          </a:ln>
          <a:effectLst/>
          <a:scene3d>
            <a:camera prst="orthographicFront"/>
            <a:lightRig rig="threePt" dir="t"/>
          </a:scene3d>
        </c:spPr>
      </c:pivotFmt>
      <c:pivotFmt>
        <c:idx val="3"/>
        <c:spPr>
          <a:solidFill>
            <a:srgbClr val="F59100"/>
          </a:solidFill>
          <a:ln>
            <a:noFill/>
          </a:ln>
          <a:effectLst/>
          <a:scene3d>
            <a:camera prst="orthographicFront"/>
            <a:lightRig rig="threePt" dir="t"/>
          </a:scene3d>
        </c:spPr>
      </c:pivotFmt>
      <c:pivotFmt>
        <c:idx val="4"/>
        <c:spPr>
          <a:solidFill>
            <a:srgbClr val="B2B2B2"/>
          </a:solidFill>
          <a:ln>
            <a:noFill/>
          </a:ln>
          <a:effectLst/>
          <a:scene3d>
            <a:camera prst="orthographicFront"/>
            <a:lightRig rig="threePt" dir="t"/>
          </a:scene3d>
        </c:spPr>
      </c:pivotFmt>
      <c:pivotFmt>
        <c:idx val="5"/>
        <c:spPr>
          <a:solidFill>
            <a:srgbClr val="142882"/>
          </a:solidFill>
          <a:ln>
            <a:noFill/>
          </a:ln>
          <a:effectLst/>
          <a:scene3d>
            <a:camera prst="orthographicFront"/>
            <a:lightRig rig="threePt" dir="t"/>
          </a:scene3d>
        </c:spPr>
      </c:pivotFmt>
      <c:pivotFmt>
        <c:idx val="6"/>
        <c:spPr>
          <a:solidFill>
            <a:srgbClr val="0087CD"/>
          </a:solidFill>
          <a:ln>
            <a:noFill/>
          </a:ln>
          <a:effectLst/>
          <a:scene3d>
            <a:camera prst="orthographicFront"/>
            <a:lightRig rig="threePt" dir="t"/>
          </a:scene3d>
        </c:spPr>
      </c:pivotFmt>
      <c:pivotFmt>
        <c:idx val="7"/>
        <c:spPr>
          <a:scene3d>
            <a:camera prst="orthographicFront"/>
            <a:lightRig rig="threePt" dir="t"/>
          </a:scene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fr-FR"/>
            </a:p>
          </c:txPr>
          <c:showLegendKey val="0"/>
          <c:showVal val="0"/>
          <c:showCatName val="0"/>
          <c:showSerName val="0"/>
          <c:showPercent val="1"/>
          <c:showBubbleSize val="0"/>
          <c:extLst>
            <c:ext xmlns:c15="http://schemas.microsoft.com/office/drawing/2012/chart" uri="{CE6537A1-D6FC-4f65-9D91-7224C49458BB}"/>
          </c:extLst>
        </c:dLbl>
      </c:pivotFmt>
      <c:pivotFmt>
        <c:idx val="8"/>
        <c:spPr>
          <a:solidFill>
            <a:srgbClr val="BE73AF"/>
          </a:solidFill>
          <a:ln>
            <a:noFill/>
          </a:ln>
          <a:effectLst/>
          <a:scene3d>
            <a:camera prst="orthographicFront"/>
            <a:lightRig rig="threePt" dir="t"/>
          </a:scene3d>
        </c:spPr>
      </c:pivotFmt>
      <c:pivotFmt>
        <c:idx val="9"/>
        <c:spPr>
          <a:solidFill>
            <a:srgbClr val="D2D700"/>
          </a:solidFill>
          <a:ln>
            <a:noFill/>
          </a:ln>
          <a:effectLst/>
          <a:scene3d>
            <a:camera prst="orthographicFront"/>
            <a:lightRig rig="threePt" dir="t"/>
          </a:scene3d>
        </c:spPr>
      </c:pivotFmt>
      <c:pivotFmt>
        <c:idx val="10"/>
        <c:spPr>
          <a:solidFill>
            <a:srgbClr val="F59100"/>
          </a:solidFill>
          <a:ln>
            <a:noFill/>
          </a:ln>
          <a:effectLst/>
          <a:scene3d>
            <a:camera prst="orthographicFront"/>
            <a:lightRig rig="threePt" dir="t"/>
          </a:scene3d>
        </c:spPr>
      </c:pivotFmt>
      <c:pivotFmt>
        <c:idx val="11"/>
        <c:spPr>
          <a:solidFill>
            <a:srgbClr val="B2B2B2"/>
          </a:solidFill>
          <a:ln>
            <a:noFill/>
          </a:ln>
          <a:effectLst/>
          <a:scene3d>
            <a:camera prst="orthographicFront"/>
            <a:lightRig rig="threePt" dir="t"/>
          </a:scene3d>
        </c:spPr>
      </c:pivotFmt>
      <c:pivotFmt>
        <c:idx val="12"/>
        <c:spPr>
          <a:solidFill>
            <a:srgbClr val="142882"/>
          </a:solidFill>
          <a:ln>
            <a:noFill/>
          </a:ln>
          <a:effectLst/>
          <a:scene3d>
            <a:camera prst="orthographicFront"/>
            <a:lightRig rig="threePt" dir="t"/>
          </a:scene3d>
        </c:spPr>
      </c:pivotFmt>
      <c:pivotFmt>
        <c:idx val="13"/>
        <c:spPr>
          <a:solidFill>
            <a:srgbClr val="0087CD"/>
          </a:solidFill>
          <a:ln>
            <a:noFill/>
          </a:ln>
          <a:effectLst/>
          <a:scene3d>
            <a:camera prst="orthographicFront"/>
            <a:lightRig rig="threePt" dir="t"/>
          </a:scene3d>
        </c:spPr>
      </c:pivotFmt>
    </c:pivotFmts>
    <c:plotArea>
      <c:layout/>
      <c:doughnutChart>
        <c:varyColors val="1"/>
        <c:ser>
          <c:idx val="0"/>
          <c:order val="0"/>
          <c:tx>
            <c:v>Total</c:v>
          </c:tx>
          <c:spPr>
            <a:scene3d>
              <a:camera prst="orthographicFront"/>
              <a:lightRig rig="threePt" dir="t"/>
            </a:scene3d>
          </c:spPr>
          <c:dPt>
            <c:idx val="0"/>
            <c:bubble3D val="0"/>
            <c:spPr>
              <a:solidFill>
                <a:srgbClr val="BE73AF"/>
              </a:solidFill>
              <a:ln>
                <a:noFill/>
              </a:ln>
              <a:effectLst/>
              <a:scene3d>
                <a:camera prst="orthographicFront"/>
                <a:lightRig rig="threePt" dir="t"/>
              </a:scene3d>
            </c:spPr>
            <c:extLst>
              <c:ext xmlns:c16="http://schemas.microsoft.com/office/drawing/2014/chart" uri="{C3380CC4-5D6E-409C-BE32-E72D297353CC}">
                <c16:uniqueId val="{00000001-6F1E-4EB8-A6CA-B7A8B334FF1A}"/>
              </c:ext>
            </c:extLst>
          </c:dPt>
          <c:dPt>
            <c:idx val="1"/>
            <c:bubble3D val="0"/>
            <c:spPr>
              <a:solidFill>
                <a:srgbClr val="D2D700"/>
              </a:solidFill>
              <a:ln>
                <a:noFill/>
              </a:ln>
              <a:effectLst/>
              <a:scene3d>
                <a:camera prst="orthographicFront"/>
                <a:lightRig rig="threePt" dir="t"/>
              </a:scene3d>
            </c:spPr>
            <c:extLst>
              <c:ext xmlns:c16="http://schemas.microsoft.com/office/drawing/2014/chart" uri="{C3380CC4-5D6E-409C-BE32-E72D297353CC}">
                <c16:uniqueId val="{00000003-6F1E-4EB8-A6CA-B7A8B334FF1A}"/>
              </c:ext>
            </c:extLst>
          </c:dPt>
          <c:dPt>
            <c:idx val="2"/>
            <c:bubble3D val="0"/>
            <c:spPr>
              <a:solidFill>
                <a:srgbClr val="F59100"/>
              </a:solidFill>
              <a:ln>
                <a:noFill/>
              </a:ln>
              <a:effectLst/>
              <a:scene3d>
                <a:camera prst="orthographicFront"/>
                <a:lightRig rig="threePt" dir="t"/>
              </a:scene3d>
            </c:spPr>
            <c:extLst>
              <c:ext xmlns:c16="http://schemas.microsoft.com/office/drawing/2014/chart" uri="{C3380CC4-5D6E-409C-BE32-E72D297353CC}">
                <c16:uniqueId val="{00000005-6F1E-4EB8-A6CA-B7A8B334FF1A}"/>
              </c:ext>
            </c:extLst>
          </c:dPt>
          <c:dPt>
            <c:idx val="3"/>
            <c:bubble3D val="0"/>
            <c:spPr>
              <a:solidFill>
                <a:srgbClr val="B2B2B2"/>
              </a:solidFill>
              <a:ln>
                <a:noFill/>
              </a:ln>
              <a:effectLst/>
              <a:scene3d>
                <a:camera prst="orthographicFront"/>
                <a:lightRig rig="threePt" dir="t"/>
              </a:scene3d>
            </c:spPr>
            <c:extLst>
              <c:ext xmlns:c16="http://schemas.microsoft.com/office/drawing/2014/chart" uri="{C3380CC4-5D6E-409C-BE32-E72D297353CC}">
                <c16:uniqueId val="{00000007-6F1E-4EB8-A6CA-B7A8B334FF1A}"/>
              </c:ext>
            </c:extLst>
          </c:dPt>
          <c:dPt>
            <c:idx val="4"/>
            <c:bubble3D val="0"/>
            <c:spPr>
              <a:solidFill>
                <a:srgbClr val="142882"/>
              </a:solidFill>
              <a:ln>
                <a:noFill/>
              </a:ln>
              <a:effectLst/>
              <a:scene3d>
                <a:camera prst="orthographicFront"/>
                <a:lightRig rig="threePt" dir="t"/>
              </a:scene3d>
            </c:spPr>
            <c:extLst>
              <c:ext xmlns:c16="http://schemas.microsoft.com/office/drawing/2014/chart" uri="{C3380CC4-5D6E-409C-BE32-E72D297353CC}">
                <c16:uniqueId val="{00000009-6F1E-4EB8-A6CA-B7A8B334FF1A}"/>
              </c:ext>
            </c:extLst>
          </c:dPt>
          <c:dPt>
            <c:idx val="5"/>
            <c:bubble3D val="0"/>
            <c:spPr>
              <a:solidFill>
                <a:srgbClr val="0087CD"/>
              </a:solidFill>
              <a:ln>
                <a:noFill/>
              </a:ln>
              <a:effectLst/>
              <a:scene3d>
                <a:camera prst="orthographicFront"/>
                <a:lightRig rig="threePt" dir="t"/>
              </a:scene3d>
            </c:spPr>
            <c:extLst>
              <c:ext xmlns:c16="http://schemas.microsoft.com/office/drawing/2014/chart" uri="{C3380CC4-5D6E-409C-BE32-E72D297353CC}">
                <c16:uniqueId val="{0000000B-6F1E-4EB8-A6CA-B7A8B334FF1A}"/>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'Graphique 5'!$H$4:$H$9</c:f>
              <c:strCache>
                <c:ptCount val="6"/>
                <c:pt idx="0">
                  <c:v>1-Moins de 20 salariés</c:v>
                </c:pt>
                <c:pt idx="1">
                  <c:v>2-Entre 20 et 49 salariés</c:v>
                </c:pt>
                <c:pt idx="2">
                  <c:v>3-Entre 50 et 249 salariés</c:v>
                </c:pt>
                <c:pt idx="3">
                  <c:v>4-Entre 250 et 499 salariés</c:v>
                </c:pt>
                <c:pt idx="4">
                  <c:v>5-Entre 500 et 999 salariés</c:v>
                </c:pt>
                <c:pt idx="5">
                  <c:v>6-1000 salariés ou plus</c:v>
                </c:pt>
              </c:strCache>
            </c:strRef>
          </c:cat>
          <c:val>
            <c:numRef>
              <c:f>'Graphique 5'!$I$4:$I$9</c:f>
              <c:numCache>
                <c:formatCode>0%</c:formatCode>
                <c:ptCount val="6"/>
                <c:pt idx="0">
                  <c:v>5.0535830433579926E-2</c:v>
                </c:pt>
                <c:pt idx="1">
                  <c:v>4.6775103084046019E-2</c:v>
                </c:pt>
                <c:pt idx="2">
                  <c:v>0.15124997309062585</c:v>
                </c:pt>
                <c:pt idx="3">
                  <c:v>8.4887125274003744E-2</c:v>
                </c:pt>
                <c:pt idx="4">
                  <c:v>7.6329985881091453E-2</c:v>
                </c:pt>
                <c:pt idx="5">
                  <c:v>0.5902219822366529</c:v>
                </c:pt>
              </c:numCache>
            </c:numRef>
          </c:val>
          <c:extLst>
            <c:ext xmlns:c16="http://schemas.microsoft.com/office/drawing/2014/chart" uri="{C3380CC4-5D6E-409C-BE32-E72D297353CC}">
              <c16:uniqueId val="{0000000C-6F1E-4EB8-A6CA-B7A8B334FF1A}"/>
            </c:ext>
          </c:extLst>
        </c:ser>
        <c:dLbls>
          <c:showLegendKey val="0"/>
          <c:showVal val="0"/>
          <c:showCatName val="0"/>
          <c:showSerName val="0"/>
          <c:showPercent val="1"/>
          <c:showBubbleSize val="0"/>
          <c:showLeaderLines val="1"/>
        </c:dLbls>
        <c:firstSliceAng val="0"/>
        <c:holeSize val="50"/>
      </c:doughnutChart>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extLst/>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cap="all" spc="50" baseline="0">
                <a:solidFill>
                  <a:sysClr val="windowText" lastClr="000000">
                    <a:lumMod val="65000"/>
                    <a:lumOff val="35000"/>
                  </a:sysClr>
                </a:solidFill>
                <a:latin typeface="+mn-lt"/>
                <a:ea typeface="+mn-ea"/>
                <a:cs typeface="+mn-cs"/>
              </a:defRPr>
            </a:pPr>
            <a:r>
              <a:rPr lang="fr-FR" sz="1800" b="0" i="1" baseline="0">
                <a:effectLst/>
              </a:rPr>
              <a:t>En nombre des salariés</a:t>
            </a:r>
          </a:p>
        </c:rich>
      </c:tx>
      <c:overlay val="0"/>
      <c:spPr>
        <a:noFill/>
        <a:ln>
          <a:noFill/>
        </a:ln>
        <a:effectLst/>
      </c:spPr>
    </c:title>
    <c:autoTitleDeleted val="0"/>
    <c:pivotFmts>
      <c:pivotFmt>
        <c:idx val="0"/>
        <c:spPr>
          <a:scene3d>
            <a:camera prst="orthographicFront"/>
            <a:lightRig rig="threePt" dir="t"/>
          </a:scene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fr-FR"/>
            </a:p>
          </c:txPr>
          <c:showLegendKey val="0"/>
          <c:showVal val="0"/>
          <c:showCatName val="0"/>
          <c:showSerName val="0"/>
          <c:showPercent val="1"/>
          <c:showBubbleSize val="0"/>
          <c:extLst>
            <c:ext xmlns:c15="http://schemas.microsoft.com/office/drawing/2012/chart" uri="{CE6537A1-D6FC-4f65-9D91-7224C49458BB}"/>
          </c:extLst>
        </c:dLbl>
      </c:pivotFmt>
      <c:pivotFmt>
        <c:idx val="1"/>
        <c:spPr>
          <a:solidFill>
            <a:srgbClr val="BE73AF"/>
          </a:solidFill>
          <a:ln>
            <a:noFill/>
          </a:ln>
          <a:effectLst/>
          <a:scene3d>
            <a:camera prst="orthographicFront"/>
            <a:lightRig rig="threePt" dir="t"/>
          </a:scene3d>
        </c:spPr>
      </c:pivotFmt>
      <c:pivotFmt>
        <c:idx val="2"/>
        <c:spPr>
          <a:solidFill>
            <a:srgbClr val="D2D700"/>
          </a:solidFill>
          <a:ln>
            <a:noFill/>
          </a:ln>
          <a:effectLst/>
          <a:scene3d>
            <a:camera prst="orthographicFront"/>
            <a:lightRig rig="threePt" dir="t"/>
          </a:scene3d>
        </c:spPr>
      </c:pivotFmt>
      <c:pivotFmt>
        <c:idx val="3"/>
        <c:spPr>
          <a:solidFill>
            <a:srgbClr val="F59100"/>
          </a:solidFill>
          <a:ln>
            <a:noFill/>
          </a:ln>
          <a:effectLst/>
          <a:scene3d>
            <a:camera prst="orthographicFront"/>
            <a:lightRig rig="threePt" dir="t"/>
          </a:scene3d>
        </c:spPr>
      </c:pivotFmt>
      <c:pivotFmt>
        <c:idx val="4"/>
        <c:spPr>
          <a:solidFill>
            <a:srgbClr val="B2B2B2"/>
          </a:solidFill>
          <a:ln>
            <a:noFill/>
          </a:ln>
          <a:effectLst/>
          <a:scene3d>
            <a:camera prst="orthographicFront"/>
            <a:lightRig rig="threePt" dir="t"/>
          </a:scene3d>
        </c:spPr>
      </c:pivotFmt>
      <c:pivotFmt>
        <c:idx val="5"/>
        <c:spPr>
          <a:solidFill>
            <a:srgbClr val="142882"/>
          </a:solidFill>
          <a:ln>
            <a:noFill/>
          </a:ln>
          <a:effectLst/>
          <a:scene3d>
            <a:camera prst="orthographicFront"/>
            <a:lightRig rig="threePt" dir="t"/>
          </a:scene3d>
        </c:spPr>
      </c:pivotFmt>
      <c:pivotFmt>
        <c:idx val="6"/>
        <c:spPr>
          <a:solidFill>
            <a:srgbClr val="0087CD"/>
          </a:solidFill>
          <a:ln>
            <a:noFill/>
          </a:ln>
          <a:effectLst/>
          <a:scene3d>
            <a:camera prst="orthographicFront"/>
            <a:lightRig rig="threePt" dir="t"/>
          </a:scene3d>
        </c:spPr>
      </c:pivotFmt>
      <c:pivotFmt>
        <c:idx val="7"/>
        <c:spPr>
          <a:scene3d>
            <a:camera prst="orthographicFront"/>
            <a:lightRig rig="threePt" dir="t"/>
          </a:scene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fr-FR"/>
            </a:p>
          </c:txPr>
          <c:showLegendKey val="0"/>
          <c:showVal val="0"/>
          <c:showCatName val="0"/>
          <c:showSerName val="0"/>
          <c:showPercent val="1"/>
          <c:showBubbleSize val="0"/>
          <c:extLst>
            <c:ext xmlns:c15="http://schemas.microsoft.com/office/drawing/2012/chart" uri="{CE6537A1-D6FC-4f65-9D91-7224C49458BB}"/>
          </c:extLst>
        </c:dLbl>
      </c:pivotFmt>
      <c:pivotFmt>
        <c:idx val="8"/>
        <c:spPr>
          <a:solidFill>
            <a:srgbClr val="BE73AF"/>
          </a:solidFill>
          <a:ln>
            <a:noFill/>
          </a:ln>
          <a:effectLst/>
          <a:scene3d>
            <a:camera prst="orthographicFront"/>
            <a:lightRig rig="threePt" dir="t"/>
          </a:scene3d>
        </c:spPr>
      </c:pivotFmt>
      <c:pivotFmt>
        <c:idx val="9"/>
        <c:spPr>
          <a:solidFill>
            <a:srgbClr val="D2D700"/>
          </a:solidFill>
          <a:ln>
            <a:noFill/>
          </a:ln>
          <a:effectLst/>
          <a:scene3d>
            <a:camera prst="orthographicFront"/>
            <a:lightRig rig="threePt" dir="t"/>
          </a:scene3d>
        </c:spPr>
      </c:pivotFmt>
      <c:pivotFmt>
        <c:idx val="10"/>
        <c:spPr>
          <a:solidFill>
            <a:srgbClr val="F59100"/>
          </a:solidFill>
          <a:ln>
            <a:noFill/>
          </a:ln>
          <a:effectLst/>
          <a:scene3d>
            <a:camera prst="orthographicFront"/>
            <a:lightRig rig="threePt" dir="t"/>
          </a:scene3d>
        </c:spPr>
      </c:pivotFmt>
      <c:pivotFmt>
        <c:idx val="11"/>
        <c:spPr>
          <a:solidFill>
            <a:srgbClr val="B2B2B2"/>
          </a:solidFill>
          <a:ln>
            <a:noFill/>
          </a:ln>
          <a:effectLst/>
          <a:scene3d>
            <a:camera prst="orthographicFront"/>
            <a:lightRig rig="threePt" dir="t"/>
          </a:scene3d>
        </c:spPr>
      </c:pivotFmt>
      <c:pivotFmt>
        <c:idx val="12"/>
        <c:spPr>
          <a:solidFill>
            <a:srgbClr val="142882"/>
          </a:solidFill>
          <a:ln>
            <a:noFill/>
          </a:ln>
          <a:effectLst/>
          <a:scene3d>
            <a:camera prst="orthographicFront"/>
            <a:lightRig rig="threePt" dir="t"/>
          </a:scene3d>
        </c:spPr>
      </c:pivotFmt>
      <c:pivotFmt>
        <c:idx val="13"/>
        <c:spPr>
          <a:solidFill>
            <a:srgbClr val="0087CD"/>
          </a:solidFill>
          <a:ln>
            <a:noFill/>
          </a:ln>
          <a:effectLst/>
          <a:scene3d>
            <a:camera prst="orthographicFront"/>
            <a:lightRig rig="threePt" dir="t"/>
          </a:scene3d>
        </c:spPr>
      </c:pivotFmt>
    </c:pivotFmts>
    <c:plotArea>
      <c:layout>
        <c:manualLayout>
          <c:layoutTarget val="inner"/>
          <c:xMode val="edge"/>
          <c:yMode val="edge"/>
          <c:x val="0.2254856153681179"/>
          <c:y val="0.19025185054115423"/>
          <c:w val="0.51001077443140619"/>
          <c:h val="0.49090924729914381"/>
        </c:manualLayout>
      </c:layout>
      <c:doughnutChart>
        <c:varyColors val="1"/>
        <c:ser>
          <c:idx val="0"/>
          <c:order val="0"/>
          <c:tx>
            <c:v>Total</c:v>
          </c:tx>
          <c:dPt>
            <c:idx val="0"/>
            <c:bubble3D val="0"/>
            <c:spPr>
              <a:solidFill>
                <a:srgbClr val="BE73AF"/>
              </a:solidFill>
            </c:spPr>
            <c:extLst>
              <c:ext xmlns:c16="http://schemas.microsoft.com/office/drawing/2014/chart" uri="{C3380CC4-5D6E-409C-BE32-E72D297353CC}">
                <c16:uniqueId val="{00000001-36E1-4237-8759-4B3605BAB5BD}"/>
              </c:ext>
            </c:extLst>
          </c:dPt>
          <c:dPt>
            <c:idx val="1"/>
            <c:bubble3D val="0"/>
            <c:spPr>
              <a:solidFill>
                <a:srgbClr val="92D050"/>
              </a:solidFill>
            </c:spPr>
            <c:extLst>
              <c:ext xmlns:c16="http://schemas.microsoft.com/office/drawing/2014/chart" uri="{C3380CC4-5D6E-409C-BE32-E72D297353CC}">
                <c16:uniqueId val="{00000003-36E1-4237-8759-4B3605BAB5BD}"/>
              </c:ext>
            </c:extLst>
          </c:dPt>
          <c:dPt>
            <c:idx val="2"/>
            <c:bubble3D val="0"/>
            <c:spPr>
              <a:solidFill>
                <a:schemeClr val="accent2"/>
              </a:solidFill>
            </c:spPr>
            <c:extLst>
              <c:ext xmlns:c16="http://schemas.microsoft.com/office/drawing/2014/chart" uri="{C3380CC4-5D6E-409C-BE32-E72D297353CC}">
                <c16:uniqueId val="{00000005-36E1-4237-8759-4B3605BAB5BD}"/>
              </c:ext>
            </c:extLst>
          </c:dPt>
          <c:dPt>
            <c:idx val="3"/>
            <c:bubble3D val="0"/>
            <c:spPr>
              <a:solidFill>
                <a:schemeClr val="accent3"/>
              </a:solidFill>
            </c:spPr>
            <c:extLst>
              <c:ext xmlns:c16="http://schemas.microsoft.com/office/drawing/2014/chart" uri="{C3380CC4-5D6E-409C-BE32-E72D297353CC}">
                <c16:uniqueId val="{00000007-36E1-4237-8759-4B3605BAB5BD}"/>
              </c:ext>
            </c:extLst>
          </c:dPt>
          <c:dPt>
            <c:idx val="4"/>
            <c:bubble3D val="0"/>
            <c:spPr>
              <a:solidFill>
                <a:srgbClr val="002060"/>
              </a:solidFill>
            </c:spPr>
            <c:extLst>
              <c:ext xmlns:c16="http://schemas.microsoft.com/office/drawing/2014/chart" uri="{C3380CC4-5D6E-409C-BE32-E72D297353CC}">
                <c16:uniqueId val="{00000009-36E1-4237-8759-4B3605BAB5BD}"/>
              </c:ext>
            </c:extLst>
          </c:dPt>
          <c:dPt>
            <c:idx val="5"/>
            <c:bubble3D val="0"/>
            <c:spPr>
              <a:solidFill>
                <a:srgbClr val="0087CD"/>
              </a:solidFill>
            </c:spPr>
            <c:extLst>
              <c:ext xmlns:c16="http://schemas.microsoft.com/office/drawing/2014/chart" uri="{C3380CC4-5D6E-409C-BE32-E72D297353CC}">
                <c16:uniqueId val="{0000000B-36E1-4237-8759-4B3605BAB5BD}"/>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'Graphique 5'!$D$4:$D$9</c:f>
              <c:strCache>
                <c:ptCount val="6"/>
                <c:pt idx="0">
                  <c:v>1-Moins de 20 salariés</c:v>
                </c:pt>
                <c:pt idx="1">
                  <c:v>2-Entre 20 et 49 salariés</c:v>
                </c:pt>
                <c:pt idx="2">
                  <c:v>3-Entre 50 et 249 salariés</c:v>
                </c:pt>
                <c:pt idx="3">
                  <c:v>4-Entre 250 et 499 salariés</c:v>
                </c:pt>
                <c:pt idx="4">
                  <c:v>5-Entre 500 et 999 salariés</c:v>
                </c:pt>
                <c:pt idx="5">
                  <c:v>6-1000 salariés ou plus</c:v>
                </c:pt>
              </c:strCache>
            </c:strRef>
          </c:cat>
          <c:val>
            <c:numRef>
              <c:f>'Graphique 5'!$B$4:$B$9</c:f>
              <c:numCache>
                <c:formatCode>_-* #\ ##0_-;\-* #\ ##0_-;_-* "-"??_-;_-@_-</c:formatCode>
                <c:ptCount val="6"/>
                <c:pt idx="0">
                  <c:v>30439</c:v>
                </c:pt>
                <c:pt idx="1">
                  <c:v>40397</c:v>
                </c:pt>
                <c:pt idx="2">
                  <c:v>140434</c:v>
                </c:pt>
                <c:pt idx="3">
                  <c:v>85861</c:v>
                </c:pt>
                <c:pt idx="4">
                  <c:v>75673</c:v>
                </c:pt>
                <c:pt idx="5">
                  <c:v>389645</c:v>
                </c:pt>
              </c:numCache>
            </c:numRef>
          </c:val>
          <c:extLst>
            <c:ext xmlns:c16="http://schemas.microsoft.com/office/drawing/2014/chart" uri="{C3380CC4-5D6E-409C-BE32-E72D297353CC}">
              <c16:uniqueId val="{0000000C-36E1-4237-8759-4B3605BAB5BD}"/>
            </c:ext>
          </c:extLst>
        </c:ser>
        <c:dLbls>
          <c:showLegendKey val="0"/>
          <c:showVal val="0"/>
          <c:showCatName val="0"/>
          <c:showSerName val="0"/>
          <c:showPercent val="1"/>
          <c:showBubbleSize val="0"/>
          <c:showLeaderLines val="1"/>
        </c:dLbls>
        <c:firstSliceAng val="0"/>
        <c:holeSize val="50"/>
      </c:doughnutChart>
      <c:spPr>
        <a:solidFill>
          <a:sysClr val="window" lastClr="FFFFFF"/>
        </a:solidFill>
        <a:ln>
          <a:noFill/>
        </a:ln>
        <a:effectLst/>
      </c:spPr>
    </c:plotArea>
    <c:legend>
      <c:legendPos val="b"/>
      <c:overlay val="0"/>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extLst/>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'Graphique 6'!$B$3</c:f>
              <c:strCache>
                <c:ptCount val="1"/>
                <c:pt idx="0">
                  <c:v>Moins de 20 salariés</c:v>
                </c:pt>
              </c:strCache>
            </c:strRef>
          </c:tx>
          <c:spPr>
            <a:ln w="28575" cap="rnd">
              <a:solidFill>
                <a:schemeClr val="accent1"/>
              </a:solidFill>
              <a:round/>
            </a:ln>
            <a:effectLst/>
          </c:spPr>
          <c:marker>
            <c:symbol val="none"/>
          </c:marker>
          <c:cat>
            <c:numRef>
              <c:f>'Graphique 6'!$A$5:$A$25</c:f>
              <c:numCache>
                <c:formatCode>mmm\-yy</c:formatCode>
                <c:ptCount val="21"/>
                <c:pt idx="0">
                  <c:v>44105</c:v>
                </c:pt>
                <c:pt idx="1">
                  <c:v>44136</c:v>
                </c:pt>
                <c:pt idx="2">
                  <c:v>44166</c:v>
                </c:pt>
                <c:pt idx="3">
                  <c:v>44197</c:v>
                </c:pt>
                <c:pt idx="4">
                  <c:v>44228</c:v>
                </c:pt>
                <c:pt idx="5">
                  <c:v>44256</c:v>
                </c:pt>
                <c:pt idx="6">
                  <c:v>44287</c:v>
                </c:pt>
                <c:pt idx="7">
                  <c:v>44317</c:v>
                </c:pt>
                <c:pt idx="8">
                  <c:v>44348</c:v>
                </c:pt>
                <c:pt idx="9">
                  <c:v>44378</c:v>
                </c:pt>
                <c:pt idx="10">
                  <c:v>44409</c:v>
                </c:pt>
                <c:pt idx="11">
                  <c:v>44440</c:v>
                </c:pt>
                <c:pt idx="12">
                  <c:v>44470</c:v>
                </c:pt>
                <c:pt idx="13">
                  <c:v>44501</c:v>
                </c:pt>
                <c:pt idx="14">
                  <c:v>44531</c:v>
                </c:pt>
                <c:pt idx="15">
                  <c:v>44562</c:v>
                </c:pt>
                <c:pt idx="16">
                  <c:v>44593</c:v>
                </c:pt>
                <c:pt idx="17">
                  <c:v>44621</c:v>
                </c:pt>
                <c:pt idx="18">
                  <c:v>44652</c:v>
                </c:pt>
                <c:pt idx="19">
                  <c:v>44682</c:v>
                </c:pt>
                <c:pt idx="20">
                  <c:v>44713</c:v>
                </c:pt>
              </c:numCache>
            </c:numRef>
          </c:cat>
          <c:val>
            <c:numRef>
              <c:f>'Graphique 6'!$D$5:$D$25</c:f>
              <c:numCache>
                <c:formatCode>0%</c:formatCode>
                <c:ptCount val="21"/>
                <c:pt idx="0">
                  <c:v>2.0217970381411275E-3</c:v>
                </c:pt>
                <c:pt idx="1">
                  <c:v>2.1575526364299396E-3</c:v>
                </c:pt>
                <c:pt idx="2">
                  <c:v>3.3126023625688994E-3</c:v>
                </c:pt>
                <c:pt idx="3">
                  <c:v>7.80633706312039E-3</c:v>
                </c:pt>
                <c:pt idx="4">
                  <c:v>8.4797379205128059E-3</c:v>
                </c:pt>
                <c:pt idx="5">
                  <c:v>8.4154630861236496E-3</c:v>
                </c:pt>
                <c:pt idx="6">
                  <c:v>7.7501942858246168E-3</c:v>
                </c:pt>
                <c:pt idx="7">
                  <c:v>9.3187727509100367E-3</c:v>
                </c:pt>
                <c:pt idx="8">
                  <c:v>1.884715651250362E-2</c:v>
                </c:pt>
                <c:pt idx="9">
                  <c:v>4.5333244156104742E-2</c:v>
                </c:pt>
                <c:pt idx="10">
                  <c:v>4.5170945090364914E-2</c:v>
                </c:pt>
                <c:pt idx="11">
                  <c:v>7.2484968141434084E-2</c:v>
                </c:pt>
                <c:pt idx="12">
                  <c:v>0.14112896296932725</c:v>
                </c:pt>
                <c:pt idx="13">
                  <c:v>0.15235951164602995</c:v>
                </c:pt>
                <c:pt idx="14">
                  <c:v>0.13126096414286717</c:v>
                </c:pt>
                <c:pt idx="15">
                  <c:v>0.11917287358716599</c:v>
                </c:pt>
                <c:pt idx="16">
                  <c:v>0.1375390699751228</c:v>
                </c:pt>
                <c:pt idx="17">
                  <c:v>0.2041723738278369</c:v>
                </c:pt>
                <c:pt idx="18">
                  <c:v>0.4239075841285786</c:v>
                </c:pt>
                <c:pt idx="19">
                  <c:v>0.45719501064800733</c:v>
                </c:pt>
                <c:pt idx="20">
                  <c:v>0.44507836990595612</c:v>
                </c:pt>
              </c:numCache>
            </c:numRef>
          </c:val>
          <c:smooth val="0"/>
          <c:extLst>
            <c:ext xmlns:c16="http://schemas.microsoft.com/office/drawing/2014/chart" uri="{C3380CC4-5D6E-409C-BE32-E72D297353CC}">
              <c16:uniqueId val="{00000000-4B4E-4AEB-8D53-6F3442634FE5}"/>
            </c:ext>
          </c:extLst>
        </c:ser>
        <c:ser>
          <c:idx val="1"/>
          <c:order val="1"/>
          <c:tx>
            <c:strRef>
              <c:f>'Graphique 6'!$E$3</c:f>
              <c:strCache>
                <c:ptCount val="1"/>
                <c:pt idx="0">
                  <c:v>Entre 20 et 49 salariés</c:v>
                </c:pt>
              </c:strCache>
            </c:strRef>
          </c:tx>
          <c:spPr>
            <a:ln w="28575" cap="rnd">
              <a:solidFill>
                <a:schemeClr val="accent2"/>
              </a:solidFill>
              <a:round/>
            </a:ln>
            <a:effectLst/>
          </c:spPr>
          <c:marker>
            <c:symbol val="none"/>
          </c:marker>
          <c:cat>
            <c:numRef>
              <c:f>'Graphique 6'!$A$5:$A$25</c:f>
              <c:numCache>
                <c:formatCode>mmm\-yy</c:formatCode>
                <c:ptCount val="21"/>
                <c:pt idx="0">
                  <c:v>44105</c:v>
                </c:pt>
                <c:pt idx="1">
                  <c:v>44136</c:v>
                </c:pt>
                <c:pt idx="2">
                  <c:v>44166</c:v>
                </c:pt>
                <c:pt idx="3">
                  <c:v>44197</c:v>
                </c:pt>
                <c:pt idx="4">
                  <c:v>44228</c:v>
                </c:pt>
                <c:pt idx="5">
                  <c:v>44256</c:v>
                </c:pt>
                <c:pt idx="6">
                  <c:v>44287</c:v>
                </c:pt>
                <c:pt idx="7">
                  <c:v>44317</c:v>
                </c:pt>
                <c:pt idx="8">
                  <c:v>44348</c:v>
                </c:pt>
                <c:pt idx="9">
                  <c:v>44378</c:v>
                </c:pt>
                <c:pt idx="10">
                  <c:v>44409</c:v>
                </c:pt>
                <c:pt idx="11">
                  <c:v>44440</c:v>
                </c:pt>
                <c:pt idx="12">
                  <c:v>44470</c:v>
                </c:pt>
                <c:pt idx="13">
                  <c:v>44501</c:v>
                </c:pt>
                <c:pt idx="14">
                  <c:v>44531</c:v>
                </c:pt>
                <c:pt idx="15">
                  <c:v>44562</c:v>
                </c:pt>
                <c:pt idx="16">
                  <c:v>44593</c:v>
                </c:pt>
                <c:pt idx="17">
                  <c:v>44621</c:v>
                </c:pt>
                <c:pt idx="18">
                  <c:v>44652</c:v>
                </c:pt>
                <c:pt idx="19">
                  <c:v>44682</c:v>
                </c:pt>
                <c:pt idx="20">
                  <c:v>44713</c:v>
                </c:pt>
              </c:numCache>
            </c:numRef>
          </c:cat>
          <c:val>
            <c:numRef>
              <c:f>'Graphique 6'!$G$5:$G$25</c:f>
              <c:numCache>
                <c:formatCode>0%</c:formatCode>
                <c:ptCount val="21"/>
                <c:pt idx="0">
                  <c:v>9.0524050459030656E-3</c:v>
                </c:pt>
                <c:pt idx="1">
                  <c:v>1.0635321158218202E-2</c:v>
                </c:pt>
                <c:pt idx="2">
                  <c:v>1.3751090566788606E-2</c:v>
                </c:pt>
                <c:pt idx="3">
                  <c:v>2.6739957716701904E-2</c:v>
                </c:pt>
                <c:pt idx="4">
                  <c:v>2.9974617992266153E-2</c:v>
                </c:pt>
                <c:pt idx="5">
                  <c:v>3.2074291789131383E-2</c:v>
                </c:pt>
                <c:pt idx="6">
                  <c:v>2.7512583211560318E-2</c:v>
                </c:pt>
                <c:pt idx="7">
                  <c:v>3.358485545397525E-2</c:v>
                </c:pt>
                <c:pt idx="8">
                  <c:v>5.7789998281491665E-2</c:v>
                </c:pt>
                <c:pt idx="9">
                  <c:v>0.12719770966655439</c:v>
                </c:pt>
                <c:pt idx="10">
                  <c:v>0.1232397075798384</c:v>
                </c:pt>
                <c:pt idx="11">
                  <c:v>0.19279790484504583</c:v>
                </c:pt>
                <c:pt idx="12">
                  <c:v>0.30332845647403073</c:v>
                </c:pt>
                <c:pt idx="13">
                  <c:v>0.33589650145772593</c:v>
                </c:pt>
                <c:pt idx="14">
                  <c:v>0.27763327140202942</c:v>
                </c:pt>
                <c:pt idx="15">
                  <c:v>0.25884230687380294</c:v>
                </c:pt>
                <c:pt idx="16">
                  <c:v>0.29745435159269623</c:v>
                </c:pt>
                <c:pt idx="17">
                  <c:v>0.40233009708737866</c:v>
                </c:pt>
                <c:pt idx="18">
                  <c:v>0.59299410029498523</c:v>
                </c:pt>
                <c:pt idx="19">
                  <c:v>0.61479859894921196</c:v>
                </c:pt>
                <c:pt idx="20">
                  <c:v>0.57907188353048222</c:v>
                </c:pt>
              </c:numCache>
            </c:numRef>
          </c:val>
          <c:smooth val="0"/>
          <c:extLst>
            <c:ext xmlns:c16="http://schemas.microsoft.com/office/drawing/2014/chart" uri="{C3380CC4-5D6E-409C-BE32-E72D297353CC}">
              <c16:uniqueId val="{00000001-4B4E-4AEB-8D53-6F3442634FE5}"/>
            </c:ext>
          </c:extLst>
        </c:ser>
        <c:ser>
          <c:idx val="2"/>
          <c:order val="2"/>
          <c:tx>
            <c:strRef>
              <c:f>'Graphique 6'!$H$3</c:f>
              <c:strCache>
                <c:ptCount val="1"/>
                <c:pt idx="0">
                  <c:v>Entre 50 et 249 salariés</c:v>
                </c:pt>
              </c:strCache>
            </c:strRef>
          </c:tx>
          <c:spPr>
            <a:ln w="28575" cap="rnd">
              <a:solidFill>
                <a:schemeClr val="accent6"/>
              </a:solidFill>
              <a:round/>
            </a:ln>
            <a:effectLst/>
          </c:spPr>
          <c:marker>
            <c:symbol val="none"/>
          </c:marker>
          <c:cat>
            <c:numRef>
              <c:f>'Graphique 6'!$A$5:$A$25</c:f>
              <c:numCache>
                <c:formatCode>mmm\-yy</c:formatCode>
                <c:ptCount val="21"/>
                <c:pt idx="0">
                  <c:v>44105</c:v>
                </c:pt>
                <c:pt idx="1">
                  <c:v>44136</c:v>
                </c:pt>
                <c:pt idx="2">
                  <c:v>44166</c:v>
                </c:pt>
                <c:pt idx="3">
                  <c:v>44197</c:v>
                </c:pt>
                <c:pt idx="4">
                  <c:v>44228</c:v>
                </c:pt>
                <c:pt idx="5">
                  <c:v>44256</c:v>
                </c:pt>
                <c:pt idx="6">
                  <c:v>44287</c:v>
                </c:pt>
                <c:pt idx="7">
                  <c:v>44317</c:v>
                </c:pt>
                <c:pt idx="8">
                  <c:v>44348</c:v>
                </c:pt>
                <c:pt idx="9">
                  <c:v>44378</c:v>
                </c:pt>
                <c:pt idx="10">
                  <c:v>44409</c:v>
                </c:pt>
                <c:pt idx="11">
                  <c:v>44440</c:v>
                </c:pt>
                <c:pt idx="12">
                  <c:v>44470</c:v>
                </c:pt>
                <c:pt idx="13">
                  <c:v>44501</c:v>
                </c:pt>
                <c:pt idx="14">
                  <c:v>44531</c:v>
                </c:pt>
                <c:pt idx="15">
                  <c:v>44562</c:v>
                </c:pt>
                <c:pt idx="16">
                  <c:v>44593</c:v>
                </c:pt>
                <c:pt idx="17">
                  <c:v>44621</c:v>
                </c:pt>
                <c:pt idx="18">
                  <c:v>44652</c:v>
                </c:pt>
                <c:pt idx="19">
                  <c:v>44682</c:v>
                </c:pt>
                <c:pt idx="20">
                  <c:v>44713</c:v>
                </c:pt>
              </c:numCache>
            </c:numRef>
          </c:cat>
          <c:val>
            <c:numRef>
              <c:f>'Graphique 6'!$J$5:$J$25</c:f>
              <c:numCache>
                <c:formatCode>0%</c:formatCode>
                <c:ptCount val="21"/>
                <c:pt idx="0">
                  <c:v>3.4953602335522888E-2</c:v>
                </c:pt>
                <c:pt idx="1">
                  <c:v>3.6634434201766958E-2</c:v>
                </c:pt>
                <c:pt idx="2">
                  <c:v>4.7909856979326135E-2</c:v>
                </c:pt>
                <c:pt idx="3">
                  <c:v>9.5984997540580416E-2</c:v>
                </c:pt>
                <c:pt idx="4">
                  <c:v>0.10414227825303918</c:v>
                </c:pt>
                <c:pt idx="5">
                  <c:v>0.11118999801997001</c:v>
                </c:pt>
                <c:pt idx="6">
                  <c:v>9.4564773191663259E-2</c:v>
                </c:pt>
                <c:pt idx="7">
                  <c:v>0.12452100419009418</c:v>
                </c:pt>
                <c:pt idx="8">
                  <c:v>0.19952211667346581</c:v>
                </c:pt>
                <c:pt idx="9">
                  <c:v>0.35659136047666334</c:v>
                </c:pt>
                <c:pt idx="10">
                  <c:v>0.36381300340446732</c:v>
                </c:pt>
                <c:pt idx="11">
                  <c:v>0.48738430869998578</c:v>
                </c:pt>
                <c:pt idx="12">
                  <c:v>0.60538132261727962</c:v>
                </c:pt>
                <c:pt idx="13">
                  <c:v>0.61967903183372797</c:v>
                </c:pt>
                <c:pt idx="14">
                  <c:v>0.59361374503606457</c:v>
                </c:pt>
                <c:pt idx="15">
                  <c:v>0.55655281969817316</c:v>
                </c:pt>
                <c:pt idx="16">
                  <c:v>0.62982606216139148</c:v>
                </c:pt>
                <c:pt idx="17">
                  <c:v>0.71030218177575544</c:v>
                </c:pt>
                <c:pt idx="18">
                  <c:v>0.80342841084726713</c:v>
                </c:pt>
                <c:pt idx="19">
                  <c:v>0.79174613613942779</c:v>
                </c:pt>
                <c:pt idx="20">
                  <c:v>0.7890359873205296</c:v>
                </c:pt>
              </c:numCache>
            </c:numRef>
          </c:val>
          <c:smooth val="0"/>
          <c:extLst>
            <c:ext xmlns:c16="http://schemas.microsoft.com/office/drawing/2014/chart" uri="{C3380CC4-5D6E-409C-BE32-E72D297353CC}">
              <c16:uniqueId val="{00000002-4B4E-4AEB-8D53-6F3442634FE5}"/>
            </c:ext>
          </c:extLst>
        </c:ser>
        <c:ser>
          <c:idx val="3"/>
          <c:order val="3"/>
          <c:tx>
            <c:strRef>
              <c:f>'Graphique 6'!$K$3</c:f>
              <c:strCache>
                <c:ptCount val="1"/>
                <c:pt idx="0">
                  <c:v>Entre 250 salariés et 999 salariés</c:v>
                </c:pt>
              </c:strCache>
            </c:strRef>
          </c:tx>
          <c:spPr>
            <a:ln w="28575" cap="rnd">
              <a:solidFill>
                <a:schemeClr val="accent4"/>
              </a:solidFill>
              <a:round/>
            </a:ln>
            <a:effectLst/>
          </c:spPr>
          <c:marker>
            <c:symbol val="none"/>
          </c:marker>
          <c:cat>
            <c:numRef>
              <c:f>'Graphique 6'!$A$5:$A$25</c:f>
              <c:numCache>
                <c:formatCode>mmm\-yy</c:formatCode>
                <c:ptCount val="21"/>
                <c:pt idx="0">
                  <c:v>44105</c:v>
                </c:pt>
                <c:pt idx="1">
                  <c:v>44136</c:v>
                </c:pt>
                <c:pt idx="2">
                  <c:v>44166</c:v>
                </c:pt>
                <c:pt idx="3">
                  <c:v>44197</c:v>
                </c:pt>
                <c:pt idx="4">
                  <c:v>44228</c:v>
                </c:pt>
                <c:pt idx="5">
                  <c:v>44256</c:v>
                </c:pt>
                <c:pt idx="6">
                  <c:v>44287</c:v>
                </c:pt>
                <c:pt idx="7">
                  <c:v>44317</c:v>
                </c:pt>
                <c:pt idx="8">
                  <c:v>44348</c:v>
                </c:pt>
                <c:pt idx="9">
                  <c:v>44378</c:v>
                </c:pt>
                <c:pt idx="10">
                  <c:v>44409</c:v>
                </c:pt>
                <c:pt idx="11">
                  <c:v>44440</c:v>
                </c:pt>
                <c:pt idx="12">
                  <c:v>44470</c:v>
                </c:pt>
                <c:pt idx="13">
                  <c:v>44501</c:v>
                </c:pt>
                <c:pt idx="14">
                  <c:v>44531</c:v>
                </c:pt>
                <c:pt idx="15">
                  <c:v>44562</c:v>
                </c:pt>
                <c:pt idx="16">
                  <c:v>44593</c:v>
                </c:pt>
                <c:pt idx="17">
                  <c:v>44621</c:v>
                </c:pt>
                <c:pt idx="18">
                  <c:v>44652</c:v>
                </c:pt>
                <c:pt idx="19">
                  <c:v>44682</c:v>
                </c:pt>
                <c:pt idx="20">
                  <c:v>44713</c:v>
                </c:pt>
              </c:numCache>
            </c:numRef>
          </c:cat>
          <c:val>
            <c:numRef>
              <c:f>'Graphique 6'!$M$5:$M$25</c:f>
              <c:numCache>
                <c:formatCode>0%</c:formatCode>
                <c:ptCount val="21"/>
                <c:pt idx="0">
                  <c:v>5.9906149064537756E-2</c:v>
                </c:pt>
                <c:pt idx="1">
                  <c:v>7.7363347901574564E-2</c:v>
                </c:pt>
                <c:pt idx="2">
                  <c:v>0.10701323927822931</c:v>
                </c:pt>
                <c:pt idx="3">
                  <c:v>0.22139764318991503</c:v>
                </c:pt>
                <c:pt idx="4">
                  <c:v>0.21651071536371869</c:v>
                </c:pt>
                <c:pt idx="5">
                  <c:v>0.2153313683458378</c:v>
                </c:pt>
                <c:pt idx="6">
                  <c:v>0.16913323860531207</c:v>
                </c:pt>
                <c:pt idx="7">
                  <c:v>0.23584915810425519</c:v>
                </c:pt>
                <c:pt idx="8">
                  <c:v>0.37946758265349934</c:v>
                </c:pt>
                <c:pt idx="9">
                  <c:v>0.54912993982761427</c:v>
                </c:pt>
                <c:pt idx="10">
                  <c:v>0.59338711510055675</c:v>
                </c:pt>
                <c:pt idx="11">
                  <c:v>0.68053587927317527</c:v>
                </c:pt>
                <c:pt idx="12">
                  <c:v>0.79159323228762779</c:v>
                </c:pt>
                <c:pt idx="13">
                  <c:v>0.77308755760368664</c:v>
                </c:pt>
                <c:pt idx="14">
                  <c:v>0.76733167082294262</c:v>
                </c:pt>
                <c:pt idx="15">
                  <c:v>0.77691589754225865</c:v>
                </c:pt>
                <c:pt idx="16">
                  <c:v>0.80526777875329236</c:v>
                </c:pt>
                <c:pt idx="17">
                  <c:v>0.88926614089025535</c:v>
                </c:pt>
                <c:pt idx="18">
                  <c:v>0.85117247120854722</c:v>
                </c:pt>
                <c:pt idx="19">
                  <c:v>0.90720593429883434</c:v>
                </c:pt>
                <c:pt idx="20">
                  <c:v>0.92208789099980815</c:v>
                </c:pt>
              </c:numCache>
            </c:numRef>
          </c:val>
          <c:smooth val="0"/>
          <c:extLst>
            <c:ext xmlns:c16="http://schemas.microsoft.com/office/drawing/2014/chart" uri="{C3380CC4-5D6E-409C-BE32-E72D297353CC}">
              <c16:uniqueId val="{00000003-4B4E-4AEB-8D53-6F3442634FE5}"/>
            </c:ext>
          </c:extLst>
        </c:ser>
        <c:ser>
          <c:idx val="4"/>
          <c:order val="4"/>
          <c:tx>
            <c:strRef>
              <c:f>'Graphique 6'!$N$3</c:f>
              <c:strCache>
                <c:ptCount val="1"/>
                <c:pt idx="0">
                  <c:v>1 000 salariés ou plus</c:v>
                </c:pt>
              </c:strCache>
            </c:strRef>
          </c:tx>
          <c:spPr>
            <a:ln w="28575" cap="rnd">
              <a:solidFill>
                <a:schemeClr val="accent5"/>
              </a:solidFill>
              <a:round/>
            </a:ln>
            <a:effectLst/>
          </c:spPr>
          <c:marker>
            <c:symbol val="none"/>
          </c:marker>
          <c:cat>
            <c:numRef>
              <c:f>'Graphique 6'!$A$5:$A$25</c:f>
              <c:numCache>
                <c:formatCode>mmm\-yy</c:formatCode>
                <c:ptCount val="21"/>
                <c:pt idx="0">
                  <c:v>44105</c:v>
                </c:pt>
                <c:pt idx="1">
                  <c:v>44136</c:v>
                </c:pt>
                <c:pt idx="2">
                  <c:v>44166</c:v>
                </c:pt>
                <c:pt idx="3">
                  <c:v>44197</c:v>
                </c:pt>
                <c:pt idx="4">
                  <c:v>44228</c:v>
                </c:pt>
                <c:pt idx="5">
                  <c:v>44256</c:v>
                </c:pt>
                <c:pt idx="6">
                  <c:v>44287</c:v>
                </c:pt>
                <c:pt idx="7">
                  <c:v>44317</c:v>
                </c:pt>
                <c:pt idx="8">
                  <c:v>44348</c:v>
                </c:pt>
                <c:pt idx="9">
                  <c:v>44378</c:v>
                </c:pt>
                <c:pt idx="10">
                  <c:v>44409</c:v>
                </c:pt>
                <c:pt idx="11">
                  <c:v>44440</c:v>
                </c:pt>
                <c:pt idx="12">
                  <c:v>44470</c:v>
                </c:pt>
                <c:pt idx="13">
                  <c:v>44501</c:v>
                </c:pt>
                <c:pt idx="14">
                  <c:v>44531</c:v>
                </c:pt>
                <c:pt idx="15">
                  <c:v>44562</c:v>
                </c:pt>
                <c:pt idx="16">
                  <c:v>44593</c:v>
                </c:pt>
                <c:pt idx="17">
                  <c:v>44621</c:v>
                </c:pt>
                <c:pt idx="18">
                  <c:v>44652</c:v>
                </c:pt>
                <c:pt idx="19">
                  <c:v>44682</c:v>
                </c:pt>
                <c:pt idx="20">
                  <c:v>44713</c:v>
                </c:pt>
              </c:numCache>
            </c:numRef>
          </c:cat>
          <c:val>
            <c:numRef>
              <c:f>'Graphique 6'!$P$5:$P$25</c:f>
              <c:numCache>
                <c:formatCode>0%</c:formatCode>
                <c:ptCount val="21"/>
                <c:pt idx="0">
                  <c:v>0.11052375764686165</c:v>
                </c:pt>
                <c:pt idx="1">
                  <c:v>9.4109468167598062E-2</c:v>
                </c:pt>
                <c:pt idx="2">
                  <c:v>0.13466014988595634</c:v>
                </c:pt>
                <c:pt idx="3">
                  <c:v>0.33348114616533481</c:v>
                </c:pt>
                <c:pt idx="4">
                  <c:v>0.32303956210569595</c:v>
                </c:pt>
                <c:pt idx="5">
                  <c:v>0.35030074611330841</c:v>
                </c:pt>
                <c:pt idx="6">
                  <c:v>0.30980036297640651</c:v>
                </c:pt>
                <c:pt idx="7">
                  <c:v>0.37748148148148147</c:v>
                </c:pt>
                <c:pt idx="8">
                  <c:v>0.52090200779142948</c:v>
                </c:pt>
                <c:pt idx="9">
                  <c:v>0.66771832492229533</c:v>
                </c:pt>
                <c:pt idx="10">
                  <c:v>0.71387877970975422</c:v>
                </c:pt>
                <c:pt idx="11">
                  <c:v>0.78557500994826901</c:v>
                </c:pt>
                <c:pt idx="12">
                  <c:v>0.8715698483627573</c:v>
                </c:pt>
                <c:pt idx="13">
                  <c:v>0.84334987593052113</c:v>
                </c:pt>
                <c:pt idx="14">
                  <c:v>0.84159834368530018</c:v>
                </c:pt>
                <c:pt idx="15">
                  <c:v>0.8152970408854755</c:v>
                </c:pt>
                <c:pt idx="16">
                  <c:v>0.89084004392386529</c:v>
                </c:pt>
                <c:pt idx="17">
                  <c:v>0.94898661567877629</c:v>
                </c:pt>
                <c:pt idx="18">
                  <c:v>0.94270969346514955</c:v>
                </c:pt>
                <c:pt idx="19">
                  <c:v>0.93326210240815322</c:v>
                </c:pt>
                <c:pt idx="20">
                  <c:v>0.93</c:v>
                </c:pt>
              </c:numCache>
            </c:numRef>
          </c:val>
          <c:smooth val="0"/>
          <c:extLst>
            <c:ext xmlns:c16="http://schemas.microsoft.com/office/drawing/2014/chart" uri="{C3380CC4-5D6E-409C-BE32-E72D297353CC}">
              <c16:uniqueId val="{00000004-4B4E-4AEB-8D53-6F3442634FE5}"/>
            </c:ext>
          </c:extLst>
        </c:ser>
        <c:ser>
          <c:idx val="5"/>
          <c:order val="5"/>
          <c:tx>
            <c:strRef>
              <c:f>'Graphique 6'!$Q$3:$S$3</c:f>
              <c:strCache>
                <c:ptCount val="1"/>
                <c:pt idx="0">
                  <c:v>Ensemble</c:v>
                </c:pt>
              </c:strCache>
            </c:strRef>
          </c:tx>
          <c:spPr>
            <a:ln w="28575" cap="rnd">
              <a:solidFill>
                <a:schemeClr val="tx1"/>
              </a:solidFill>
              <a:prstDash val="sysDot"/>
              <a:round/>
            </a:ln>
            <a:effectLst/>
          </c:spPr>
          <c:marker>
            <c:symbol val="none"/>
          </c:marker>
          <c:val>
            <c:numRef>
              <c:f>'Graphique 6'!$S$5:$S$25</c:f>
              <c:numCache>
                <c:formatCode>0%</c:formatCode>
                <c:ptCount val="21"/>
                <c:pt idx="0">
                  <c:v>3.4119634588912526E-2</c:v>
                </c:pt>
                <c:pt idx="1">
                  <c:v>3.2852738015261916E-2</c:v>
                </c:pt>
                <c:pt idx="2">
                  <c:v>4.4573620375153722E-2</c:v>
                </c:pt>
                <c:pt idx="3">
                  <c:v>9.8798598067895607E-2</c:v>
                </c:pt>
                <c:pt idx="4">
                  <c:v>0.10650178993993083</c:v>
                </c:pt>
                <c:pt idx="5">
                  <c:v>0.11509319124511301</c:v>
                </c:pt>
                <c:pt idx="6">
                  <c:v>0.10286719875531286</c:v>
                </c:pt>
                <c:pt idx="7">
                  <c:v>0.12537533041467042</c:v>
                </c:pt>
                <c:pt idx="8">
                  <c:v>0.20964247749505496</c:v>
                </c:pt>
                <c:pt idx="9">
                  <c:v>0.35304764758765356</c:v>
                </c:pt>
                <c:pt idx="10">
                  <c:v>0.35132859046230425</c:v>
                </c:pt>
                <c:pt idx="11">
                  <c:v>0.48236236462093862</c:v>
                </c:pt>
                <c:pt idx="12">
                  <c:v>0.63999523830781369</c:v>
                </c:pt>
                <c:pt idx="13">
                  <c:v>0.62153424398544221</c:v>
                </c:pt>
                <c:pt idx="14">
                  <c:v>0.58112693211147526</c:v>
                </c:pt>
                <c:pt idx="15">
                  <c:v>0.51073102540909465</c:v>
                </c:pt>
                <c:pt idx="16">
                  <c:v>0.58090665827168264</c:v>
                </c:pt>
                <c:pt idx="17">
                  <c:v>0.69949674119297089</c:v>
                </c:pt>
                <c:pt idx="18">
                  <c:v>0.81698652291105123</c:v>
                </c:pt>
                <c:pt idx="19">
                  <c:v>0.82131470049521738</c:v>
                </c:pt>
                <c:pt idx="20">
                  <c:v>0.87089563286454474</c:v>
                </c:pt>
              </c:numCache>
            </c:numRef>
          </c:val>
          <c:smooth val="0"/>
          <c:extLst>
            <c:ext xmlns:c16="http://schemas.microsoft.com/office/drawing/2014/chart" uri="{C3380CC4-5D6E-409C-BE32-E72D297353CC}">
              <c16:uniqueId val="{00000005-4B4E-4AEB-8D53-6F3442634FE5}"/>
            </c:ext>
          </c:extLst>
        </c:ser>
        <c:dLbls>
          <c:showLegendKey val="0"/>
          <c:showVal val="0"/>
          <c:showCatName val="0"/>
          <c:showSerName val="0"/>
          <c:showPercent val="0"/>
          <c:showBubbleSize val="0"/>
        </c:dLbls>
        <c:smooth val="0"/>
        <c:axId val="585277768"/>
        <c:axId val="585278424"/>
      </c:lineChart>
      <c:dateAx>
        <c:axId val="58527776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85278424"/>
        <c:crosses val="autoZero"/>
        <c:auto val="1"/>
        <c:lblOffset val="100"/>
        <c:baseTimeUnit val="months"/>
      </c:dateAx>
      <c:valAx>
        <c:axId val="5852784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852777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a) Ensemble des formations</a:t>
            </a:r>
            <a:r>
              <a:rPr lang="fr-FR" baseline="0"/>
              <a:t> FNE </a:t>
            </a:r>
            <a:r>
              <a:rPr lang="fr-FR"/>
              <a:t>2021</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33273579081503946"/>
          <c:y val="0.20182816264686157"/>
          <c:w val="0.38210788967563347"/>
          <c:h val="0.60450185051789673"/>
        </c:manualLayout>
      </c:layout>
      <c:pieChart>
        <c:varyColors val="1"/>
        <c:ser>
          <c:idx val="0"/>
          <c:order val="0"/>
          <c:tx>
            <c:v>repartiton taille des stagiaires 2021</c:v>
          </c:tx>
          <c:explosion val="5"/>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66A-40A0-8563-68733053A36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66A-40A0-8563-68733053A36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66A-40A0-8563-68733053A36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66A-40A0-8563-68733053A36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E66A-40A0-8563-68733053A36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('Graphique 10'!$A$7,'Graphique 10'!$A$20,'Graphique 10'!$A$21,'Graphique 10'!$A$23,'Graphique 10'!$A$25)</c:f>
              <c:strCache>
                <c:ptCount val="5"/>
                <c:pt idx="0">
                  <c:v>0-10</c:v>
                </c:pt>
                <c:pt idx="1">
                  <c:v>10 à 50</c:v>
                </c:pt>
                <c:pt idx="2">
                  <c:v>total 50-250</c:v>
                </c:pt>
                <c:pt idx="3">
                  <c:v>250-1000</c:v>
                </c:pt>
                <c:pt idx="4">
                  <c:v>plus de 1000</c:v>
                </c:pt>
              </c:strCache>
            </c:strRef>
          </c:cat>
          <c:val>
            <c:numRef>
              <c:f>('Graphique 10'!$B$7,'Graphique 10'!$B$20,'Graphique 10'!$B$21,'Graphique 10'!$B$23,'Graphique 10'!$B$25)</c:f>
              <c:numCache>
                <c:formatCode>General</c:formatCode>
                <c:ptCount val="5"/>
                <c:pt idx="0">
                  <c:v>50548</c:v>
                </c:pt>
                <c:pt idx="1">
                  <c:v>104693</c:v>
                </c:pt>
                <c:pt idx="2">
                  <c:v>114718</c:v>
                </c:pt>
                <c:pt idx="3">
                  <c:v>65557</c:v>
                </c:pt>
                <c:pt idx="4">
                  <c:v>77699</c:v>
                </c:pt>
              </c:numCache>
            </c:numRef>
          </c:val>
          <c:extLst>
            <c:ext xmlns:c16="http://schemas.microsoft.com/office/drawing/2014/chart" uri="{C3380CC4-5D6E-409C-BE32-E72D297353CC}">
              <c16:uniqueId val="{0000000A-E66A-40A0-8563-68733053A360}"/>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 Ensemble des formations FNE 2022</a:t>
            </a:r>
          </a:p>
        </c:rich>
      </c:tx>
      <c:layout>
        <c:manualLayout>
          <c:xMode val="edge"/>
          <c:yMode val="edge"/>
          <c:x val="0.21805879686725907"/>
          <c:y val="2.199972283813747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tx>
            <c:v>Répartition taille des stagiaires 2021"</c:v>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93B-419E-9CCC-DC006A6CEC3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93B-419E-9CCC-DC006A6CEC3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93B-419E-9CCC-DC006A6CEC3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93B-419E-9CCC-DC006A6CEC3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93B-419E-9CCC-DC006A6CEC3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('Graphique 10'!$A$7,'Graphique 10'!$A$20,'Graphique 10'!$A$21,'Graphique 10'!$A$23,'Graphique 10'!$A$25)</c:f>
              <c:strCache>
                <c:ptCount val="5"/>
                <c:pt idx="0">
                  <c:v>0-10</c:v>
                </c:pt>
                <c:pt idx="1">
                  <c:v>10 à 50</c:v>
                </c:pt>
                <c:pt idx="2">
                  <c:v>total 50-250</c:v>
                </c:pt>
                <c:pt idx="3">
                  <c:v>250-1000</c:v>
                </c:pt>
                <c:pt idx="4">
                  <c:v>plus de 1000</c:v>
                </c:pt>
              </c:strCache>
            </c:strRef>
          </c:cat>
          <c:val>
            <c:numRef>
              <c:f>('Graphique 10'!$C$7,'Graphique 10'!$C$20,'Graphique 10'!$C$21,'Graphique 10'!$C$23,'Graphique 10'!$C$25)</c:f>
              <c:numCache>
                <c:formatCode>General</c:formatCode>
                <c:ptCount val="5"/>
                <c:pt idx="0">
                  <c:v>54266</c:v>
                </c:pt>
                <c:pt idx="1">
                  <c:v>104000</c:v>
                </c:pt>
                <c:pt idx="2">
                  <c:v>146447</c:v>
                </c:pt>
                <c:pt idx="3">
                  <c:v>83674</c:v>
                </c:pt>
                <c:pt idx="4">
                  <c:v>120832</c:v>
                </c:pt>
              </c:numCache>
            </c:numRef>
          </c:val>
          <c:extLst>
            <c:ext xmlns:c16="http://schemas.microsoft.com/office/drawing/2014/chart" uri="{C3380CC4-5D6E-409C-BE32-E72D297353CC}">
              <c16:uniqueId val="{0000000A-A93B-419E-9CCC-DC006A6CEC32}"/>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 Dans le cadre de l'APLD 2021</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tx>
            <c:v>Répartiton par taille d'entreprises des stagaires, associée à l'APLD 2021</c:v>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0F1-4F42-BC12-433C22A7AE6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0F1-4F42-BC12-433C22A7AE6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0F1-4F42-BC12-433C22A7AE6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0F1-4F42-BC12-433C22A7AE6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0F1-4F42-BC12-433C22A7AE6A}"/>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('[2]G17_2021-2022 taille APLD'!$A$4,'[2]G17_2021-2022 taille APLD'!$A$8,'[2]G17_2021-2022 taille APLD'!$A$9,'[2]G17_2021-2022 taille APLD'!$A$11,'[2]G17_2021-2022 taille APLD'!$A$13)</c:f>
              <c:strCache>
                <c:ptCount val="5"/>
                <c:pt idx="0">
                  <c:v>0-10</c:v>
                </c:pt>
                <c:pt idx="1">
                  <c:v>10 à 50</c:v>
                </c:pt>
                <c:pt idx="2">
                  <c:v>50-250</c:v>
                </c:pt>
                <c:pt idx="3">
                  <c:v>250-1000</c:v>
                </c:pt>
                <c:pt idx="4">
                  <c:v>plus de 1000</c:v>
                </c:pt>
              </c:strCache>
            </c:strRef>
          </c:cat>
          <c:val>
            <c:numRef>
              <c:f>('[2]G17_2021-2022 taille APLD'!$B$4,'[2]G17_2021-2022 taille APLD'!$B$8,'[2]G17_2021-2022 taille APLD'!$B$9,'[2]G17_2021-2022 taille APLD'!$B$11,'[2]G17_2021-2022 taille APLD'!$B$13)</c:f>
              <c:numCache>
                <c:formatCode>General</c:formatCode>
                <c:ptCount val="5"/>
                <c:pt idx="0">
                  <c:v>1756</c:v>
                </c:pt>
                <c:pt idx="1">
                  <c:v>7199</c:v>
                </c:pt>
                <c:pt idx="2">
                  <c:v>18409</c:v>
                </c:pt>
                <c:pt idx="3">
                  <c:v>15473</c:v>
                </c:pt>
                <c:pt idx="4">
                  <c:v>17329</c:v>
                </c:pt>
              </c:numCache>
            </c:numRef>
          </c:val>
          <c:extLst>
            <c:ext xmlns:c16="http://schemas.microsoft.com/office/drawing/2014/chart" uri="{C3380CC4-5D6E-409C-BE32-E72D297353CC}">
              <c16:uniqueId val="{0000000A-40F1-4F42-BC12-433C22A7AE6A}"/>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 Dans le cadre de l'APLD 2022</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tx>
            <c:v>Répartition par taille d'entreprises des stagaires, associée à l'APLD 2021</c:v>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431-46DF-B805-64F47CF78AB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431-46DF-B805-64F47CF78AB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431-46DF-B805-64F47CF78AB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431-46DF-B805-64F47CF78AB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431-46DF-B805-64F47CF78ABD}"/>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('[2]G17_2021-2022 taille APLD'!$A$4,'[2]G17_2021-2022 taille APLD'!$A$8,'[2]G17_2021-2022 taille APLD'!$A$9,'[2]G17_2021-2022 taille APLD'!$A$11,'[2]G17_2021-2022 taille APLD'!$A$13)</c:f>
              <c:strCache>
                <c:ptCount val="5"/>
                <c:pt idx="0">
                  <c:v>0-10</c:v>
                </c:pt>
                <c:pt idx="1">
                  <c:v>10 à 50</c:v>
                </c:pt>
                <c:pt idx="2">
                  <c:v>50-250</c:v>
                </c:pt>
                <c:pt idx="3">
                  <c:v>250-1000</c:v>
                </c:pt>
                <c:pt idx="4">
                  <c:v>plus de 1000</c:v>
                </c:pt>
              </c:strCache>
            </c:strRef>
          </c:cat>
          <c:val>
            <c:numRef>
              <c:f>('[2]G17_2021-2022 taille APLD'!$C$4,'[2]G17_2021-2022 taille APLD'!$C$8,'[2]G17_2021-2022 taille APLD'!$C$9,'[2]G17_2021-2022 taille APLD'!$C$11,'[2]G17_2021-2022 taille APLD'!$C$13)</c:f>
              <c:numCache>
                <c:formatCode>General</c:formatCode>
                <c:ptCount val="5"/>
                <c:pt idx="0">
                  <c:v>1018</c:v>
                </c:pt>
                <c:pt idx="1">
                  <c:v>4615</c:v>
                </c:pt>
                <c:pt idx="2">
                  <c:v>15693</c:v>
                </c:pt>
                <c:pt idx="3">
                  <c:v>16234</c:v>
                </c:pt>
                <c:pt idx="4">
                  <c:v>45067</c:v>
                </c:pt>
              </c:numCache>
            </c:numRef>
          </c:val>
          <c:extLst>
            <c:ext xmlns:c16="http://schemas.microsoft.com/office/drawing/2014/chart" uri="{C3380CC4-5D6E-409C-BE32-E72D297353CC}">
              <c16:uniqueId val="{0000000A-7431-46DF-B805-64F47CF78ABD}"/>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'Graphique 2'!$B$3</c:f>
              <c:strCache>
                <c:ptCount val="1"/>
                <c:pt idx="0">
                  <c:v>2020-S2</c:v>
                </c:pt>
              </c:strCache>
            </c:strRef>
          </c:tx>
          <c:spPr>
            <a:solidFill>
              <a:schemeClr val="accent1"/>
            </a:solidFill>
            <a:ln>
              <a:noFill/>
            </a:ln>
            <a:effectLst/>
          </c:spPr>
          <c:invertIfNegative val="0"/>
          <c:val>
            <c:numRef>
              <c:f>'Graphique 2'!$B$4:$B$12</c:f>
              <c:numCache>
                <c:formatCode>0.00</c:formatCode>
                <c:ptCount val="9"/>
                <c:pt idx="0">
                  <c:v>8.0299999999999994</c:v>
                </c:pt>
                <c:pt idx="1">
                  <c:v>8.1771428571428579</c:v>
                </c:pt>
                <c:pt idx="2">
                  <c:v>8.819217164925865</c:v>
                </c:pt>
                <c:pt idx="3">
                  <c:v>9.668571428571429</c:v>
                </c:pt>
                <c:pt idx="4">
                  <c:v>10.654285714285709</c:v>
                </c:pt>
                <c:pt idx="5">
                  <c:v>11.853999999999999</c:v>
                </c:pt>
                <c:pt idx="6">
                  <c:v>13.27233865398318</c:v>
                </c:pt>
                <c:pt idx="7">
                  <c:v>15.31714285714286</c:v>
                </c:pt>
                <c:pt idx="8">
                  <c:v>18.835714285714289</c:v>
                </c:pt>
              </c:numCache>
            </c:numRef>
          </c:val>
          <c:extLst>
            <c:ext xmlns:c16="http://schemas.microsoft.com/office/drawing/2014/chart" uri="{C3380CC4-5D6E-409C-BE32-E72D297353CC}">
              <c16:uniqueId val="{00000000-E9B7-441B-8323-E73C05E74CBA}"/>
            </c:ext>
          </c:extLst>
        </c:ser>
        <c:ser>
          <c:idx val="1"/>
          <c:order val="1"/>
          <c:tx>
            <c:strRef>
              <c:f>'Graphique 2'!$C$3</c:f>
              <c:strCache>
                <c:ptCount val="1"/>
                <c:pt idx="0">
                  <c:v>2021-S1</c:v>
                </c:pt>
              </c:strCache>
            </c:strRef>
          </c:tx>
          <c:spPr>
            <a:solidFill>
              <a:schemeClr val="accent2"/>
            </a:solidFill>
            <a:ln>
              <a:noFill/>
            </a:ln>
            <a:effectLst/>
          </c:spPr>
          <c:invertIfNegative val="0"/>
          <c:val>
            <c:numRef>
              <c:f>'Graphique 2'!$C$4:$C$12</c:f>
              <c:numCache>
                <c:formatCode>0.00</c:formatCode>
                <c:ptCount val="9"/>
                <c:pt idx="0">
                  <c:v>8.11</c:v>
                </c:pt>
                <c:pt idx="1">
                  <c:v>8.2082740705307078</c:v>
                </c:pt>
                <c:pt idx="2">
                  <c:v>8.91</c:v>
                </c:pt>
                <c:pt idx="3">
                  <c:v>9.7442539682539664</c:v>
                </c:pt>
                <c:pt idx="4">
                  <c:v>10.727499999999999</c:v>
                </c:pt>
                <c:pt idx="5">
                  <c:v>11.969926095000369</c:v>
                </c:pt>
                <c:pt idx="6">
                  <c:v>13.58666666666667</c:v>
                </c:pt>
                <c:pt idx="7">
                  <c:v>15.872</c:v>
                </c:pt>
                <c:pt idx="8">
                  <c:v>19.959988685212881</c:v>
                </c:pt>
              </c:numCache>
            </c:numRef>
          </c:val>
          <c:extLst>
            <c:ext xmlns:c16="http://schemas.microsoft.com/office/drawing/2014/chart" uri="{C3380CC4-5D6E-409C-BE32-E72D297353CC}">
              <c16:uniqueId val="{00000001-E9B7-441B-8323-E73C05E74CBA}"/>
            </c:ext>
          </c:extLst>
        </c:ser>
        <c:ser>
          <c:idx val="2"/>
          <c:order val="2"/>
          <c:tx>
            <c:strRef>
              <c:f>'Graphique 2'!$D$3</c:f>
              <c:strCache>
                <c:ptCount val="1"/>
                <c:pt idx="0">
                  <c:v>2021-S2</c:v>
                </c:pt>
              </c:strCache>
            </c:strRef>
          </c:tx>
          <c:spPr>
            <a:solidFill>
              <a:schemeClr val="accent3"/>
            </a:solidFill>
            <a:ln>
              <a:noFill/>
            </a:ln>
            <a:effectLst/>
          </c:spPr>
          <c:invertIfNegative val="0"/>
          <c:val>
            <c:numRef>
              <c:f>'Graphique 2'!$D$4:$D$12</c:f>
              <c:numCache>
                <c:formatCode>0.00</c:formatCode>
                <c:ptCount val="9"/>
                <c:pt idx="0">
                  <c:v>8.2049923916181235</c:v>
                </c:pt>
                <c:pt idx="1">
                  <c:v>8.2999999999999989</c:v>
                </c:pt>
                <c:pt idx="2">
                  <c:v>8.6259999999999994</c:v>
                </c:pt>
                <c:pt idx="3">
                  <c:v>9.39</c:v>
                </c:pt>
                <c:pt idx="4">
                  <c:v>10.33</c:v>
                </c:pt>
                <c:pt idx="5">
                  <c:v>11.525</c:v>
                </c:pt>
                <c:pt idx="6">
                  <c:v>13.0299058367131</c:v>
                </c:pt>
                <c:pt idx="7">
                  <c:v>15.200001267558161</c:v>
                </c:pt>
                <c:pt idx="8">
                  <c:v>18.843584326530621</c:v>
                </c:pt>
              </c:numCache>
            </c:numRef>
          </c:val>
          <c:extLst>
            <c:ext xmlns:c16="http://schemas.microsoft.com/office/drawing/2014/chart" uri="{C3380CC4-5D6E-409C-BE32-E72D297353CC}">
              <c16:uniqueId val="{00000002-E9B7-441B-8323-E73C05E74CBA}"/>
            </c:ext>
          </c:extLst>
        </c:ser>
        <c:ser>
          <c:idx val="3"/>
          <c:order val="3"/>
          <c:tx>
            <c:strRef>
              <c:f>'Graphique 2'!$E$3</c:f>
              <c:strCache>
                <c:ptCount val="1"/>
                <c:pt idx="0">
                  <c:v>2022-S1</c:v>
                </c:pt>
              </c:strCache>
            </c:strRef>
          </c:tx>
          <c:spPr>
            <a:solidFill>
              <a:schemeClr val="accent4"/>
            </a:solidFill>
            <a:ln>
              <a:noFill/>
            </a:ln>
            <a:effectLst/>
          </c:spPr>
          <c:invertIfNegative val="0"/>
          <c:val>
            <c:numRef>
              <c:f>'Graphique 2'!$E$4:$E$12</c:f>
              <c:numCache>
                <c:formatCode>0.00</c:formatCode>
                <c:ptCount val="9"/>
                <c:pt idx="0">
                  <c:v>8.370000000000001</c:v>
                </c:pt>
                <c:pt idx="1">
                  <c:v>8.442971428571429</c:v>
                </c:pt>
                <c:pt idx="2">
                  <c:v>8.57</c:v>
                </c:pt>
                <c:pt idx="3">
                  <c:v>8.8449830855065521</c:v>
                </c:pt>
                <c:pt idx="4">
                  <c:v>9.5379199999999997</c:v>
                </c:pt>
                <c:pt idx="5">
                  <c:v>10.44</c:v>
                </c:pt>
                <c:pt idx="6">
                  <c:v>11.72</c:v>
                </c:pt>
                <c:pt idx="7">
                  <c:v>13.7</c:v>
                </c:pt>
                <c:pt idx="8">
                  <c:v>17.163126984126979</c:v>
                </c:pt>
              </c:numCache>
            </c:numRef>
          </c:val>
          <c:extLst>
            <c:ext xmlns:c16="http://schemas.microsoft.com/office/drawing/2014/chart" uri="{C3380CC4-5D6E-409C-BE32-E72D297353CC}">
              <c16:uniqueId val="{00000003-E9B7-441B-8323-E73C05E74CBA}"/>
            </c:ext>
          </c:extLst>
        </c:ser>
        <c:ser>
          <c:idx val="4"/>
          <c:order val="4"/>
          <c:tx>
            <c:strRef>
              <c:f>'Graphique 2'!$F$3</c:f>
              <c:strCache>
                <c:ptCount val="1"/>
                <c:pt idx="0">
                  <c:v>2022-S2</c:v>
                </c:pt>
              </c:strCache>
            </c:strRef>
          </c:tx>
          <c:spPr>
            <a:solidFill>
              <a:schemeClr val="accent5"/>
            </a:solidFill>
            <a:ln>
              <a:noFill/>
            </a:ln>
            <a:effectLst/>
          </c:spPr>
          <c:invertIfNegative val="0"/>
          <c:val>
            <c:numRef>
              <c:f>'Graphique 2'!$F$4:$F$12</c:f>
              <c:numCache>
                <c:formatCode>0.00</c:formatCode>
                <c:ptCount val="9"/>
                <c:pt idx="0">
                  <c:v>8.7033708767471225</c:v>
                </c:pt>
                <c:pt idx="1">
                  <c:v>8.7598253275109172</c:v>
                </c:pt>
                <c:pt idx="2">
                  <c:v>8.76</c:v>
                </c:pt>
                <c:pt idx="3">
                  <c:v>8.7600345669305177</c:v>
                </c:pt>
                <c:pt idx="4">
                  <c:v>9.1549768449930511</c:v>
                </c:pt>
                <c:pt idx="5">
                  <c:v>9.8892063492063453</c:v>
                </c:pt>
                <c:pt idx="6">
                  <c:v>10.86</c:v>
                </c:pt>
                <c:pt idx="7">
                  <c:v>12.32</c:v>
                </c:pt>
                <c:pt idx="8">
                  <c:v>15.04955555555556</c:v>
                </c:pt>
              </c:numCache>
            </c:numRef>
          </c:val>
          <c:extLst>
            <c:ext xmlns:c16="http://schemas.microsoft.com/office/drawing/2014/chart" uri="{C3380CC4-5D6E-409C-BE32-E72D297353CC}">
              <c16:uniqueId val="{00000004-E9B7-441B-8323-E73C05E74CBA}"/>
            </c:ext>
          </c:extLst>
        </c:ser>
        <c:dLbls>
          <c:showLegendKey val="0"/>
          <c:showVal val="0"/>
          <c:showCatName val="0"/>
          <c:showSerName val="0"/>
          <c:showPercent val="0"/>
          <c:showBubbleSize val="0"/>
        </c:dLbls>
        <c:gapWidth val="219"/>
        <c:overlap val="-27"/>
        <c:axId val="171856511"/>
        <c:axId val="171861087"/>
      </c:barChart>
      <c:catAx>
        <c:axId val="171856511"/>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1861087"/>
        <c:crosses val="autoZero"/>
        <c:auto val="1"/>
        <c:lblAlgn val="ctr"/>
        <c:lblOffset val="100"/>
        <c:noMultiLvlLbl val="0"/>
      </c:catAx>
      <c:valAx>
        <c:axId val="171861087"/>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1856511"/>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 Stagiaires 2021- répartition</a:t>
            </a:r>
            <a:r>
              <a:rPr lang="en-US" baseline="0"/>
              <a:t> OPCO -ensemble des  motifs</a:t>
            </a:r>
            <a:r>
              <a:rPr lang="en-US"/>
              <a:t>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tx>
            <c:strRef>
              <c:f>'Graphique 11'!$A$6</c:f>
              <c:strCache>
                <c:ptCount val="1"/>
                <c:pt idx="0">
                  <c:v>Nombre de  Identifiant stagiaire (anonymisé) </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341-4272-9658-3D361F38C34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341-4272-9658-3D361F38C34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341-4272-9658-3D361F38C34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341-4272-9658-3D361F38C34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341-4272-9658-3D361F38C342}"/>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341-4272-9658-3D361F38C342}"/>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4341-4272-9658-3D361F38C342}"/>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4341-4272-9658-3D361F38C342}"/>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4341-4272-9658-3D361F38C342}"/>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4341-4272-9658-3D361F38C342}"/>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4341-4272-9658-3D361F38C34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1"/>
            <c:showBubbleSize val="0"/>
            <c:showLeaderLines val="0"/>
            <c:extLst>
              <c:ext xmlns:c15="http://schemas.microsoft.com/office/drawing/2012/chart" uri="{CE6537A1-D6FC-4f65-9D91-7224C49458BB}">
                <c15:layout/>
              </c:ext>
            </c:extLst>
          </c:dLbls>
          <c:cat>
            <c:strRef>
              <c:f>'Graphique 11'!$A$9:$A$19</c:f>
              <c:strCache>
                <c:ptCount val="11"/>
                <c:pt idx="0">
                  <c:v>AFDAS</c:v>
                </c:pt>
                <c:pt idx="1">
                  <c:v>AKTO</c:v>
                </c:pt>
                <c:pt idx="2">
                  <c:v>ATLAS</c:v>
                </c:pt>
                <c:pt idx="3">
                  <c:v>Constructys</c:v>
                </c:pt>
                <c:pt idx="4">
                  <c:v>EP</c:v>
                </c:pt>
                <c:pt idx="5">
                  <c:v>L'Opcommerce</c:v>
                </c:pt>
                <c:pt idx="6">
                  <c:v>OCAPIAT</c:v>
                </c:pt>
                <c:pt idx="7">
                  <c:v>OPCO 2i</c:v>
                </c:pt>
                <c:pt idx="8">
                  <c:v>OPCO MOBILITES</c:v>
                </c:pt>
                <c:pt idx="9">
                  <c:v>SANTE</c:v>
                </c:pt>
                <c:pt idx="10">
                  <c:v>UNIFORMATION</c:v>
                </c:pt>
              </c:strCache>
            </c:strRef>
          </c:cat>
          <c:val>
            <c:numRef>
              <c:f>'Graphique 11'!$F$9:$F$19</c:f>
              <c:numCache>
                <c:formatCode>General</c:formatCode>
                <c:ptCount val="11"/>
                <c:pt idx="0">
                  <c:v>15940</c:v>
                </c:pt>
                <c:pt idx="1">
                  <c:v>78830</c:v>
                </c:pt>
                <c:pt idx="2">
                  <c:v>32616</c:v>
                </c:pt>
                <c:pt idx="3">
                  <c:v>2500</c:v>
                </c:pt>
                <c:pt idx="4">
                  <c:v>38250</c:v>
                </c:pt>
                <c:pt idx="5">
                  <c:v>16718</c:v>
                </c:pt>
                <c:pt idx="6">
                  <c:v>7628</c:v>
                </c:pt>
                <c:pt idx="7">
                  <c:v>219968</c:v>
                </c:pt>
                <c:pt idx="8">
                  <c:v>12050</c:v>
                </c:pt>
                <c:pt idx="9">
                  <c:v>161</c:v>
                </c:pt>
                <c:pt idx="10">
                  <c:v>1599</c:v>
                </c:pt>
              </c:numCache>
            </c:numRef>
          </c:val>
          <c:extLst>
            <c:ext xmlns:c16="http://schemas.microsoft.com/office/drawing/2014/chart" uri="{C3380CC4-5D6E-409C-BE32-E72D297353CC}">
              <c16:uniqueId val="{00000016-4341-4272-9658-3D361F38C342}"/>
            </c:ext>
          </c:extLst>
        </c:ser>
        <c:dLbls>
          <c:showLegendKey val="0"/>
          <c:showVal val="0"/>
          <c:showCatName val="0"/>
          <c:showSerName val="0"/>
          <c:showPercent val="0"/>
          <c:showBubbleSize val="0"/>
          <c:showLeaderLines val="0"/>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 Stagiaires 2022- répartition OPCO - ensemble des motifs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tx>
            <c:v>répartition des stagiaires - Ensemble des cas de recours 2022</c:v>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C8A-4C29-94EB-44DCFFD9A2F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C8A-4C29-94EB-44DCFFD9A2F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C8A-4C29-94EB-44DCFFD9A2F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C8A-4C29-94EB-44DCFFD9A2F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C8A-4C29-94EB-44DCFFD9A2F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C8A-4C29-94EB-44DCFFD9A2FC}"/>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4C8A-4C29-94EB-44DCFFD9A2FC}"/>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4C8A-4C29-94EB-44DCFFD9A2FC}"/>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4C8A-4C29-94EB-44DCFFD9A2FC}"/>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4C8A-4C29-94EB-44DCFFD9A2FC}"/>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4C8A-4C29-94EB-44DCFFD9A2F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'Graphique 11'!$A$9:$A$19</c:f>
              <c:strCache>
                <c:ptCount val="11"/>
                <c:pt idx="0">
                  <c:v>AFDAS</c:v>
                </c:pt>
                <c:pt idx="1">
                  <c:v>AKTO</c:v>
                </c:pt>
                <c:pt idx="2">
                  <c:v>ATLAS</c:v>
                </c:pt>
                <c:pt idx="3">
                  <c:v>Constructys</c:v>
                </c:pt>
                <c:pt idx="4">
                  <c:v>EP</c:v>
                </c:pt>
                <c:pt idx="5">
                  <c:v>L'Opcommerce</c:v>
                </c:pt>
                <c:pt idx="6">
                  <c:v>OCAPIAT</c:v>
                </c:pt>
                <c:pt idx="7">
                  <c:v>OPCO 2i</c:v>
                </c:pt>
                <c:pt idx="8">
                  <c:v>OPCO MOBILITES</c:v>
                </c:pt>
                <c:pt idx="9">
                  <c:v>SANTE</c:v>
                </c:pt>
                <c:pt idx="10">
                  <c:v>UNIFORMATION</c:v>
                </c:pt>
              </c:strCache>
            </c:strRef>
          </c:cat>
          <c:val>
            <c:numRef>
              <c:f>'Graphique 11'!$K$9:$K$19</c:f>
              <c:numCache>
                <c:formatCode>General</c:formatCode>
                <c:ptCount val="11"/>
                <c:pt idx="0">
                  <c:v>17767</c:v>
                </c:pt>
                <c:pt idx="1">
                  <c:v>170096</c:v>
                </c:pt>
                <c:pt idx="2">
                  <c:v>54670</c:v>
                </c:pt>
                <c:pt idx="3">
                  <c:v>14772</c:v>
                </c:pt>
                <c:pt idx="4">
                  <c:v>29320</c:v>
                </c:pt>
                <c:pt idx="5">
                  <c:v>34462</c:v>
                </c:pt>
                <c:pt idx="6">
                  <c:v>9582</c:v>
                </c:pt>
                <c:pt idx="7">
                  <c:v>154684</c:v>
                </c:pt>
                <c:pt idx="8">
                  <c:v>26339</c:v>
                </c:pt>
                <c:pt idx="9">
                  <c:v>2615</c:v>
                </c:pt>
                <c:pt idx="10">
                  <c:v>3142</c:v>
                </c:pt>
              </c:numCache>
            </c:numRef>
          </c:val>
          <c:extLst>
            <c:ext xmlns:c16="http://schemas.microsoft.com/office/drawing/2014/chart" uri="{C3380CC4-5D6E-409C-BE32-E72D297353CC}">
              <c16:uniqueId val="{00000016-4C8A-4C29-94EB-44DCFFD9A2FC}"/>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b) Structure</a:t>
            </a:r>
            <a:r>
              <a:rPr lang="fr-FR" baseline="0"/>
              <a:t> des cas de recours en 2022 par Opco</a:t>
            </a:r>
            <a:endParaRPr lang="fr-FR"/>
          </a:p>
        </c:rich>
      </c:tx>
      <c:layout>
        <c:manualLayout>
          <c:xMode val="edge"/>
          <c:yMode val="edge"/>
          <c:x val="9.6876640419947507E-2"/>
          <c:y val="2.0942408376963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percentStacked"/>
        <c:varyColors val="0"/>
        <c:ser>
          <c:idx val="1"/>
          <c:order val="0"/>
          <c:tx>
            <c:strRef>
              <c:f>'Graphique 12'!$F$5</c:f>
              <c:strCache>
                <c:ptCount val="1"/>
                <c:pt idx="0">
                  <c:v>AP</c:v>
                </c:pt>
              </c:strCache>
            </c:strRef>
          </c:tx>
          <c:spPr>
            <a:solidFill>
              <a:schemeClr val="accent2"/>
            </a:solidFill>
            <a:ln>
              <a:noFill/>
            </a:ln>
            <a:effectLst/>
          </c:spPr>
          <c:invertIfNegative val="0"/>
          <c:cat>
            <c:strRef>
              <c:f>'Graphique 12'!$A$6:$A$16</c:f>
              <c:strCache>
                <c:ptCount val="11"/>
                <c:pt idx="0">
                  <c:v>AFDAS</c:v>
                </c:pt>
                <c:pt idx="1">
                  <c:v>AKTO</c:v>
                </c:pt>
                <c:pt idx="2">
                  <c:v>ATLAS</c:v>
                </c:pt>
                <c:pt idx="3">
                  <c:v>Constructys</c:v>
                </c:pt>
                <c:pt idx="4">
                  <c:v>EP</c:v>
                </c:pt>
                <c:pt idx="5">
                  <c:v>L'Opcommerce</c:v>
                </c:pt>
                <c:pt idx="6">
                  <c:v>OCAPIAT</c:v>
                </c:pt>
                <c:pt idx="7">
                  <c:v>OPCO 2i</c:v>
                </c:pt>
                <c:pt idx="8">
                  <c:v>OPCO MOBILITES</c:v>
                </c:pt>
                <c:pt idx="9">
                  <c:v>SANTE</c:v>
                </c:pt>
                <c:pt idx="10">
                  <c:v>UNIFORMATION</c:v>
                </c:pt>
              </c:strCache>
            </c:strRef>
          </c:cat>
          <c:val>
            <c:numRef>
              <c:f>'Graphique 12'!$F$6:$F$16</c:f>
              <c:numCache>
                <c:formatCode>0.0%</c:formatCode>
                <c:ptCount val="11"/>
                <c:pt idx="0">
                  <c:v>1.9812011031687962E-2</c:v>
                </c:pt>
                <c:pt idx="1">
                  <c:v>8.508136581695043E-2</c:v>
                </c:pt>
                <c:pt idx="2">
                  <c:v>8.6153283336381919E-3</c:v>
                </c:pt>
                <c:pt idx="3">
                  <c:v>1.0628215542919036E-2</c:v>
                </c:pt>
                <c:pt idx="4">
                  <c:v>2.077080491132333E-2</c:v>
                </c:pt>
                <c:pt idx="5">
                  <c:v>4.439672682955139E-3</c:v>
                </c:pt>
                <c:pt idx="6">
                  <c:v>3.2352327280317263E-2</c:v>
                </c:pt>
                <c:pt idx="7">
                  <c:v>6.8643169299992243E-2</c:v>
                </c:pt>
                <c:pt idx="8">
                  <c:v>3.6371919966589471E-2</c:v>
                </c:pt>
                <c:pt idx="9">
                  <c:v>1.1472275334608031E-3</c:v>
                </c:pt>
                <c:pt idx="10">
                  <c:v>6.492679821769573E-2</c:v>
                </c:pt>
              </c:numCache>
            </c:numRef>
          </c:val>
          <c:extLst>
            <c:ext xmlns:c16="http://schemas.microsoft.com/office/drawing/2014/chart" uri="{C3380CC4-5D6E-409C-BE32-E72D297353CC}">
              <c16:uniqueId val="{00000000-4592-4675-BA47-CEC627E6BFD4}"/>
            </c:ext>
          </c:extLst>
        </c:ser>
        <c:ser>
          <c:idx val="2"/>
          <c:order val="1"/>
          <c:tx>
            <c:strRef>
              <c:f>'Graphique 12'!$G$5</c:f>
              <c:strCache>
                <c:ptCount val="1"/>
                <c:pt idx="0">
                  <c:v>APLD</c:v>
                </c:pt>
              </c:strCache>
            </c:strRef>
          </c:tx>
          <c:spPr>
            <a:solidFill>
              <a:schemeClr val="accent3"/>
            </a:solidFill>
            <a:ln>
              <a:noFill/>
            </a:ln>
            <a:effectLst/>
          </c:spPr>
          <c:invertIfNegative val="0"/>
          <c:cat>
            <c:strRef>
              <c:f>'Graphique 12'!$A$6:$A$16</c:f>
              <c:strCache>
                <c:ptCount val="11"/>
                <c:pt idx="0">
                  <c:v>AFDAS</c:v>
                </c:pt>
                <c:pt idx="1">
                  <c:v>AKTO</c:v>
                </c:pt>
                <c:pt idx="2">
                  <c:v>ATLAS</c:v>
                </c:pt>
                <c:pt idx="3">
                  <c:v>Constructys</c:v>
                </c:pt>
                <c:pt idx="4">
                  <c:v>EP</c:v>
                </c:pt>
                <c:pt idx="5">
                  <c:v>L'Opcommerce</c:v>
                </c:pt>
                <c:pt idx="6">
                  <c:v>OCAPIAT</c:v>
                </c:pt>
                <c:pt idx="7">
                  <c:v>OPCO 2i</c:v>
                </c:pt>
                <c:pt idx="8">
                  <c:v>OPCO MOBILITES</c:v>
                </c:pt>
                <c:pt idx="9">
                  <c:v>SANTE</c:v>
                </c:pt>
                <c:pt idx="10">
                  <c:v>UNIFORMATION</c:v>
                </c:pt>
              </c:strCache>
            </c:strRef>
          </c:cat>
          <c:val>
            <c:numRef>
              <c:f>'Graphique 12'!$G$6:$G$16</c:f>
              <c:numCache>
                <c:formatCode>0.0%</c:formatCode>
                <c:ptCount val="11"/>
                <c:pt idx="0">
                  <c:v>3.2869927393482296E-2</c:v>
                </c:pt>
                <c:pt idx="1">
                  <c:v>0.29904289342488949</c:v>
                </c:pt>
                <c:pt idx="2">
                  <c:v>2.4236327053228462E-2</c:v>
                </c:pt>
                <c:pt idx="3">
                  <c:v>1.347143243975088E-2</c:v>
                </c:pt>
                <c:pt idx="4">
                  <c:v>2.3669849931787175E-2</c:v>
                </c:pt>
                <c:pt idx="5">
                  <c:v>1.0707445882421217E-2</c:v>
                </c:pt>
                <c:pt idx="6">
                  <c:v>0.11782508870799416</c:v>
                </c:pt>
                <c:pt idx="7">
                  <c:v>0.15724315378448966</c:v>
                </c:pt>
                <c:pt idx="8">
                  <c:v>8.6753483427616837E-2</c:v>
                </c:pt>
                <c:pt idx="9">
                  <c:v>3.8240917782026769E-2</c:v>
                </c:pt>
                <c:pt idx="10">
                  <c:v>7.9567154678548691E-3</c:v>
                </c:pt>
              </c:numCache>
            </c:numRef>
          </c:val>
          <c:extLst>
            <c:ext xmlns:c16="http://schemas.microsoft.com/office/drawing/2014/chart" uri="{C3380CC4-5D6E-409C-BE32-E72D297353CC}">
              <c16:uniqueId val="{00000001-4592-4675-BA47-CEC627E6BFD4}"/>
            </c:ext>
          </c:extLst>
        </c:ser>
        <c:ser>
          <c:idx val="3"/>
          <c:order val="2"/>
          <c:tx>
            <c:strRef>
              <c:f>'Graphique 12'!$H$5</c:f>
              <c:strCache>
                <c:ptCount val="1"/>
                <c:pt idx="0">
                  <c:v>EED</c:v>
                </c:pt>
              </c:strCache>
            </c:strRef>
          </c:tx>
          <c:spPr>
            <a:solidFill>
              <a:schemeClr val="accent4"/>
            </a:solidFill>
            <a:ln>
              <a:noFill/>
            </a:ln>
            <a:effectLst/>
          </c:spPr>
          <c:invertIfNegative val="0"/>
          <c:cat>
            <c:strRef>
              <c:f>'Graphique 12'!$A$6:$A$16</c:f>
              <c:strCache>
                <c:ptCount val="11"/>
                <c:pt idx="0">
                  <c:v>AFDAS</c:v>
                </c:pt>
                <c:pt idx="1">
                  <c:v>AKTO</c:v>
                </c:pt>
                <c:pt idx="2">
                  <c:v>ATLAS</c:v>
                </c:pt>
                <c:pt idx="3">
                  <c:v>Constructys</c:v>
                </c:pt>
                <c:pt idx="4">
                  <c:v>EP</c:v>
                </c:pt>
                <c:pt idx="5">
                  <c:v>L'Opcommerce</c:v>
                </c:pt>
                <c:pt idx="6">
                  <c:v>OCAPIAT</c:v>
                </c:pt>
                <c:pt idx="7">
                  <c:v>OPCO 2i</c:v>
                </c:pt>
                <c:pt idx="8">
                  <c:v>OPCO MOBILITES</c:v>
                </c:pt>
                <c:pt idx="9">
                  <c:v>SANTE</c:v>
                </c:pt>
                <c:pt idx="10">
                  <c:v>UNIFORMATION</c:v>
                </c:pt>
              </c:strCache>
            </c:strRef>
          </c:cat>
          <c:val>
            <c:numRef>
              <c:f>'Graphique 12'!$H$6:$H$16</c:f>
              <c:numCache>
                <c:formatCode>0.0%</c:formatCode>
                <c:ptCount val="11"/>
                <c:pt idx="0">
                  <c:v>0.12838408285022795</c:v>
                </c:pt>
                <c:pt idx="1">
                  <c:v>5.8766814034427614E-2</c:v>
                </c:pt>
                <c:pt idx="2">
                  <c:v>5.9374428388512895E-2</c:v>
                </c:pt>
                <c:pt idx="3">
                  <c:v>4.2174383969672352E-2</c:v>
                </c:pt>
                <c:pt idx="4">
                  <c:v>0.39201909959072306</c:v>
                </c:pt>
                <c:pt idx="5">
                  <c:v>0.15918983227903197</c:v>
                </c:pt>
                <c:pt idx="6">
                  <c:v>6.5017741598831141E-2</c:v>
                </c:pt>
                <c:pt idx="7">
                  <c:v>0.11705800212045202</c:v>
                </c:pt>
                <c:pt idx="8">
                  <c:v>2.8019286988875812E-2</c:v>
                </c:pt>
                <c:pt idx="9">
                  <c:v>1.9120458891013385E-2</c:v>
                </c:pt>
                <c:pt idx="10">
                  <c:v>0.10789306174411203</c:v>
                </c:pt>
              </c:numCache>
            </c:numRef>
          </c:val>
          <c:extLst>
            <c:ext xmlns:c16="http://schemas.microsoft.com/office/drawing/2014/chart" uri="{C3380CC4-5D6E-409C-BE32-E72D297353CC}">
              <c16:uniqueId val="{00000002-4592-4675-BA47-CEC627E6BFD4}"/>
            </c:ext>
          </c:extLst>
        </c:ser>
        <c:ser>
          <c:idx val="4"/>
          <c:order val="3"/>
          <c:tx>
            <c:strRef>
              <c:f>'Graphique 12'!$I$5</c:f>
              <c:strCache>
                <c:ptCount val="1"/>
                <c:pt idx="0">
                  <c:v>MUT-REP</c:v>
                </c:pt>
              </c:strCache>
            </c:strRef>
          </c:tx>
          <c:spPr>
            <a:solidFill>
              <a:schemeClr val="accent5"/>
            </a:solidFill>
            <a:ln>
              <a:noFill/>
            </a:ln>
            <a:effectLst/>
          </c:spPr>
          <c:invertIfNegative val="0"/>
          <c:cat>
            <c:strRef>
              <c:f>'Graphique 12'!$A$6:$A$16</c:f>
              <c:strCache>
                <c:ptCount val="11"/>
                <c:pt idx="0">
                  <c:v>AFDAS</c:v>
                </c:pt>
                <c:pt idx="1">
                  <c:v>AKTO</c:v>
                </c:pt>
                <c:pt idx="2">
                  <c:v>ATLAS</c:v>
                </c:pt>
                <c:pt idx="3">
                  <c:v>Constructys</c:v>
                </c:pt>
                <c:pt idx="4">
                  <c:v>EP</c:v>
                </c:pt>
                <c:pt idx="5">
                  <c:v>L'Opcommerce</c:v>
                </c:pt>
                <c:pt idx="6">
                  <c:v>OCAPIAT</c:v>
                </c:pt>
                <c:pt idx="7">
                  <c:v>OPCO 2i</c:v>
                </c:pt>
                <c:pt idx="8">
                  <c:v>OPCO MOBILITES</c:v>
                </c:pt>
                <c:pt idx="9">
                  <c:v>SANTE</c:v>
                </c:pt>
                <c:pt idx="10">
                  <c:v>UNIFORMATION</c:v>
                </c:pt>
              </c:strCache>
            </c:strRef>
          </c:cat>
          <c:val>
            <c:numRef>
              <c:f>'Graphique 12'!$I$6:$I$16</c:f>
              <c:numCache>
                <c:formatCode>0.0%</c:formatCode>
                <c:ptCount val="11"/>
                <c:pt idx="0">
                  <c:v>0.81893397872460183</c:v>
                </c:pt>
                <c:pt idx="1">
                  <c:v>0.55710892672373247</c:v>
                </c:pt>
                <c:pt idx="2">
                  <c:v>0.90777391622462045</c:v>
                </c:pt>
                <c:pt idx="3">
                  <c:v>0.93372596804765773</c:v>
                </c:pt>
                <c:pt idx="4">
                  <c:v>0.56354024556616644</c:v>
                </c:pt>
                <c:pt idx="5">
                  <c:v>0.82566304915559163</c:v>
                </c:pt>
                <c:pt idx="6">
                  <c:v>0.78480484241285742</c:v>
                </c:pt>
                <c:pt idx="7">
                  <c:v>0.6570556747950661</c:v>
                </c:pt>
                <c:pt idx="8">
                  <c:v>0.84885530961691791</c:v>
                </c:pt>
                <c:pt idx="9">
                  <c:v>0.94149139579349905</c:v>
                </c:pt>
                <c:pt idx="10">
                  <c:v>0.81922342457033737</c:v>
                </c:pt>
              </c:numCache>
            </c:numRef>
          </c:val>
          <c:extLst>
            <c:ext xmlns:c16="http://schemas.microsoft.com/office/drawing/2014/chart" uri="{C3380CC4-5D6E-409C-BE32-E72D297353CC}">
              <c16:uniqueId val="{00000003-4592-4675-BA47-CEC627E6BFD4}"/>
            </c:ext>
          </c:extLst>
        </c:ser>
        <c:dLbls>
          <c:showLegendKey val="0"/>
          <c:showVal val="0"/>
          <c:showCatName val="0"/>
          <c:showSerName val="0"/>
          <c:showPercent val="0"/>
          <c:showBubbleSize val="0"/>
        </c:dLbls>
        <c:gapWidth val="150"/>
        <c:overlap val="100"/>
        <c:axId val="2099786863"/>
        <c:axId val="2099788111"/>
      </c:barChart>
      <c:catAx>
        <c:axId val="20997868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099788111"/>
        <c:crosses val="autoZero"/>
        <c:auto val="1"/>
        <c:lblAlgn val="ctr"/>
        <c:lblOffset val="100"/>
        <c:noMultiLvlLbl val="0"/>
      </c:catAx>
      <c:valAx>
        <c:axId val="209978811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099786863"/>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a) Structure</a:t>
            </a:r>
            <a:r>
              <a:rPr lang="fr-FR" baseline="0"/>
              <a:t> des cas de recours en 2021 par Opco</a:t>
            </a:r>
            <a:endParaRPr lang="fr-FR"/>
          </a:p>
        </c:rich>
      </c:tx>
      <c:layout>
        <c:manualLayout>
          <c:xMode val="edge"/>
          <c:yMode val="edge"/>
          <c:x val="9.6876640419947507E-2"/>
          <c:y val="2.0942408376963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percentStacked"/>
        <c:varyColors val="0"/>
        <c:ser>
          <c:idx val="1"/>
          <c:order val="0"/>
          <c:tx>
            <c:strRef>
              <c:f>'Graphique 12'!$B$5</c:f>
              <c:strCache>
                <c:ptCount val="1"/>
                <c:pt idx="0">
                  <c:v>AP</c:v>
                </c:pt>
              </c:strCache>
            </c:strRef>
          </c:tx>
          <c:spPr>
            <a:solidFill>
              <a:schemeClr val="accent2"/>
            </a:solidFill>
            <a:ln>
              <a:noFill/>
            </a:ln>
            <a:effectLst/>
          </c:spPr>
          <c:invertIfNegative val="0"/>
          <c:cat>
            <c:strRef>
              <c:f>'Graphique 12'!$A$6:$A$16</c:f>
              <c:strCache>
                <c:ptCount val="11"/>
                <c:pt idx="0">
                  <c:v>AFDAS</c:v>
                </c:pt>
                <c:pt idx="1">
                  <c:v>AKTO</c:v>
                </c:pt>
                <c:pt idx="2">
                  <c:v>ATLAS</c:v>
                </c:pt>
                <c:pt idx="3">
                  <c:v>Constructys</c:v>
                </c:pt>
                <c:pt idx="4">
                  <c:v>EP</c:v>
                </c:pt>
                <c:pt idx="5">
                  <c:v>L'Opcommerce</c:v>
                </c:pt>
                <c:pt idx="6">
                  <c:v>OCAPIAT</c:v>
                </c:pt>
                <c:pt idx="7">
                  <c:v>OPCO 2i</c:v>
                </c:pt>
                <c:pt idx="8">
                  <c:v>OPCO MOBILITES</c:v>
                </c:pt>
                <c:pt idx="9">
                  <c:v>SANTE</c:v>
                </c:pt>
                <c:pt idx="10">
                  <c:v>UNIFORMATION</c:v>
                </c:pt>
              </c:strCache>
            </c:strRef>
          </c:cat>
          <c:val>
            <c:numRef>
              <c:f>'Graphique 12'!$B$6:$B$16</c:f>
              <c:numCache>
                <c:formatCode>0.0%</c:formatCode>
                <c:ptCount val="11"/>
                <c:pt idx="0">
                  <c:v>0.46568381430363864</c:v>
                </c:pt>
                <c:pt idx="1">
                  <c:v>0.18957249778003299</c:v>
                </c:pt>
                <c:pt idx="2">
                  <c:v>0.2016188373804268</c:v>
                </c:pt>
                <c:pt idx="3">
                  <c:v>0.10199999999999999</c:v>
                </c:pt>
                <c:pt idx="4">
                  <c:v>8.1359477124183011E-2</c:v>
                </c:pt>
                <c:pt idx="5">
                  <c:v>0.59522670175858361</c:v>
                </c:pt>
                <c:pt idx="6">
                  <c:v>0.33390141583639221</c:v>
                </c:pt>
                <c:pt idx="7">
                  <c:v>0.10176480215304044</c:v>
                </c:pt>
                <c:pt idx="8">
                  <c:v>0.24697095435684646</c:v>
                </c:pt>
                <c:pt idx="9">
                  <c:v>0.40993788819875776</c:v>
                </c:pt>
                <c:pt idx="10">
                  <c:v>0.35021888680425267</c:v>
                </c:pt>
              </c:numCache>
            </c:numRef>
          </c:val>
          <c:extLst>
            <c:ext xmlns:c16="http://schemas.microsoft.com/office/drawing/2014/chart" uri="{C3380CC4-5D6E-409C-BE32-E72D297353CC}">
              <c16:uniqueId val="{00000000-6535-41C4-92B4-9F5CF3E20CB3}"/>
            </c:ext>
          </c:extLst>
        </c:ser>
        <c:ser>
          <c:idx val="2"/>
          <c:order val="1"/>
          <c:tx>
            <c:strRef>
              <c:f>'Graphique 12'!$C$5</c:f>
              <c:strCache>
                <c:ptCount val="1"/>
                <c:pt idx="0">
                  <c:v>APLD</c:v>
                </c:pt>
              </c:strCache>
            </c:strRef>
          </c:tx>
          <c:spPr>
            <a:solidFill>
              <a:schemeClr val="accent3"/>
            </a:solidFill>
            <a:ln>
              <a:noFill/>
            </a:ln>
            <a:effectLst/>
          </c:spPr>
          <c:invertIfNegative val="0"/>
          <c:cat>
            <c:strRef>
              <c:f>'Graphique 12'!$A$6:$A$16</c:f>
              <c:strCache>
                <c:ptCount val="11"/>
                <c:pt idx="0">
                  <c:v>AFDAS</c:v>
                </c:pt>
                <c:pt idx="1">
                  <c:v>AKTO</c:v>
                </c:pt>
                <c:pt idx="2">
                  <c:v>ATLAS</c:v>
                </c:pt>
                <c:pt idx="3">
                  <c:v>Constructys</c:v>
                </c:pt>
                <c:pt idx="4">
                  <c:v>EP</c:v>
                </c:pt>
                <c:pt idx="5">
                  <c:v>L'Opcommerce</c:v>
                </c:pt>
                <c:pt idx="6">
                  <c:v>OCAPIAT</c:v>
                </c:pt>
                <c:pt idx="7">
                  <c:v>OPCO 2i</c:v>
                </c:pt>
                <c:pt idx="8">
                  <c:v>OPCO MOBILITES</c:v>
                </c:pt>
                <c:pt idx="9">
                  <c:v>SANTE</c:v>
                </c:pt>
                <c:pt idx="10">
                  <c:v>UNIFORMATION</c:v>
                </c:pt>
              </c:strCache>
            </c:strRef>
          </c:cat>
          <c:val>
            <c:numRef>
              <c:f>'Graphique 12'!$C$6:$C$16</c:f>
              <c:numCache>
                <c:formatCode>0.0%</c:formatCode>
                <c:ptCount val="11"/>
                <c:pt idx="0">
                  <c:v>9.6424090338770391E-2</c:v>
                </c:pt>
                <c:pt idx="1">
                  <c:v>8.4561715083090197E-2</c:v>
                </c:pt>
                <c:pt idx="2">
                  <c:v>9.8540593573706162E-2</c:v>
                </c:pt>
                <c:pt idx="3">
                  <c:v>6.88E-2</c:v>
                </c:pt>
                <c:pt idx="4">
                  <c:v>1.6653594771241832E-2</c:v>
                </c:pt>
                <c:pt idx="5">
                  <c:v>9.31331498983132E-2</c:v>
                </c:pt>
                <c:pt idx="6">
                  <c:v>0.14735186156266386</c:v>
                </c:pt>
                <c:pt idx="7">
                  <c:v>0.21228996945010184</c:v>
                </c:pt>
                <c:pt idx="8">
                  <c:v>0.14157676348547718</c:v>
                </c:pt>
                <c:pt idx="9">
                  <c:v>0.57763975155279501</c:v>
                </c:pt>
                <c:pt idx="10">
                  <c:v>4.878048780487805E-2</c:v>
                </c:pt>
              </c:numCache>
            </c:numRef>
          </c:val>
          <c:extLst>
            <c:ext xmlns:c16="http://schemas.microsoft.com/office/drawing/2014/chart" uri="{C3380CC4-5D6E-409C-BE32-E72D297353CC}">
              <c16:uniqueId val="{00000001-6535-41C4-92B4-9F5CF3E20CB3}"/>
            </c:ext>
          </c:extLst>
        </c:ser>
        <c:ser>
          <c:idx val="3"/>
          <c:order val="2"/>
          <c:tx>
            <c:strRef>
              <c:f>'Graphique 12'!$D$5</c:f>
              <c:strCache>
                <c:ptCount val="1"/>
                <c:pt idx="0">
                  <c:v>EED</c:v>
                </c:pt>
              </c:strCache>
            </c:strRef>
          </c:tx>
          <c:spPr>
            <a:solidFill>
              <a:schemeClr val="accent4"/>
            </a:solidFill>
            <a:ln>
              <a:noFill/>
            </a:ln>
            <a:effectLst/>
          </c:spPr>
          <c:invertIfNegative val="0"/>
          <c:cat>
            <c:strRef>
              <c:f>'Graphique 12'!$A$6:$A$16</c:f>
              <c:strCache>
                <c:ptCount val="11"/>
                <c:pt idx="0">
                  <c:v>AFDAS</c:v>
                </c:pt>
                <c:pt idx="1">
                  <c:v>AKTO</c:v>
                </c:pt>
                <c:pt idx="2">
                  <c:v>ATLAS</c:v>
                </c:pt>
                <c:pt idx="3">
                  <c:v>Constructys</c:v>
                </c:pt>
                <c:pt idx="4">
                  <c:v>EP</c:v>
                </c:pt>
                <c:pt idx="5">
                  <c:v>L'Opcommerce</c:v>
                </c:pt>
                <c:pt idx="6">
                  <c:v>OCAPIAT</c:v>
                </c:pt>
                <c:pt idx="7">
                  <c:v>OPCO 2i</c:v>
                </c:pt>
                <c:pt idx="8">
                  <c:v>OPCO MOBILITES</c:v>
                </c:pt>
                <c:pt idx="9">
                  <c:v>SANTE</c:v>
                </c:pt>
                <c:pt idx="10">
                  <c:v>UNIFORMATION</c:v>
                </c:pt>
              </c:strCache>
            </c:strRef>
          </c:cat>
          <c:val>
            <c:numRef>
              <c:f>'Graphique 12'!$D$6:$D$16</c:f>
              <c:numCache>
                <c:formatCode>0.0%</c:formatCode>
                <c:ptCount val="11"/>
                <c:pt idx="0">
                  <c:v>0.13193224592220829</c:v>
                </c:pt>
                <c:pt idx="1">
                  <c:v>0.10098947101357351</c:v>
                </c:pt>
                <c:pt idx="2">
                  <c:v>6.6869021339220014E-2</c:v>
                </c:pt>
                <c:pt idx="3">
                  <c:v>0.10199999999999999</c:v>
                </c:pt>
                <c:pt idx="4">
                  <c:v>0.63908496732026143</c:v>
                </c:pt>
                <c:pt idx="5">
                  <c:v>0.12740758463931093</c:v>
                </c:pt>
                <c:pt idx="6">
                  <c:v>5.1389617199790245E-2</c:v>
                </c:pt>
                <c:pt idx="7">
                  <c:v>0.15405422606924643</c:v>
                </c:pt>
                <c:pt idx="8">
                  <c:v>0.11360995850622406</c:v>
                </c:pt>
                <c:pt idx="9">
                  <c:v>0</c:v>
                </c:pt>
                <c:pt idx="10">
                  <c:v>0.15071919949968732</c:v>
                </c:pt>
              </c:numCache>
            </c:numRef>
          </c:val>
          <c:extLst>
            <c:ext xmlns:c16="http://schemas.microsoft.com/office/drawing/2014/chart" uri="{C3380CC4-5D6E-409C-BE32-E72D297353CC}">
              <c16:uniqueId val="{00000002-6535-41C4-92B4-9F5CF3E20CB3}"/>
            </c:ext>
          </c:extLst>
        </c:ser>
        <c:ser>
          <c:idx val="4"/>
          <c:order val="3"/>
          <c:tx>
            <c:strRef>
              <c:f>'Graphique 12'!$E$5</c:f>
              <c:strCache>
                <c:ptCount val="1"/>
                <c:pt idx="0">
                  <c:v>MUT-REP</c:v>
                </c:pt>
              </c:strCache>
            </c:strRef>
          </c:tx>
          <c:spPr>
            <a:solidFill>
              <a:schemeClr val="accent5"/>
            </a:solidFill>
            <a:ln>
              <a:noFill/>
            </a:ln>
            <a:effectLst/>
          </c:spPr>
          <c:invertIfNegative val="0"/>
          <c:cat>
            <c:strRef>
              <c:f>'Graphique 12'!$A$6:$A$16</c:f>
              <c:strCache>
                <c:ptCount val="11"/>
                <c:pt idx="0">
                  <c:v>AFDAS</c:v>
                </c:pt>
                <c:pt idx="1">
                  <c:v>AKTO</c:v>
                </c:pt>
                <c:pt idx="2">
                  <c:v>ATLAS</c:v>
                </c:pt>
                <c:pt idx="3">
                  <c:v>Constructys</c:v>
                </c:pt>
                <c:pt idx="4">
                  <c:v>EP</c:v>
                </c:pt>
                <c:pt idx="5">
                  <c:v>L'Opcommerce</c:v>
                </c:pt>
                <c:pt idx="6">
                  <c:v>OCAPIAT</c:v>
                </c:pt>
                <c:pt idx="7">
                  <c:v>OPCO 2i</c:v>
                </c:pt>
                <c:pt idx="8">
                  <c:v>OPCO MOBILITES</c:v>
                </c:pt>
                <c:pt idx="9">
                  <c:v>SANTE</c:v>
                </c:pt>
                <c:pt idx="10">
                  <c:v>UNIFORMATION</c:v>
                </c:pt>
              </c:strCache>
            </c:strRef>
          </c:cat>
          <c:val>
            <c:numRef>
              <c:f>'Graphique 12'!$E$6:$E$16</c:f>
              <c:numCache>
                <c:formatCode>0.0%</c:formatCode>
                <c:ptCount val="11"/>
                <c:pt idx="0">
                  <c:v>0.30595984943538268</c:v>
                </c:pt>
                <c:pt idx="1">
                  <c:v>0.6248763161233033</c:v>
                </c:pt>
                <c:pt idx="2">
                  <c:v>0.6329715477066471</c:v>
                </c:pt>
                <c:pt idx="3">
                  <c:v>0.72719999999999996</c:v>
                </c:pt>
                <c:pt idx="4">
                  <c:v>0.26290196078431372</c:v>
                </c:pt>
                <c:pt idx="5">
                  <c:v>0.18423256370379232</c:v>
                </c:pt>
                <c:pt idx="6">
                  <c:v>0.46735710540115366</c:v>
                </c:pt>
                <c:pt idx="7">
                  <c:v>0.53189100232761133</c:v>
                </c:pt>
                <c:pt idx="8">
                  <c:v>0.49784232365145226</c:v>
                </c:pt>
                <c:pt idx="9">
                  <c:v>1.2422360248447204E-2</c:v>
                </c:pt>
                <c:pt idx="10">
                  <c:v>0.45028142589118197</c:v>
                </c:pt>
              </c:numCache>
            </c:numRef>
          </c:val>
          <c:extLst>
            <c:ext xmlns:c16="http://schemas.microsoft.com/office/drawing/2014/chart" uri="{C3380CC4-5D6E-409C-BE32-E72D297353CC}">
              <c16:uniqueId val="{00000003-6535-41C4-92B4-9F5CF3E20CB3}"/>
            </c:ext>
          </c:extLst>
        </c:ser>
        <c:dLbls>
          <c:showLegendKey val="0"/>
          <c:showVal val="0"/>
          <c:showCatName val="0"/>
          <c:showSerName val="0"/>
          <c:showPercent val="0"/>
          <c:showBubbleSize val="0"/>
        </c:dLbls>
        <c:gapWidth val="150"/>
        <c:overlap val="100"/>
        <c:axId val="2099786863"/>
        <c:axId val="2099788111"/>
      </c:barChart>
      <c:catAx>
        <c:axId val="20997868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099788111"/>
        <c:crosses val="autoZero"/>
        <c:auto val="1"/>
        <c:lblAlgn val="ctr"/>
        <c:lblOffset val="100"/>
        <c:noMultiLvlLbl val="0"/>
      </c:catAx>
      <c:valAx>
        <c:axId val="209978811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099786863"/>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 Stagiaires FNE par âge_tous types d'entreprises 2021_2022</a:t>
            </a:r>
          </a:p>
        </c:rich>
      </c:tx>
      <c:layout>
        <c:manualLayout>
          <c:xMode val="edge"/>
          <c:yMode val="edge"/>
          <c:x val="0.12409711286089239"/>
          <c:y val="2.77777777777777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tx>
            <c:v>Stagiaires FNE par âge_tous types d'entreprises</c:v>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40D-4B09-A0EA-A2C444F4D1A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40D-4B09-A0EA-A2C444F4D1A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40D-4B09-A0EA-A2C444F4D1A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40D-4B09-A0EA-A2C444F4D1A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40D-4B09-A0EA-A2C444F4D1A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140D-4B09-A0EA-A2C444F4D1A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'Graphique 13'!$A$6:$A$11</c:f>
              <c:strCache>
                <c:ptCount val="6"/>
                <c:pt idx="0">
                  <c:v>0-20</c:v>
                </c:pt>
                <c:pt idx="1">
                  <c:v>20-30</c:v>
                </c:pt>
                <c:pt idx="2">
                  <c:v>30-40</c:v>
                </c:pt>
                <c:pt idx="3">
                  <c:v>40-50</c:v>
                </c:pt>
                <c:pt idx="4">
                  <c:v>50-60</c:v>
                </c:pt>
                <c:pt idx="5">
                  <c:v>60 et plus</c:v>
                </c:pt>
              </c:strCache>
            </c:strRef>
          </c:cat>
          <c:val>
            <c:numRef>
              <c:f>'Graphique 13'!$B$6:$B$11</c:f>
              <c:numCache>
                <c:formatCode>0.00%</c:formatCode>
                <c:ptCount val="6"/>
                <c:pt idx="0">
                  <c:v>5.2174101530324708E-3</c:v>
                </c:pt>
                <c:pt idx="1">
                  <c:v>0.18546841808644385</c:v>
                </c:pt>
                <c:pt idx="2">
                  <c:v>0.28785386049334549</c:v>
                </c:pt>
                <c:pt idx="3">
                  <c:v>0.28836758139333246</c:v>
                </c:pt>
                <c:pt idx="4">
                  <c:v>0.20801686391815147</c:v>
                </c:pt>
                <c:pt idx="5">
                  <c:v>2.4567564052542592E-2</c:v>
                </c:pt>
              </c:numCache>
            </c:numRef>
          </c:val>
          <c:extLst>
            <c:ext xmlns:c16="http://schemas.microsoft.com/office/drawing/2014/chart" uri="{C3380CC4-5D6E-409C-BE32-E72D297353CC}">
              <c16:uniqueId val="{0000000E-140D-4B09-A0EA-A2C444F4D1A9}"/>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v>raprttiion des stagiaires par catégorie professionnelle</c:v>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DA1-4156-AAAE-19956F7531C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DA1-4156-AAAE-19956F7531C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DA1-4156-AAAE-19956F7531C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DA1-4156-AAAE-19956F7531C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DA1-4156-AAAE-19956F7531C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'Graphique 14'!$A$6:$A$11</c:f>
              <c:strCache>
                <c:ptCount val="6"/>
                <c:pt idx="0">
                  <c:v>Ingénieur et cadre</c:v>
                </c:pt>
                <c:pt idx="1">
                  <c:v>Techniciens et Agents de maîtrise</c:v>
                </c:pt>
                <c:pt idx="2">
                  <c:v>employés</c:v>
                </c:pt>
                <c:pt idx="3">
                  <c:v>Ouvriers qualifiés</c:v>
                </c:pt>
                <c:pt idx="4">
                  <c:v>Ouvirers non Qualifiés</c:v>
                </c:pt>
                <c:pt idx="5">
                  <c:v>(vide)</c:v>
                </c:pt>
              </c:strCache>
            </c:strRef>
          </c:cat>
          <c:val>
            <c:numRef>
              <c:f>'Graphique 14'!$F$6:$F$10</c:f>
              <c:numCache>
                <c:formatCode>0%</c:formatCode>
                <c:ptCount val="5"/>
                <c:pt idx="0">
                  <c:v>0.30577582046464691</c:v>
                </c:pt>
                <c:pt idx="1">
                  <c:v>0.19738862865076948</c:v>
                </c:pt>
                <c:pt idx="2">
                  <c:v>0.33824811435770535</c:v>
                </c:pt>
                <c:pt idx="3">
                  <c:v>6.6936591189672365E-2</c:v>
                </c:pt>
                <c:pt idx="4">
                  <c:v>8.6284968619350352E-2</c:v>
                </c:pt>
              </c:numCache>
            </c:numRef>
          </c:val>
          <c:extLst>
            <c:ext xmlns:c16="http://schemas.microsoft.com/office/drawing/2014/chart" uri="{C3380CC4-5D6E-409C-BE32-E72D297353CC}">
              <c16:uniqueId val="{0000000A-8DA1-4156-AAAE-19956F7531C4}"/>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Répartition des stagiaires par type de formation - ensemble 2021-2022</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447958310922221"/>
          <c:y val="0.30823370229079361"/>
          <c:w val="0.32145594342700445"/>
          <c:h val="0.68510777441602611"/>
        </c:manualLayout>
      </c:layout>
      <c:pieChart>
        <c:varyColors val="1"/>
        <c:ser>
          <c:idx val="0"/>
          <c:order val="0"/>
          <c:tx>
            <c:v>Type de formation</c:v>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7B3-4B09-9C4F-44A6B4A722D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7B3-4B09-9C4F-44A6B4A722D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7B3-4B09-9C4F-44A6B4A722D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7B3-4B09-9C4F-44A6B4A722D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7B3-4B09-9C4F-44A6B4A722D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('Graphique 15'!$A$4,'Graphique 15'!$A$8,'Graphique 15'!$A$12,'Graphique 15'!$A$16,'Graphique 15'!$A$20)</c:f>
              <c:strCache>
                <c:ptCount val="5"/>
                <c:pt idx="0">
                  <c:v>Parcours reconversion</c:v>
                </c:pt>
                <c:pt idx="1">
                  <c:v>Parcours certifiant</c:v>
                </c:pt>
                <c:pt idx="2">
                  <c:v>Parcours compétences spécifiques Covid</c:v>
                </c:pt>
                <c:pt idx="3">
                  <c:v>Parcours anticipation des mutations</c:v>
                </c:pt>
                <c:pt idx="4">
                  <c:v>Non renseigné</c:v>
                </c:pt>
              </c:strCache>
            </c:strRef>
          </c:cat>
          <c:val>
            <c:numRef>
              <c:f>('Graphique 15'!$F$4,'Graphique 15'!$F$8,'Graphique 15'!$F$12,'Graphique 15'!$F$16,'Graphique 15'!$F$20)</c:f>
              <c:numCache>
                <c:formatCode>General</c:formatCode>
                <c:ptCount val="5"/>
                <c:pt idx="0">
                  <c:v>15246</c:v>
                </c:pt>
                <c:pt idx="1">
                  <c:v>55947</c:v>
                </c:pt>
                <c:pt idx="2">
                  <c:v>387586</c:v>
                </c:pt>
                <c:pt idx="3">
                  <c:v>418266</c:v>
                </c:pt>
                <c:pt idx="4">
                  <c:v>61538</c:v>
                </c:pt>
              </c:numCache>
            </c:numRef>
          </c:val>
          <c:extLst>
            <c:ext xmlns:c16="http://schemas.microsoft.com/office/drawing/2014/chart" uri="{C3380CC4-5D6E-409C-BE32-E72D297353CC}">
              <c16:uniqueId val="{0000000A-C7B3-4B09-9C4F-44A6B4A722D8}"/>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8893987355723865"/>
          <c:y val="0.4151045797079661"/>
          <c:w val="0.397171173872023"/>
          <c:h val="0.509552177099580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fr-FR"/>
              <a:t>Accès à la formation et chômage partiel</a:t>
            </a:r>
          </a:p>
          <a:p>
            <a:pPr>
              <a:defRPr/>
            </a:pPr>
            <a:r>
              <a:rPr lang="fr-FR"/>
              <a:t>selon la CS,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9339236213942482E-2"/>
          <c:y val="0.23544937428896473"/>
          <c:w val="0.56615351325359142"/>
          <c:h val="0.53404873063433445"/>
        </c:manualLayout>
      </c:layout>
      <c:barChart>
        <c:barDir val="col"/>
        <c:grouping val="clustered"/>
        <c:varyColors val="0"/>
        <c:ser>
          <c:idx val="0"/>
          <c:order val="0"/>
          <c:tx>
            <c:strRef>
              <c:f>[3]FORM_RVDEF!$B$4</c:f>
              <c:strCache>
                <c:ptCount val="1"/>
                <c:pt idx="0">
                  <c:v>Chômage partiel ensemble formés</c:v>
                </c:pt>
              </c:strCache>
            </c:strRef>
          </c:tx>
          <c:spPr>
            <a:solidFill>
              <a:srgbClr val="008B99"/>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[3]FORM_RVDEF!$A$5:$A$29</c15:sqref>
                  </c15:fullRef>
                </c:ext>
              </c:extLst>
              <c:f>([3]FORM_RVDEF!$A$19:$A$22,[3]FORM_RVDEF!$A$29)</c:f>
              <c:strCache>
                <c:ptCount val="5"/>
                <c:pt idx="0">
                  <c:v> Cadres, ingénieurs </c:v>
                </c:pt>
                <c:pt idx="1">
                  <c:v> Professions intermédiaires</c:v>
                </c:pt>
                <c:pt idx="2">
                  <c:v>Employés</c:v>
                </c:pt>
                <c:pt idx="3">
                  <c:v>Ouvriers</c:v>
                </c:pt>
                <c:pt idx="4">
                  <c:v>Ensemble</c:v>
                </c:pt>
              </c:strCache>
            </c:strRef>
          </c:cat>
          <c:val>
            <c:numRef>
              <c:extLst>
                <c:ext xmlns:c15="http://schemas.microsoft.com/office/drawing/2012/chart" uri="{02D57815-91ED-43cb-92C2-25804820EDAC}">
                  <c15:fullRef>
                    <c15:sqref>[3]FORM_RVDEF!$B$5:$B$29</c15:sqref>
                  </c15:fullRef>
                </c:ext>
              </c:extLst>
              <c:f>([3]FORM_RVDEF!$B$19:$B$22,[3]FORM_RVDEF!$B$29)</c:f>
              <c:numCache>
                <c:formatCode>General</c:formatCode>
                <c:ptCount val="5"/>
                <c:pt idx="0">
                  <c:v>45</c:v>
                </c:pt>
                <c:pt idx="1">
                  <c:v>46</c:v>
                </c:pt>
                <c:pt idx="2">
                  <c:v>38</c:v>
                </c:pt>
                <c:pt idx="3">
                  <c:v>30</c:v>
                </c:pt>
                <c:pt idx="4">
                  <c:v>41</c:v>
                </c:pt>
              </c:numCache>
            </c:numRef>
          </c:val>
          <c:extLst>
            <c:ext xmlns:c16="http://schemas.microsoft.com/office/drawing/2014/chart" uri="{C3380CC4-5D6E-409C-BE32-E72D297353CC}">
              <c16:uniqueId val="{00000000-2B0F-4458-8596-C4713E07D08C}"/>
            </c:ext>
          </c:extLst>
        </c:ser>
        <c:ser>
          <c:idx val="5"/>
          <c:order val="5"/>
          <c:tx>
            <c:strRef>
              <c:f>[3]FORM_RVDEF!$G$4</c:f>
              <c:strCache>
                <c:ptCount val="1"/>
                <c:pt idx="0">
                  <c:v>Sans chômage partiel ensemble formés</c:v>
                </c:pt>
              </c:strCache>
            </c:strRef>
          </c:tx>
          <c:spPr>
            <a:solidFill>
              <a:srgbClr val="7B9A6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[3]FORM_RVDEF!$A$5:$A$29</c15:sqref>
                  </c15:fullRef>
                </c:ext>
              </c:extLst>
              <c:f>([3]FORM_RVDEF!$A$19:$A$22,[3]FORM_RVDEF!$A$29)</c:f>
              <c:strCache>
                <c:ptCount val="5"/>
                <c:pt idx="0">
                  <c:v> Cadres, ingénieurs </c:v>
                </c:pt>
                <c:pt idx="1">
                  <c:v> Professions intermédiaires</c:v>
                </c:pt>
                <c:pt idx="2">
                  <c:v>Employés</c:v>
                </c:pt>
                <c:pt idx="3">
                  <c:v>Ouvriers</c:v>
                </c:pt>
                <c:pt idx="4">
                  <c:v>Ensemble</c:v>
                </c:pt>
              </c:strCache>
            </c:strRef>
          </c:cat>
          <c:val>
            <c:numRef>
              <c:extLst>
                <c:ext xmlns:c15="http://schemas.microsoft.com/office/drawing/2012/chart" uri="{02D57815-91ED-43cb-92C2-25804820EDAC}">
                  <c15:fullRef>
                    <c15:sqref>[3]FORM_RVDEF!$G$5:$G$29</c15:sqref>
                  </c15:fullRef>
                </c:ext>
              </c:extLst>
              <c:f>([3]FORM_RVDEF!$G$19:$G$22,[3]FORM_RVDEF!$G$29)</c:f>
              <c:numCache>
                <c:formatCode>General</c:formatCode>
                <c:ptCount val="5"/>
                <c:pt idx="0">
                  <c:v>51</c:v>
                </c:pt>
                <c:pt idx="1">
                  <c:v>40</c:v>
                </c:pt>
                <c:pt idx="2">
                  <c:v>37</c:v>
                </c:pt>
                <c:pt idx="3">
                  <c:v>30</c:v>
                </c:pt>
                <c:pt idx="4">
                  <c:v>42</c:v>
                </c:pt>
              </c:numCache>
            </c:numRef>
          </c:val>
          <c:extLst>
            <c:ext xmlns:c16="http://schemas.microsoft.com/office/drawing/2014/chart" uri="{C3380CC4-5D6E-409C-BE32-E72D297353CC}">
              <c16:uniqueId val="{00000001-2B0F-4458-8596-C4713E07D08C}"/>
            </c:ext>
          </c:extLst>
        </c:ser>
        <c:dLbls>
          <c:showLegendKey val="0"/>
          <c:showVal val="0"/>
          <c:showCatName val="0"/>
          <c:showSerName val="0"/>
          <c:showPercent val="0"/>
          <c:showBubbleSize val="0"/>
        </c:dLbls>
        <c:gapWidth val="150"/>
        <c:axId val="79754927"/>
        <c:axId val="86537583"/>
        <c:extLst>
          <c:ext xmlns:c15="http://schemas.microsoft.com/office/drawing/2012/chart" uri="{02D57815-91ED-43cb-92C2-25804820EDAC}">
            <c15:filteredBarSeries>
              <c15:ser>
                <c:idx val="1"/>
                <c:order val="1"/>
                <c:tx>
                  <c:strRef>
                    <c:extLst>
                      <c:ext uri="{02D57815-91ED-43cb-92C2-25804820EDAC}">
                        <c15:formulaRef>
                          <c15:sqref>[3]FORM_RVDEF!$C$4</c15:sqref>
                        </c15:formulaRef>
                      </c:ext>
                    </c:extLst>
                    <c:strCache>
                      <c:ptCount val="1"/>
                    </c:strCache>
                  </c:strRef>
                </c:tx>
                <c:spPr>
                  <a:solidFill>
                    <a:schemeClr val="accent2"/>
                  </a:solidFill>
                  <a:ln>
                    <a:noFill/>
                  </a:ln>
                  <a:effectLst/>
                </c:spPr>
                <c:invertIfNegative val="0"/>
                <c:cat>
                  <c:strRef>
                    <c:extLst>
                      <c:ext uri="{02D57815-91ED-43cb-92C2-25804820EDAC}">
                        <c15:fullRef>
                          <c15:sqref>[3]FORM_RVDEF!$A$5:$A$29</c15:sqref>
                        </c15:fullRef>
                        <c15:formulaRef>
                          <c15:sqref>([3]FORM_RVDEF!$A$19:$A$22,[3]FORM_RVDEF!$A$29)</c15:sqref>
                        </c15:formulaRef>
                      </c:ext>
                    </c:extLst>
                    <c:strCache>
                      <c:ptCount val="5"/>
                      <c:pt idx="0">
                        <c:v> Cadres, ingénieurs </c:v>
                      </c:pt>
                      <c:pt idx="1">
                        <c:v> Professions intermédiaires</c:v>
                      </c:pt>
                      <c:pt idx="2">
                        <c:v>Employés</c:v>
                      </c:pt>
                      <c:pt idx="3">
                        <c:v>Ouvriers</c:v>
                      </c:pt>
                      <c:pt idx="4">
                        <c:v>Ensemble</c:v>
                      </c:pt>
                    </c:strCache>
                  </c:strRef>
                </c:cat>
                <c:val>
                  <c:numRef>
                    <c:extLst>
                      <c:ext uri="{02D57815-91ED-43cb-92C2-25804820EDAC}">
                        <c15:fullRef>
                          <c15:sqref>[3]FORM_RVDEF!$C$5:$C$29</c15:sqref>
                        </c15:fullRef>
                        <c15:formulaRef>
                          <c15:sqref>([3]FORM_RVDEF!$C$19:$C$22,[3]FORM_RVDEF!$C$29)</c15:sqref>
                        </c15:formulaRef>
                      </c:ext>
                    </c:extLst>
                    <c:numCache>
                      <c:formatCode>General</c:formatCode>
                      <c:ptCount val="5"/>
                      <c:pt idx="0">
                        <c:v>33</c:v>
                      </c:pt>
                      <c:pt idx="1">
                        <c:v>33</c:v>
                      </c:pt>
                      <c:pt idx="2">
                        <c:v>24</c:v>
                      </c:pt>
                      <c:pt idx="3">
                        <c:v>19</c:v>
                      </c:pt>
                      <c:pt idx="4">
                        <c:v>29</c:v>
                      </c:pt>
                    </c:numCache>
                  </c:numRef>
                </c:val>
                <c:extLst>
                  <c:ext xmlns:c16="http://schemas.microsoft.com/office/drawing/2014/chart" uri="{C3380CC4-5D6E-409C-BE32-E72D297353CC}">
                    <c16:uniqueId val="{00000002-2B0F-4458-8596-C4713E07D08C}"/>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[3]FORM_RVDEF!$D$4</c15:sqref>
                        </c15:formulaRef>
                      </c:ext>
                    </c:extLst>
                    <c:strCache>
                      <c:ptCount val="1"/>
                    </c:strCache>
                  </c:strRef>
                </c:tx>
                <c:spPr>
                  <a:solidFill>
                    <a:schemeClr val="accent3"/>
                  </a:solidFill>
                  <a:ln>
                    <a:noFill/>
                  </a:ln>
                  <a:effectLst/>
                </c:spPr>
                <c:invertIfNegative val="0"/>
                <c:cat>
                  <c:strRef>
                    <c:extLst>
                      <c:ext xmlns:c15="http://schemas.microsoft.com/office/drawing/2012/chart" uri="{02D57815-91ED-43cb-92C2-25804820EDAC}">
                        <c15:fullRef>
                          <c15:sqref>[3]FORM_RVDEF!$A$5:$A$29</c15:sqref>
                        </c15:fullRef>
                        <c15:formulaRef>
                          <c15:sqref>([3]FORM_RVDEF!$A$19:$A$22,[3]FORM_RVDEF!$A$29)</c15:sqref>
                        </c15:formulaRef>
                      </c:ext>
                    </c:extLst>
                    <c:strCache>
                      <c:ptCount val="5"/>
                      <c:pt idx="0">
                        <c:v> Cadres, ingénieurs </c:v>
                      </c:pt>
                      <c:pt idx="1">
                        <c:v> Professions intermédiaires</c:v>
                      </c:pt>
                      <c:pt idx="2">
                        <c:v>Employés</c:v>
                      </c:pt>
                      <c:pt idx="3">
                        <c:v>Ouvriers</c:v>
                      </c:pt>
                      <c:pt idx="4">
                        <c:v>Ensemble</c:v>
                      </c:pt>
                    </c:strCache>
                  </c:strRef>
                </c:cat>
                <c:val>
                  <c:numRef>
                    <c:extLst>
                      <c:ext xmlns:c15="http://schemas.microsoft.com/office/drawing/2012/chart" uri="{02D57815-91ED-43cb-92C2-25804820EDAC}">
                        <c15:fullRef>
                          <c15:sqref>[3]FORM_RVDEF!$D$5:$D$29</c15:sqref>
                        </c15:fullRef>
                        <c15:formulaRef>
                          <c15:sqref>([3]FORM_RVDEF!$D$19:$D$22,[3]FORM_RVDEF!$D$29)</c15:sqref>
                        </c15:formulaRef>
                      </c:ext>
                    </c:extLst>
                    <c:numCache>
                      <c:formatCode>General</c:formatCode>
                      <c:ptCount val="5"/>
                      <c:pt idx="0">
                        <c:v>17</c:v>
                      </c:pt>
                      <c:pt idx="1">
                        <c:v>18</c:v>
                      </c:pt>
                      <c:pt idx="2">
                        <c:v>15</c:v>
                      </c:pt>
                      <c:pt idx="3">
                        <c:v>7</c:v>
                      </c:pt>
                      <c:pt idx="4">
                        <c:v>15</c:v>
                      </c:pt>
                    </c:numCache>
                  </c:numRef>
                </c:val>
                <c:extLst xmlns:c15="http://schemas.microsoft.com/office/drawing/2012/chart">
                  <c:ext xmlns:c16="http://schemas.microsoft.com/office/drawing/2014/chart" uri="{C3380CC4-5D6E-409C-BE32-E72D297353CC}">
                    <c16:uniqueId val="{00000003-2B0F-4458-8596-C4713E07D08C}"/>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[3]FORM_RVDEF!$E$4</c15:sqref>
                        </c15:formulaRef>
                      </c:ext>
                    </c:extLst>
                    <c:strCache>
                      <c:ptCount val="1"/>
                    </c:strCache>
                  </c:strRef>
                </c:tx>
                <c:spPr>
                  <a:solidFill>
                    <a:schemeClr val="accent4"/>
                  </a:solidFill>
                  <a:ln>
                    <a:noFill/>
                  </a:ln>
                  <a:effectLst/>
                </c:spPr>
                <c:invertIfNegative val="0"/>
                <c:cat>
                  <c:strRef>
                    <c:extLst>
                      <c:ext xmlns:c15="http://schemas.microsoft.com/office/drawing/2012/chart" uri="{02D57815-91ED-43cb-92C2-25804820EDAC}">
                        <c15:fullRef>
                          <c15:sqref>[3]FORM_RVDEF!$A$5:$A$29</c15:sqref>
                        </c15:fullRef>
                        <c15:formulaRef>
                          <c15:sqref>([3]FORM_RVDEF!$A$19:$A$22,[3]FORM_RVDEF!$A$29)</c15:sqref>
                        </c15:formulaRef>
                      </c:ext>
                    </c:extLst>
                    <c:strCache>
                      <c:ptCount val="5"/>
                      <c:pt idx="0">
                        <c:v> Cadres, ingénieurs </c:v>
                      </c:pt>
                      <c:pt idx="1">
                        <c:v> Professions intermédiaires</c:v>
                      </c:pt>
                      <c:pt idx="2">
                        <c:v>Employés</c:v>
                      </c:pt>
                      <c:pt idx="3">
                        <c:v>Ouvriers</c:v>
                      </c:pt>
                      <c:pt idx="4">
                        <c:v>Ensemble</c:v>
                      </c:pt>
                    </c:strCache>
                  </c:strRef>
                </c:cat>
                <c:val>
                  <c:numRef>
                    <c:extLst>
                      <c:ext xmlns:c15="http://schemas.microsoft.com/office/drawing/2012/chart" uri="{02D57815-91ED-43cb-92C2-25804820EDAC}">
                        <c15:fullRef>
                          <c15:sqref>[3]FORM_RVDEF!$E$5:$E$29</c15:sqref>
                        </c15:fullRef>
                        <c15:formulaRef>
                          <c15:sqref>([3]FORM_RVDEF!$E$19:$E$22,[3]FORM_RVDEF!$E$29)</c15:sqref>
                        </c15:formulaRef>
                      </c:ext>
                    </c:extLst>
                    <c:numCache>
                      <c:formatCode>General</c:formatCode>
                      <c:ptCount val="5"/>
                      <c:pt idx="0">
                        <c:v>33</c:v>
                      </c:pt>
                      <c:pt idx="1">
                        <c:v>24</c:v>
                      </c:pt>
                      <c:pt idx="2">
                        <c:v>29</c:v>
                      </c:pt>
                      <c:pt idx="3">
                        <c:v>14</c:v>
                      </c:pt>
                      <c:pt idx="4">
                        <c:v>100</c:v>
                      </c:pt>
                    </c:numCache>
                  </c:numRef>
                </c:val>
                <c:extLst xmlns:c15="http://schemas.microsoft.com/office/drawing/2012/chart">
                  <c:ext xmlns:c16="http://schemas.microsoft.com/office/drawing/2014/chart" uri="{C3380CC4-5D6E-409C-BE32-E72D297353CC}">
                    <c16:uniqueId val="{00000004-2B0F-4458-8596-C4713E07D08C}"/>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[3]FORM_RVDEF!$F$4</c15:sqref>
                        </c15:formulaRef>
                      </c:ext>
                    </c:extLst>
                    <c:strCache>
                      <c:ptCount val="1"/>
                    </c:strCache>
                  </c:strRef>
                </c:tx>
                <c:spPr>
                  <a:solidFill>
                    <a:schemeClr val="accent5"/>
                  </a:solidFill>
                  <a:ln>
                    <a:noFill/>
                  </a:ln>
                  <a:effectLst/>
                </c:spPr>
                <c:invertIfNegative val="0"/>
                <c:cat>
                  <c:strRef>
                    <c:extLst>
                      <c:ext xmlns:c15="http://schemas.microsoft.com/office/drawing/2012/chart" uri="{02D57815-91ED-43cb-92C2-25804820EDAC}">
                        <c15:fullRef>
                          <c15:sqref>[3]FORM_RVDEF!$A$5:$A$29</c15:sqref>
                        </c15:fullRef>
                        <c15:formulaRef>
                          <c15:sqref>([3]FORM_RVDEF!$A$19:$A$22,[3]FORM_RVDEF!$A$29)</c15:sqref>
                        </c15:formulaRef>
                      </c:ext>
                    </c:extLst>
                    <c:strCache>
                      <c:ptCount val="5"/>
                      <c:pt idx="0">
                        <c:v> Cadres, ingénieurs </c:v>
                      </c:pt>
                      <c:pt idx="1">
                        <c:v> Professions intermédiaires</c:v>
                      </c:pt>
                      <c:pt idx="2">
                        <c:v>Employés</c:v>
                      </c:pt>
                      <c:pt idx="3">
                        <c:v>Ouvriers</c:v>
                      </c:pt>
                      <c:pt idx="4">
                        <c:v>Ensemble</c:v>
                      </c:pt>
                    </c:strCache>
                  </c:strRef>
                </c:cat>
                <c:val>
                  <c:numRef>
                    <c:extLst>
                      <c:ext xmlns:c15="http://schemas.microsoft.com/office/drawing/2012/chart" uri="{02D57815-91ED-43cb-92C2-25804820EDAC}">
                        <c15:fullRef>
                          <c15:sqref>[3]FORM_RVDEF!$F$5:$F$29</c15:sqref>
                        </c15:fullRef>
                        <c15:formulaRef>
                          <c15:sqref>([3]FORM_RVDEF!$F$19:$F$22,[3]FORM_RVDEF!$F$29)</c15:sqref>
                        </c15:formulaRef>
                      </c:ext>
                    </c:extLst>
                    <c:numCache>
                      <c:formatCode>General</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05-2B0F-4458-8596-C4713E07D08C}"/>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[3]FORM_RVDEF!$H$4</c15:sqref>
                        </c15:formulaRef>
                      </c:ext>
                    </c:extLst>
                    <c:strCache>
                      <c:ptCount val="1"/>
                    </c:strCache>
                  </c:strRef>
                </c:tx>
                <c:spPr>
                  <a:solidFill>
                    <a:schemeClr val="accent1">
                      <a:lumMod val="60000"/>
                    </a:schemeClr>
                  </a:solidFill>
                  <a:ln>
                    <a:noFill/>
                  </a:ln>
                  <a:effectLst/>
                </c:spPr>
                <c:invertIfNegative val="0"/>
                <c:cat>
                  <c:strRef>
                    <c:extLst>
                      <c:ext xmlns:c15="http://schemas.microsoft.com/office/drawing/2012/chart" uri="{02D57815-91ED-43cb-92C2-25804820EDAC}">
                        <c15:fullRef>
                          <c15:sqref>[3]FORM_RVDEF!$A$5:$A$29</c15:sqref>
                        </c15:fullRef>
                        <c15:formulaRef>
                          <c15:sqref>([3]FORM_RVDEF!$A$19:$A$22,[3]FORM_RVDEF!$A$29)</c15:sqref>
                        </c15:formulaRef>
                      </c:ext>
                    </c:extLst>
                    <c:strCache>
                      <c:ptCount val="5"/>
                      <c:pt idx="0">
                        <c:v> Cadres, ingénieurs </c:v>
                      </c:pt>
                      <c:pt idx="1">
                        <c:v> Professions intermédiaires</c:v>
                      </c:pt>
                      <c:pt idx="2">
                        <c:v>Employés</c:v>
                      </c:pt>
                      <c:pt idx="3">
                        <c:v>Ouvriers</c:v>
                      </c:pt>
                      <c:pt idx="4">
                        <c:v>Ensemble</c:v>
                      </c:pt>
                    </c:strCache>
                  </c:strRef>
                </c:cat>
                <c:val>
                  <c:numRef>
                    <c:extLst>
                      <c:ext xmlns:c15="http://schemas.microsoft.com/office/drawing/2012/chart" uri="{02D57815-91ED-43cb-92C2-25804820EDAC}">
                        <c15:fullRef>
                          <c15:sqref>[3]FORM_RVDEF!$H$5:$H$29</c15:sqref>
                        </c15:fullRef>
                        <c15:formulaRef>
                          <c15:sqref>([3]FORM_RVDEF!$H$19:$H$22,[3]FORM_RVDEF!$H$29)</c15:sqref>
                        </c15:formulaRef>
                      </c:ext>
                    </c:extLst>
                    <c:numCache>
                      <c:formatCode>General</c:formatCode>
                      <c:ptCount val="5"/>
                      <c:pt idx="0">
                        <c:v>40</c:v>
                      </c:pt>
                      <c:pt idx="1">
                        <c:v>27</c:v>
                      </c:pt>
                      <c:pt idx="2">
                        <c:v>24</c:v>
                      </c:pt>
                      <c:pt idx="3">
                        <c:v>23</c:v>
                      </c:pt>
                      <c:pt idx="4">
                        <c:v>30</c:v>
                      </c:pt>
                    </c:numCache>
                  </c:numRef>
                </c:val>
                <c:extLst xmlns:c15="http://schemas.microsoft.com/office/drawing/2012/chart">
                  <c:ext xmlns:c16="http://schemas.microsoft.com/office/drawing/2014/chart" uri="{C3380CC4-5D6E-409C-BE32-E72D297353CC}">
                    <c16:uniqueId val="{00000006-2B0F-4458-8596-C4713E07D08C}"/>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[3]FORM_RVDEF!$I$4</c15:sqref>
                        </c15:formulaRef>
                      </c:ext>
                    </c:extLst>
                    <c:strCache>
                      <c:ptCount val="1"/>
                    </c:strCache>
                  </c:strRef>
                </c:tx>
                <c:spPr>
                  <a:solidFill>
                    <a:schemeClr val="accent2">
                      <a:lumMod val="60000"/>
                    </a:schemeClr>
                  </a:solidFill>
                  <a:ln>
                    <a:noFill/>
                  </a:ln>
                  <a:effectLst/>
                </c:spPr>
                <c:invertIfNegative val="0"/>
                <c:cat>
                  <c:strRef>
                    <c:extLst>
                      <c:ext xmlns:c15="http://schemas.microsoft.com/office/drawing/2012/chart" uri="{02D57815-91ED-43cb-92C2-25804820EDAC}">
                        <c15:fullRef>
                          <c15:sqref>[3]FORM_RVDEF!$A$5:$A$29</c15:sqref>
                        </c15:fullRef>
                        <c15:formulaRef>
                          <c15:sqref>([3]FORM_RVDEF!$A$19:$A$22,[3]FORM_RVDEF!$A$29)</c15:sqref>
                        </c15:formulaRef>
                      </c:ext>
                    </c:extLst>
                    <c:strCache>
                      <c:ptCount val="5"/>
                      <c:pt idx="0">
                        <c:v> Cadres, ingénieurs </c:v>
                      </c:pt>
                      <c:pt idx="1">
                        <c:v> Professions intermédiaires</c:v>
                      </c:pt>
                      <c:pt idx="2">
                        <c:v>Employés</c:v>
                      </c:pt>
                      <c:pt idx="3">
                        <c:v>Ouvriers</c:v>
                      </c:pt>
                      <c:pt idx="4">
                        <c:v>Ensemble</c:v>
                      </c:pt>
                    </c:strCache>
                  </c:strRef>
                </c:cat>
                <c:val>
                  <c:numRef>
                    <c:extLst>
                      <c:ext xmlns:c15="http://schemas.microsoft.com/office/drawing/2012/chart" uri="{02D57815-91ED-43cb-92C2-25804820EDAC}">
                        <c15:fullRef>
                          <c15:sqref>[3]FORM_RVDEF!$I$5:$I$29</c15:sqref>
                        </c15:fullRef>
                        <c15:formulaRef>
                          <c15:sqref>([3]FORM_RVDEF!$I$19:$I$22,[3]FORM_RVDEF!$I$29)</c15:sqref>
                        </c15:formulaRef>
                      </c:ext>
                    </c:extLst>
                    <c:numCache>
                      <c:formatCode>General</c:formatCode>
                      <c:ptCount val="5"/>
                      <c:pt idx="0">
                        <c:v>20</c:v>
                      </c:pt>
                      <c:pt idx="1">
                        <c:v>17</c:v>
                      </c:pt>
                      <c:pt idx="2">
                        <c:v>14</c:v>
                      </c:pt>
                      <c:pt idx="3">
                        <c:v>8</c:v>
                      </c:pt>
                      <c:pt idx="4">
                        <c:v>16</c:v>
                      </c:pt>
                    </c:numCache>
                  </c:numRef>
                </c:val>
                <c:extLst xmlns:c15="http://schemas.microsoft.com/office/drawing/2012/chart">
                  <c:ext xmlns:c16="http://schemas.microsoft.com/office/drawing/2014/chart" uri="{C3380CC4-5D6E-409C-BE32-E72D297353CC}">
                    <c16:uniqueId val="{00000007-2B0F-4458-8596-C4713E07D08C}"/>
                  </c:ext>
                </c:extLst>
              </c15:ser>
            </c15:filteredBarSeries>
            <c15:filteredBarSeries>
              <c15:ser>
                <c:idx val="8"/>
                <c:order val="8"/>
                <c:tx>
                  <c:strRef>
                    <c:extLst xmlns:c15="http://schemas.microsoft.com/office/drawing/2012/chart">
                      <c:ext xmlns:c15="http://schemas.microsoft.com/office/drawing/2012/chart" uri="{02D57815-91ED-43cb-92C2-25804820EDAC}">
                        <c15:formulaRef>
                          <c15:sqref>[3]FORM_RVDEF!$J$4</c15:sqref>
                        </c15:formulaRef>
                      </c:ext>
                    </c:extLst>
                    <c:strCache>
                      <c:ptCount val="1"/>
                    </c:strCache>
                  </c:strRef>
                </c:tx>
                <c:spPr>
                  <a:solidFill>
                    <a:schemeClr val="accent3">
                      <a:lumMod val="60000"/>
                    </a:schemeClr>
                  </a:solidFill>
                  <a:ln>
                    <a:noFill/>
                  </a:ln>
                  <a:effectLst/>
                </c:spPr>
                <c:invertIfNegative val="0"/>
                <c:cat>
                  <c:strRef>
                    <c:extLst>
                      <c:ext xmlns:c15="http://schemas.microsoft.com/office/drawing/2012/chart" uri="{02D57815-91ED-43cb-92C2-25804820EDAC}">
                        <c15:fullRef>
                          <c15:sqref>[3]FORM_RVDEF!$A$5:$A$29</c15:sqref>
                        </c15:fullRef>
                        <c15:formulaRef>
                          <c15:sqref>([3]FORM_RVDEF!$A$19:$A$22,[3]FORM_RVDEF!$A$29)</c15:sqref>
                        </c15:formulaRef>
                      </c:ext>
                    </c:extLst>
                    <c:strCache>
                      <c:ptCount val="5"/>
                      <c:pt idx="0">
                        <c:v> Cadres, ingénieurs </c:v>
                      </c:pt>
                      <c:pt idx="1">
                        <c:v> Professions intermédiaires</c:v>
                      </c:pt>
                      <c:pt idx="2">
                        <c:v>Employés</c:v>
                      </c:pt>
                      <c:pt idx="3">
                        <c:v>Ouvriers</c:v>
                      </c:pt>
                      <c:pt idx="4">
                        <c:v>Ensemble</c:v>
                      </c:pt>
                    </c:strCache>
                  </c:strRef>
                </c:cat>
                <c:val>
                  <c:numRef>
                    <c:extLst>
                      <c:ext xmlns:c15="http://schemas.microsoft.com/office/drawing/2012/chart" uri="{02D57815-91ED-43cb-92C2-25804820EDAC}">
                        <c15:fullRef>
                          <c15:sqref>[3]FORM_RVDEF!$J$5:$J$29</c15:sqref>
                        </c15:fullRef>
                        <c15:formulaRef>
                          <c15:sqref>([3]FORM_RVDEF!$J$19:$J$22,[3]FORM_RVDEF!$J$29)</c15:sqref>
                        </c15:formulaRef>
                      </c:ext>
                    </c:extLst>
                    <c:numCache>
                      <c:formatCode>General</c:formatCode>
                      <c:ptCount val="5"/>
                      <c:pt idx="0">
                        <c:v>35</c:v>
                      </c:pt>
                      <c:pt idx="1">
                        <c:v>25</c:v>
                      </c:pt>
                      <c:pt idx="2">
                        <c:v>27</c:v>
                      </c:pt>
                      <c:pt idx="3">
                        <c:v>13</c:v>
                      </c:pt>
                      <c:pt idx="4">
                        <c:v>100</c:v>
                      </c:pt>
                    </c:numCache>
                  </c:numRef>
                </c:val>
                <c:extLst xmlns:c15="http://schemas.microsoft.com/office/drawing/2012/chart">
                  <c:ext xmlns:c16="http://schemas.microsoft.com/office/drawing/2014/chart" uri="{C3380CC4-5D6E-409C-BE32-E72D297353CC}">
                    <c16:uniqueId val="{00000008-2B0F-4458-8596-C4713E07D08C}"/>
                  </c:ext>
                </c:extLst>
              </c15:ser>
            </c15:filteredBarSeries>
          </c:ext>
        </c:extLst>
      </c:barChart>
      <c:catAx>
        <c:axId val="797549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86537583"/>
        <c:crosses val="autoZero"/>
        <c:auto val="1"/>
        <c:lblAlgn val="ctr"/>
        <c:lblOffset val="100"/>
        <c:noMultiLvlLbl val="0"/>
      </c:catAx>
      <c:valAx>
        <c:axId val="8653758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79754927"/>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fr-FR"/>
              <a:t>Proposition de formation de l'employeur et chômage partiel</a:t>
            </a:r>
          </a:p>
          <a:p>
            <a:pPr>
              <a:defRPr/>
            </a:pPr>
            <a:r>
              <a:rPr lang="fr-FR"/>
              <a:t>selon la CS,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title>
    <c:autoTitleDeleted val="0"/>
    <c:plotArea>
      <c:layout/>
      <c:barChart>
        <c:barDir val="col"/>
        <c:grouping val="clustered"/>
        <c:varyColors val="0"/>
        <c:ser>
          <c:idx val="1"/>
          <c:order val="1"/>
          <c:tx>
            <c:strRef>
              <c:f>'[3]Prop dem	Proposition formation	'!$C$1:$C$2</c:f>
              <c:strCache>
                <c:ptCount val="1"/>
                <c:pt idx="0">
                  <c:v>Chômage partiel Proposition employeur</c:v>
                </c:pt>
              </c:strCache>
            </c:strRef>
          </c:tx>
          <c:spPr>
            <a:solidFill>
              <a:srgbClr val="F8AC00"/>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'[3]Prop dem	Proposition formation	'!$A$3:$A$27</c15:sqref>
                  </c15:fullRef>
                </c:ext>
              </c:extLst>
              <c:f>('[3]Prop dem	Proposition formation	'!$A$17:$A$20,'[3]Prop dem	Proposition formation	'!$A$27)</c:f>
              <c:strCache>
                <c:ptCount val="5"/>
                <c:pt idx="0">
                  <c:v>Cadres, ingénieurs </c:v>
                </c:pt>
                <c:pt idx="1">
                  <c:v>Professions intermédiaires</c:v>
                </c:pt>
                <c:pt idx="2">
                  <c:v>Employés</c:v>
                </c:pt>
                <c:pt idx="3">
                  <c:v>Ouvriers</c:v>
                </c:pt>
                <c:pt idx="4">
                  <c:v>Ensemble</c:v>
                </c:pt>
              </c:strCache>
            </c:strRef>
          </c:cat>
          <c:val>
            <c:numRef>
              <c:extLst>
                <c:ext xmlns:c15="http://schemas.microsoft.com/office/drawing/2012/chart" uri="{02D57815-91ED-43cb-92C2-25804820EDAC}">
                  <c15:fullRef>
                    <c15:sqref>'[3]Prop dem	Proposition formation	'!$C$3:$C$27</c15:sqref>
                  </c15:fullRef>
                </c:ext>
              </c:extLst>
              <c:f>('[3]Prop dem	Proposition formation	'!$C$17:$C$20,'[3]Prop dem	Proposition formation	'!$C$27)</c:f>
              <c:numCache>
                <c:formatCode>General</c:formatCode>
                <c:ptCount val="5"/>
                <c:pt idx="0">
                  <c:v>37</c:v>
                </c:pt>
                <c:pt idx="1">
                  <c:v>35</c:v>
                </c:pt>
                <c:pt idx="2">
                  <c:v>22</c:v>
                </c:pt>
                <c:pt idx="3">
                  <c:v>20</c:v>
                </c:pt>
                <c:pt idx="4">
                  <c:v>30</c:v>
                </c:pt>
              </c:numCache>
            </c:numRef>
          </c:val>
          <c:extLst>
            <c:ext xmlns:c16="http://schemas.microsoft.com/office/drawing/2014/chart" uri="{C3380CC4-5D6E-409C-BE32-E72D297353CC}">
              <c16:uniqueId val="{00000000-2328-4126-8C2E-8DE295CB8643}"/>
            </c:ext>
          </c:extLst>
        </c:ser>
        <c:ser>
          <c:idx val="8"/>
          <c:order val="8"/>
          <c:tx>
            <c:strRef>
              <c:f>'[3]Prop dem	Proposition formation	'!$J$1:$J$2</c:f>
              <c:strCache>
                <c:ptCount val="1"/>
                <c:pt idx="0">
                  <c:v>Sans chômage partiel Proposition employeur</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'[3]Prop dem	Proposition formation	'!$A$3:$A$27</c15:sqref>
                  </c15:fullRef>
                </c:ext>
              </c:extLst>
              <c:f>('[3]Prop dem	Proposition formation	'!$A$17:$A$20,'[3]Prop dem	Proposition formation	'!$A$27)</c:f>
              <c:strCache>
                <c:ptCount val="5"/>
                <c:pt idx="0">
                  <c:v>Cadres, ingénieurs </c:v>
                </c:pt>
                <c:pt idx="1">
                  <c:v>Professions intermédiaires</c:v>
                </c:pt>
                <c:pt idx="2">
                  <c:v>Employés</c:v>
                </c:pt>
                <c:pt idx="3">
                  <c:v>Ouvriers</c:v>
                </c:pt>
                <c:pt idx="4">
                  <c:v>Ensemble</c:v>
                </c:pt>
              </c:strCache>
            </c:strRef>
          </c:cat>
          <c:val>
            <c:numRef>
              <c:extLst>
                <c:ext xmlns:c15="http://schemas.microsoft.com/office/drawing/2012/chart" uri="{02D57815-91ED-43cb-92C2-25804820EDAC}">
                  <c15:fullRef>
                    <c15:sqref>'[3]Prop dem	Proposition formation	'!$J$3:$J$27</c15:sqref>
                  </c15:fullRef>
                </c:ext>
              </c:extLst>
              <c:f>('[3]Prop dem	Proposition formation	'!$J$17:$J$20,'[3]Prop dem	Proposition formation	'!$J$27)</c:f>
              <c:numCache>
                <c:formatCode>General</c:formatCode>
                <c:ptCount val="5"/>
                <c:pt idx="0">
                  <c:v>40</c:v>
                </c:pt>
                <c:pt idx="1">
                  <c:v>33</c:v>
                </c:pt>
                <c:pt idx="2">
                  <c:v>25</c:v>
                </c:pt>
                <c:pt idx="3">
                  <c:v>21</c:v>
                </c:pt>
                <c:pt idx="4">
                  <c:v>32</c:v>
                </c:pt>
              </c:numCache>
            </c:numRef>
          </c:val>
          <c:extLst>
            <c:ext xmlns:c16="http://schemas.microsoft.com/office/drawing/2014/chart" uri="{C3380CC4-5D6E-409C-BE32-E72D297353CC}">
              <c16:uniqueId val="{00000001-2328-4126-8C2E-8DE295CB8643}"/>
            </c:ext>
          </c:extLst>
        </c:ser>
        <c:dLbls>
          <c:showLegendKey val="0"/>
          <c:showVal val="0"/>
          <c:showCatName val="0"/>
          <c:showSerName val="0"/>
          <c:showPercent val="0"/>
          <c:showBubbleSize val="0"/>
        </c:dLbls>
        <c:gapWidth val="150"/>
        <c:axId val="36923711"/>
        <c:axId val="81147103"/>
        <c:extLst>
          <c:ext xmlns:c15="http://schemas.microsoft.com/office/drawing/2012/chart" uri="{02D57815-91ED-43cb-92C2-25804820EDAC}">
            <c15:filteredBarSeries>
              <c15:ser>
                <c:idx val="0"/>
                <c:order val="0"/>
                <c:tx>
                  <c:strRef>
                    <c:extLst>
                      <c:ext uri="{02D57815-91ED-43cb-92C2-25804820EDAC}">
                        <c15:formulaRef>
                          <c15:sqref>'[3]Prop dem	Proposition formation	'!$B$1:$B$2</c15:sqref>
                        </c15:formulaRef>
                      </c:ext>
                    </c:extLst>
                    <c:strCache>
                      <c:ptCount val="1"/>
                      <c:pt idx="0">
                        <c:v>Chômage partiel Proposition formation</c:v>
                      </c:pt>
                    </c:strCache>
                  </c:strRef>
                </c:tx>
                <c:spPr>
                  <a:solidFill>
                    <a:schemeClr val="accent1"/>
                  </a:solidFill>
                  <a:ln>
                    <a:noFill/>
                  </a:ln>
                  <a:effectLst/>
                </c:spPr>
                <c:invertIfNegative val="0"/>
                <c:cat>
                  <c:strRef>
                    <c:extLst>
                      <c:ext uri="{02D57815-91ED-43cb-92C2-25804820EDAC}">
                        <c15:fullRef>
                          <c15:sqref>'[3]Prop dem	Proposition formation	'!$A$3:$A$27</c15:sqref>
                        </c15:fullRef>
                        <c15:formulaRef>
                          <c15:sqref>('[3]Prop dem	Proposition formation	'!$A$17:$A$20,'[3]Prop dem	Proposition formation	'!$A$27)</c15:sqref>
                        </c15:formulaRef>
                      </c:ext>
                    </c:extLst>
                    <c:strCache>
                      <c:ptCount val="5"/>
                      <c:pt idx="0">
                        <c:v>Cadres, ingénieurs </c:v>
                      </c:pt>
                      <c:pt idx="1">
                        <c:v>Professions intermédiaires</c:v>
                      </c:pt>
                      <c:pt idx="2">
                        <c:v>Employés</c:v>
                      </c:pt>
                      <c:pt idx="3">
                        <c:v>Ouvriers</c:v>
                      </c:pt>
                      <c:pt idx="4">
                        <c:v>Ensemble</c:v>
                      </c:pt>
                    </c:strCache>
                  </c:strRef>
                </c:cat>
                <c:val>
                  <c:numRef>
                    <c:extLst>
                      <c:ext uri="{02D57815-91ED-43cb-92C2-25804820EDAC}">
                        <c15:fullRef>
                          <c15:sqref>'[3]Prop dem	Proposition formation	'!$B$3:$B$27</c15:sqref>
                        </c15:fullRef>
                        <c15:formulaRef>
                          <c15:sqref>('[3]Prop dem	Proposition formation	'!$B$17:$B$20,'[3]Prop dem	Proposition formation	'!$B$27)</c15:sqref>
                        </c15:formulaRef>
                      </c:ext>
                    </c:extLst>
                    <c:numCache>
                      <c:formatCode>General</c:formatCode>
                      <c:ptCount val="5"/>
                      <c:pt idx="0">
                        <c:v>43</c:v>
                      </c:pt>
                      <c:pt idx="1">
                        <c:v>41</c:v>
                      </c:pt>
                      <c:pt idx="2">
                        <c:v>32</c:v>
                      </c:pt>
                      <c:pt idx="3">
                        <c:v>23</c:v>
                      </c:pt>
                      <c:pt idx="4">
                        <c:v>36</c:v>
                      </c:pt>
                    </c:numCache>
                  </c:numRef>
                </c:val>
                <c:extLst>
                  <c:ext xmlns:c16="http://schemas.microsoft.com/office/drawing/2014/chart" uri="{C3380CC4-5D6E-409C-BE32-E72D297353CC}">
                    <c16:uniqueId val="{00000002-2328-4126-8C2E-8DE295CB8643}"/>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'[3]Prop dem	Proposition formation	'!$D$1:$D$2</c15:sqref>
                        </c15:formulaRef>
                      </c:ext>
                    </c:extLst>
                    <c:strCache>
                      <c:ptCount val="1"/>
                      <c:pt idx="0">
                        <c:v>Chômage partiel 1. Oui</c:v>
                      </c:pt>
                    </c:strCache>
                  </c:strRef>
                </c:tx>
                <c:spPr>
                  <a:solidFill>
                    <a:schemeClr val="accent3"/>
                  </a:solidFill>
                  <a:ln>
                    <a:noFill/>
                  </a:ln>
                  <a:effectLst/>
                </c:spPr>
                <c:invertIfNegative val="0"/>
                <c:cat>
                  <c:strRef>
                    <c:extLst>
                      <c:ext xmlns:c15="http://schemas.microsoft.com/office/drawing/2012/chart" uri="{02D57815-91ED-43cb-92C2-25804820EDAC}">
                        <c15:fullRef>
                          <c15:sqref>'[3]Prop dem	Proposition formation	'!$A$3:$A$27</c15:sqref>
                        </c15:fullRef>
                        <c15:formulaRef>
                          <c15:sqref>('[3]Prop dem	Proposition formation	'!$A$17:$A$20,'[3]Prop dem	Proposition formation	'!$A$27)</c15:sqref>
                        </c15:formulaRef>
                      </c:ext>
                    </c:extLst>
                    <c:strCache>
                      <c:ptCount val="5"/>
                      <c:pt idx="0">
                        <c:v>Cadres, ingénieurs </c:v>
                      </c:pt>
                      <c:pt idx="1">
                        <c:v>Professions intermédiaires</c:v>
                      </c:pt>
                      <c:pt idx="2">
                        <c:v>Employés</c:v>
                      </c:pt>
                      <c:pt idx="3">
                        <c:v>Ouvriers</c:v>
                      </c:pt>
                      <c:pt idx="4">
                        <c:v>Ensemble</c:v>
                      </c:pt>
                    </c:strCache>
                  </c:strRef>
                </c:cat>
                <c:val>
                  <c:numRef>
                    <c:extLst>
                      <c:ext xmlns:c15="http://schemas.microsoft.com/office/drawing/2012/chart" uri="{02D57815-91ED-43cb-92C2-25804820EDAC}">
                        <c15:fullRef>
                          <c15:sqref>'[3]Prop dem	Proposition formation	'!$D$3:$D$27</c15:sqref>
                        </c15:fullRef>
                        <c15:formulaRef>
                          <c15:sqref>('[3]Prop dem	Proposition formation	'!$D$17:$D$20,'[3]Prop dem	Proposition formation	'!$D$27)</c15:sqref>
                        </c15:formulaRef>
                      </c:ext>
                    </c:extLst>
                    <c:numCache>
                      <c:formatCode>General</c:formatCode>
                      <c:ptCount val="5"/>
                      <c:pt idx="0">
                        <c:v>20</c:v>
                      </c:pt>
                      <c:pt idx="1">
                        <c:v>16</c:v>
                      </c:pt>
                      <c:pt idx="2">
                        <c:v>16</c:v>
                      </c:pt>
                      <c:pt idx="3">
                        <c:v>10</c:v>
                      </c:pt>
                      <c:pt idx="4">
                        <c:v>16</c:v>
                      </c:pt>
                    </c:numCache>
                  </c:numRef>
                </c:val>
                <c:extLst xmlns:c15="http://schemas.microsoft.com/office/drawing/2012/chart">
                  <c:ext xmlns:c16="http://schemas.microsoft.com/office/drawing/2014/chart" uri="{C3380CC4-5D6E-409C-BE32-E72D297353CC}">
                    <c16:uniqueId val="{00000003-2328-4126-8C2E-8DE295CB8643}"/>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'[3]Prop dem	Proposition formation	'!$E$1:$E$2</c15:sqref>
                        </c15:formulaRef>
                      </c:ext>
                    </c:extLst>
                    <c:strCache>
                      <c:ptCount val="1"/>
                      <c:pt idx="0">
                        <c:v>Chômage partiel 2. Non, mais vous aviez la possibilité de le faire</c:v>
                      </c:pt>
                    </c:strCache>
                  </c:strRef>
                </c:tx>
                <c:spPr>
                  <a:solidFill>
                    <a:schemeClr val="accent4"/>
                  </a:solidFill>
                  <a:ln>
                    <a:noFill/>
                  </a:ln>
                  <a:effectLst/>
                </c:spPr>
                <c:invertIfNegative val="0"/>
                <c:cat>
                  <c:strRef>
                    <c:extLst>
                      <c:ext xmlns:c15="http://schemas.microsoft.com/office/drawing/2012/chart" uri="{02D57815-91ED-43cb-92C2-25804820EDAC}">
                        <c15:fullRef>
                          <c15:sqref>'[3]Prop dem	Proposition formation	'!$A$3:$A$27</c15:sqref>
                        </c15:fullRef>
                        <c15:formulaRef>
                          <c15:sqref>('[3]Prop dem	Proposition formation	'!$A$17:$A$20,'[3]Prop dem	Proposition formation	'!$A$27)</c15:sqref>
                        </c15:formulaRef>
                      </c:ext>
                    </c:extLst>
                    <c:strCache>
                      <c:ptCount val="5"/>
                      <c:pt idx="0">
                        <c:v>Cadres, ingénieurs </c:v>
                      </c:pt>
                      <c:pt idx="1">
                        <c:v>Professions intermédiaires</c:v>
                      </c:pt>
                      <c:pt idx="2">
                        <c:v>Employés</c:v>
                      </c:pt>
                      <c:pt idx="3">
                        <c:v>Ouvriers</c:v>
                      </c:pt>
                      <c:pt idx="4">
                        <c:v>Ensemble</c:v>
                      </c:pt>
                    </c:strCache>
                  </c:strRef>
                </c:cat>
                <c:val>
                  <c:numRef>
                    <c:extLst>
                      <c:ext xmlns:c15="http://schemas.microsoft.com/office/drawing/2012/chart" uri="{02D57815-91ED-43cb-92C2-25804820EDAC}">
                        <c15:fullRef>
                          <c15:sqref>'[3]Prop dem	Proposition formation	'!$E$3:$E$27</c15:sqref>
                        </c15:fullRef>
                        <c15:formulaRef>
                          <c15:sqref>('[3]Prop dem	Proposition formation	'!$E$17:$E$20,'[3]Prop dem	Proposition formation	'!$E$27)</c15:sqref>
                        </c15:formulaRef>
                      </c:ext>
                    </c:extLst>
                    <c:numCache>
                      <c:formatCode>General</c:formatCode>
                      <c:ptCount val="5"/>
                      <c:pt idx="0">
                        <c:v>63</c:v>
                      </c:pt>
                      <c:pt idx="1">
                        <c:v>63</c:v>
                      </c:pt>
                      <c:pt idx="2">
                        <c:v>50</c:v>
                      </c:pt>
                      <c:pt idx="3">
                        <c:v>45</c:v>
                      </c:pt>
                      <c:pt idx="4">
                        <c:v>57</c:v>
                      </c:pt>
                    </c:numCache>
                  </c:numRef>
                </c:val>
                <c:extLst xmlns:c15="http://schemas.microsoft.com/office/drawing/2012/chart">
                  <c:ext xmlns:c16="http://schemas.microsoft.com/office/drawing/2014/chart" uri="{C3380CC4-5D6E-409C-BE32-E72D297353CC}">
                    <c16:uniqueId val="{00000004-2328-4126-8C2E-8DE295CB8643}"/>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'[3]Prop dem	Proposition formation	'!$F$1:$F$2</c15:sqref>
                        </c15:formulaRef>
                      </c:ext>
                    </c:extLst>
                    <c:strCache>
                      <c:ptCount val="1"/>
                      <c:pt idx="0">
                        <c:v>Chômage partiel 3. Non, vous ne pouviez pas faire de demande de formation</c:v>
                      </c:pt>
                    </c:strCache>
                  </c:strRef>
                </c:tx>
                <c:spPr>
                  <a:solidFill>
                    <a:schemeClr val="accent5"/>
                  </a:solidFill>
                  <a:ln>
                    <a:noFill/>
                  </a:ln>
                  <a:effectLst/>
                </c:spPr>
                <c:invertIfNegative val="0"/>
                <c:cat>
                  <c:strRef>
                    <c:extLst>
                      <c:ext xmlns:c15="http://schemas.microsoft.com/office/drawing/2012/chart" uri="{02D57815-91ED-43cb-92C2-25804820EDAC}">
                        <c15:fullRef>
                          <c15:sqref>'[3]Prop dem	Proposition formation	'!$A$3:$A$27</c15:sqref>
                        </c15:fullRef>
                        <c15:formulaRef>
                          <c15:sqref>('[3]Prop dem	Proposition formation	'!$A$17:$A$20,'[3]Prop dem	Proposition formation	'!$A$27)</c15:sqref>
                        </c15:formulaRef>
                      </c:ext>
                    </c:extLst>
                    <c:strCache>
                      <c:ptCount val="5"/>
                      <c:pt idx="0">
                        <c:v>Cadres, ingénieurs </c:v>
                      </c:pt>
                      <c:pt idx="1">
                        <c:v>Professions intermédiaires</c:v>
                      </c:pt>
                      <c:pt idx="2">
                        <c:v>Employés</c:v>
                      </c:pt>
                      <c:pt idx="3">
                        <c:v>Ouvriers</c:v>
                      </c:pt>
                      <c:pt idx="4">
                        <c:v>Ensemble</c:v>
                      </c:pt>
                    </c:strCache>
                  </c:strRef>
                </c:cat>
                <c:val>
                  <c:numRef>
                    <c:extLst>
                      <c:ext xmlns:c15="http://schemas.microsoft.com/office/drawing/2012/chart" uri="{02D57815-91ED-43cb-92C2-25804820EDAC}">
                        <c15:fullRef>
                          <c15:sqref>'[3]Prop dem	Proposition formation	'!$F$3:$F$27</c15:sqref>
                        </c15:fullRef>
                        <c15:formulaRef>
                          <c15:sqref>('[3]Prop dem	Proposition formation	'!$F$17:$F$20,'[3]Prop dem	Proposition formation	'!$F$27)</c15:sqref>
                        </c15:formulaRef>
                      </c:ext>
                    </c:extLst>
                    <c:numCache>
                      <c:formatCode>General</c:formatCode>
                      <c:ptCount val="5"/>
                      <c:pt idx="0">
                        <c:v>17</c:v>
                      </c:pt>
                      <c:pt idx="1">
                        <c:v>22</c:v>
                      </c:pt>
                      <c:pt idx="2">
                        <c:v>33</c:v>
                      </c:pt>
                      <c:pt idx="3">
                        <c:v>44</c:v>
                      </c:pt>
                      <c:pt idx="4">
                        <c:v>27</c:v>
                      </c:pt>
                    </c:numCache>
                  </c:numRef>
                </c:val>
                <c:extLst xmlns:c15="http://schemas.microsoft.com/office/drawing/2012/chart">
                  <c:ext xmlns:c16="http://schemas.microsoft.com/office/drawing/2014/chart" uri="{C3380CC4-5D6E-409C-BE32-E72D297353CC}">
                    <c16:uniqueId val="{00000005-2328-4126-8C2E-8DE295CB8643}"/>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'[3]Prop dem	Proposition formation	'!$G$1:$G$2</c15:sqref>
                        </c15:formulaRef>
                      </c:ext>
                    </c:extLst>
                    <c:strCache>
                      <c:ptCount val="1"/>
                      <c:pt idx="0">
                        <c:v>Chômage partiel Ensemble</c:v>
                      </c:pt>
                    </c:strCache>
                  </c:strRef>
                </c:tx>
                <c:spPr>
                  <a:solidFill>
                    <a:schemeClr val="accent6"/>
                  </a:solidFill>
                  <a:ln>
                    <a:noFill/>
                  </a:ln>
                  <a:effectLst/>
                </c:spPr>
                <c:invertIfNegative val="0"/>
                <c:cat>
                  <c:strRef>
                    <c:extLst>
                      <c:ext xmlns:c15="http://schemas.microsoft.com/office/drawing/2012/chart" uri="{02D57815-91ED-43cb-92C2-25804820EDAC}">
                        <c15:fullRef>
                          <c15:sqref>'[3]Prop dem	Proposition formation	'!$A$3:$A$27</c15:sqref>
                        </c15:fullRef>
                        <c15:formulaRef>
                          <c15:sqref>('[3]Prop dem	Proposition formation	'!$A$17:$A$20,'[3]Prop dem	Proposition formation	'!$A$27)</c15:sqref>
                        </c15:formulaRef>
                      </c:ext>
                    </c:extLst>
                    <c:strCache>
                      <c:ptCount val="5"/>
                      <c:pt idx="0">
                        <c:v>Cadres, ingénieurs </c:v>
                      </c:pt>
                      <c:pt idx="1">
                        <c:v>Professions intermédiaires</c:v>
                      </c:pt>
                      <c:pt idx="2">
                        <c:v>Employés</c:v>
                      </c:pt>
                      <c:pt idx="3">
                        <c:v>Ouvriers</c:v>
                      </c:pt>
                      <c:pt idx="4">
                        <c:v>Ensemble</c:v>
                      </c:pt>
                    </c:strCache>
                  </c:strRef>
                </c:cat>
                <c:val>
                  <c:numRef>
                    <c:extLst>
                      <c:ext xmlns:c15="http://schemas.microsoft.com/office/drawing/2012/chart" uri="{02D57815-91ED-43cb-92C2-25804820EDAC}">
                        <c15:fullRef>
                          <c15:sqref>'[3]Prop dem	Proposition formation	'!$G$3:$G$27</c15:sqref>
                        </c15:fullRef>
                        <c15:formulaRef>
                          <c15:sqref>('[3]Prop dem	Proposition formation	'!$G$17:$G$20,'[3]Prop dem	Proposition formation	'!$G$27)</c15:sqref>
                        </c15:formulaRef>
                      </c:ext>
                    </c:extLst>
                    <c:numCache>
                      <c:formatCode>General</c:formatCode>
                      <c:ptCount val="5"/>
                      <c:pt idx="0">
                        <c:v>33</c:v>
                      </c:pt>
                      <c:pt idx="1">
                        <c:v>24</c:v>
                      </c:pt>
                      <c:pt idx="2">
                        <c:v>29</c:v>
                      </c:pt>
                      <c:pt idx="3">
                        <c:v>14</c:v>
                      </c:pt>
                      <c:pt idx="4">
                        <c:v>100</c:v>
                      </c:pt>
                    </c:numCache>
                  </c:numRef>
                </c:val>
                <c:extLst xmlns:c15="http://schemas.microsoft.com/office/drawing/2012/chart">
                  <c:ext xmlns:c16="http://schemas.microsoft.com/office/drawing/2014/chart" uri="{C3380CC4-5D6E-409C-BE32-E72D297353CC}">
                    <c16:uniqueId val="{00000006-2328-4126-8C2E-8DE295CB8643}"/>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'[3]Prop dem	Proposition formation	'!$H$1:$H$2</c15:sqref>
                        </c15:formulaRef>
                      </c:ext>
                    </c:extLst>
                    <c:strCache>
                      <c:ptCount val="1"/>
                      <c:pt idx="0">
                        <c:v>Chômage partiel Ensemble</c:v>
                      </c:pt>
                    </c:strCache>
                  </c:strRef>
                </c:tx>
                <c:spPr>
                  <a:solidFill>
                    <a:schemeClr val="accent1">
                      <a:lumMod val="60000"/>
                    </a:schemeClr>
                  </a:solidFill>
                  <a:ln>
                    <a:noFill/>
                  </a:ln>
                  <a:effectLst/>
                </c:spPr>
                <c:invertIfNegative val="0"/>
                <c:cat>
                  <c:strRef>
                    <c:extLst>
                      <c:ext xmlns:c15="http://schemas.microsoft.com/office/drawing/2012/chart" uri="{02D57815-91ED-43cb-92C2-25804820EDAC}">
                        <c15:fullRef>
                          <c15:sqref>'[3]Prop dem	Proposition formation	'!$A$3:$A$27</c15:sqref>
                        </c15:fullRef>
                        <c15:formulaRef>
                          <c15:sqref>('[3]Prop dem	Proposition formation	'!$A$17:$A$20,'[3]Prop dem	Proposition formation	'!$A$27)</c15:sqref>
                        </c15:formulaRef>
                      </c:ext>
                    </c:extLst>
                    <c:strCache>
                      <c:ptCount val="5"/>
                      <c:pt idx="0">
                        <c:v>Cadres, ingénieurs </c:v>
                      </c:pt>
                      <c:pt idx="1">
                        <c:v>Professions intermédiaires</c:v>
                      </c:pt>
                      <c:pt idx="2">
                        <c:v>Employés</c:v>
                      </c:pt>
                      <c:pt idx="3">
                        <c:v>Ouvriers</c:v>
                      </c:pt>
                      <c:pt idx="4">
                        <c:v>Ensemble</c:v>
                      </c:pt>
                    </c:strCache>
                  </c:strRef>
                </c:cat>
                <c:val>
                  <c:numRef>
                    <c:extLst>
                      <c:ext xmlns:c15="http://schemas.microsoft.com/office/drawing/2012/chart" uri="{02D57815-91ED-43cb-92C2-25804820EDAC}">
                        <c15:fullRef>
                          <c15:sqref>'[3]Prop dem	Proposition formation	'!$H$3:$H$27</c15:sqref>
                        </c15:fullRef>
                        <c15:formulaRef>
                          <c15:sqref>('[3]Prop dem	Proposition formation	'!$H$17:$H$20,'[3]Prop dem	Proposition formation	'!$H$27)</c15:sqref>
                        </c15:formulaRef>
                      </c:ext>
                    </c:extLst>
                    <c:numCache>
                      <c:formatCode>General</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07-2328-4126-8C2E-8DE295CB8643}"/>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'[3]Prop dem	Proposition formation	'!$I$1:$I$2</c15:sqref>
                        </c15:formulaRef>
                      </c:ext>
                    </c:extLst>
                    <c:strCache>
                      <c:ptCount val="1"/>
                      <c:pt idx="0">
                        <c:v>Sans chômage partiel Proposition formation</c:v>
                      </c:pt>
                    </c:strCache>
                  </c:strRef>
                </c:tx>
                <c:spPr>
                  <a:solidFill>
                    <a:schemeClr val="accent2">
                      <a:lumMod val="60000"/>
                    </a:schemeClr>
                  </a:solidFill>
                  <a:ln>
                    <a:noFill/>
                  </a:ln>
                  <a:effectLst/>
                </c:spPr>
                <c:invertIfNegative val="0"/>
                <c:cat>
                  <c:strRef>
                    <c:extLst>
                      <c:ext xmlns:c15="http://schemas.microsoft.com/office/drawing/2012/chart" uri="{02D57815-91ED-43cb-92C2-25804820EDAC}">
                        <c15:fullRef>
                          <c15:sqref>'[3]Prop dem	Proposition formation	'!$A$3:$A$27</c15:sqref>
                        </c15:fullRef>
                        <c15:formulaRef>
                          <c15:sqref>('[3]Prop dem	Proposition formation	'!$A$17:$A$20,'[3]Prop dem	Proposition formation	'!$A$27)</c15:sqref>
                        </c15:formulaRef>
                      </c:ext>
                    </c:extLst>
                    <c:strCache>
                      <c:ptCount val="5"/>
                      <c:pt idx="0">
                        <c:v>Cadres, ingénieurs </c:v>
                      </c:pt>
                      <c:pt idx="1">
                        <c:v>Professions intermédiaires</c:v>
                      </c:pt>
                      <c:pt idx="2">
                        <c:v>Employés</c:v>
                      </c:pt>
                      <c:pt idx="3">
                        <c:v>Ouvriers</c:v>
                      </c:pt>
                      <c:pt idx="4">
                        <c:v>Ensemble</c:v>
                      </c:pt>
                    </c:strCache>
                  </c:strRef>
                </c:cat>
                <c:val>
                  <c:numRef>
                    <c:extLst>
                      <c:ext xmlns:c15="http://schemas.microsoft.com/office/drawing/2012/chart" uri="{02D57815-91ED-43cb-92C2-25804820EDAC}">
                        <c15:fullRef>
                          <c15:sqref>'[3]Prop dem	Proposition formation	'!$I$3:$I$27</c15:sqref>
                        </c15:fullRef>
                        <c15:formulaRef>
                          <c15:sqref>('[3]Prop dem	Proposition formation	'!$I$17:$I$20,'[3]Prop dem	Proposition formation	'!$I$27)</c15:sqref>
                        </c15:formulaRef>
                      </c:ext>
                    </c:extLst>
                    <c:numCache>
                      <c:formatCode>General</c:formatCode>
                      <c:ptCount val="5"/>
                      <c:pt idx="0">
                        <c:v>47</c:v>
                      </c:pt>
                      <c:pt idx="1">
                        <c:v>38</c:v>
                      </c:pt>
                      <c:pt idx="2">
                        <c:v>33</c:v>
                      </c:pt>
                      <c:pt idx="3">
                        <c:v>27</c:v>
                      </c:pt>
                      <c:pt idx="4">
                        <c:v>38</c:v>
                      </c:pt>
                    </c:numCache>
                  </c:numRef>
                </c:val>
                <c:extLst xmlns:c15="http://schemas.microsoft.com/office/drawing/2012/chart">
                  <c:ext xmlns:c16="http://schemas.microsoft.com/office/drawing/2014/chart" uri="{C3380CC4-5D6E-409C-BE32-E72D297353CC}">
                    <c16:uniqueId val="{00000008-2328-4126-8C2E-8DE295CB8643}"/>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'[3]Prop dem	Proposition formation	'!$K$1:$K$2</c15:sqref>
                        </c15:formulaRef>
                      </c:ext>
                    </c:extLst>
                    <c:strCache>
                      <c:ptCount val="1"/>
                      <c:pt idx="0">
                        <c:v>Sans chômage partiel 1. Oui</c:v>
                      </c:pt>
                    </c:strCache>
                  </c:strRef>
                </c:tx>
                <c:spPr>
                  <a:solidFill>
                    <a:schemeClr val="accent4">
                      <a:lumMod val="60000"/>
                    </a:schemeClr>
                  </a:solidFill>
                  <a:ln>
                    <a:noFill/>
                  </a:ln>
                  <a:effectLst/>
                </c:spPr>
                <c:invertIfNegative val="0"/>
                <c:cat>
                  <c:strRef>
                    <c:extLst>
                      <c:ext xmlns:c15="http://schemas.microsoft.com/office/drawing/2012/chart" uri="{02D57815-91ED-43cb-92C2-25804820EDAC}">
                        <c15:fullRef>
                          <c15:sqref>'[3]Prop dem	Proposition formation	'!$A$3:$A$27</c15:sqref>
                        </c15:fullRef>
                        <c15:formulaRef>
                          <c15:sqref>('[3]Prop dem	Proposition formation	'!$A$17:$A$20,'[3]Prop dem	Proposition formation	'!$A$27)</c15:sqref>
                        </c15:formulaRef>
                      </c:ext>
                    </c:extLst>
                    <c:strCache>
                      <c:ptCount val="5"/>
                      <c:pt idx="0">
                        <c:v>Cadres, ingénieurs </c:v>
                      </c:pt>
                      <c:pt idx="1">
                        <c:v>Professions intermédiaires</c:v>
                      </c:pt>
                      <c:pt idx="2">
                        <c:v>Employés</c:v>
                      </c:pt>
                      <c:pt idx="3">
                        <c:v>Ouvriers</c:v>
                      </c:pt>
                      <c:pt idx="4">
                        <c:v>Ensemble</c:v>
                      </c:pt>
                    </c:strCache>
                  </c:strRef>
                </c:cat>
                <c:val>
                  <c:numRef>
                    <c:extLst>
                      <c:ext xmlns:c15="http://schemas.microsoft.com/office/drawing/2012/chart" uri="{02D57815-91ED-43cb-92C2-25804820EDAC}">
                        <c15:fullRef>
                          <c15:sqref>'[3]Prop dem	Proposition formation	'!$K$3:$K$27</c15:sqref>
                        </c15:fullRef>
                        <c15:formulaRef>
                          <c15:sqref>('[3]Prop dem	Proposition formation	'!$K$17:$K$20,'[3]Prop dem	Proposition formation	'!$K$27)</c15:sqref>
                        </c15:formulaRef>
                      </c:ext>
                    </c:extLst>
                    <c:numCache>
                      <c:formatCode>General</c:formatCode>
                      <c:ptCount val="5"/>
                      <c:pt idx="0">
                        <c:v>26</c:v>
                      </c:pt>
                      <c:pt idx="1">
                        <c:v>20</c:v>
                      </c:pt>
                      <c:pt idx="2">
                        <c:v>16</c:v>
                      </c:pt>
                      <c:pt idx="3">
                        <c:v>10</c:v>
                      </c:pt>
                      <c:pt idx="4">
                        <c:v>20</c:v>
                      </c:pt>
                    </c:numCache>
                  </c:numRef>
                </c:val>
                <c:extLst xmlns:c15="http://schemas.microsoft.com/office/drawing/2012/chart">
                  <c:ext xmlns:c16="http://schemas.microsoft.com/office/drawing/2014/chart" uri="{C3380CC4-5D6E-409C-BE32-E72D297353CC}">
                    <c16:uniqueId val="{00000009-2328-4126-8C2E-8DE295CB8643}"/>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'[3]Prop dem	Proposition formation	'!$L$1:$L$2</c15:sqref>
                        </c15:formulaRef>
                      </c:ext>
                    </c:extLst>
                    <c:strCache>
                      <c:ptCount val="1"/>
                      <c:pt idx="0">
                        <c:v>Sans chômage partiel 2. Non, mais vous aviez la possibilité de le faire</c:v>
                      </c:pt>
                    </c:strCache>
                  </c:strRef>
                </c:tx>
                <c:spPr>
                  <a:solidFill>
                    <a:schemeClr val="accent5">
                      <a:lumMod val="60000"/>
                    </a:schemeClr>
                  </a:solidFill>
                  <a:ln>
                    <a:noFill/>
                  </a:ln>
                  <a:effectLst/>
                </c:spPr>
                <c:invertIfNegative val="0"/>
                <c:cat>
                  <c:strRef>
                    <c:extLst>
                      <c:ext xmlns:c15="http://schemas.microsoft.com/office/drawing/2012/chart" uri="{02D57815-91ED-43cb-92C2-25804820EDAC}">
                        <c15:fullRef>
                          <c15:sqref>'[3]Prop dem	Proposition formation	'!$A$3:$A$27</c15:sqref>
                        </c15:fullRef>
                        <c15:formulaRef>
                          <c15:sqref>('[3]Prop dem	Proposition formation	'!$A$17:$A$20,'[3]Prop dem	Proposition formation	'!$A$27)</c15:sqref>
                        </c15:formulaRef>
                      </c:ext>
                    </c:extLst>
                    <c:strCache>
                      <c:ptCount val="5"/>
                      <c:pt idx="0">
                        <c:v>Cadres, ingénieurs </c:v>
                      </c:pt>
                      <c:pt idx="1">
                        <c:v>Professions intermédiaires</c:v>
                      </c:pt>
                      <c:pt idx="2">
                        <c:v>Employés</c:v>
                      </c:pt>
                      <c:pt idx="3">
                        <c:v>Ouvriers</c:v>
                      </c:pt>
                      <c:pt idx="4">
                        <c:v>Ensemble</c:v>
                      </c:pt>
                    </c:strCache>
                  </c:strRef>
                </c:cat>
                <c:val>
                  <c:numRef>
                    <c:extLst>
                      <c:ext xmlns:c15="http://schemas.microsoft.com/office/drawing/2012/chart" uri="{02D57815-91ED-43cb-92C2-25804820EDAC}">
                        <c15:fullRef>
                          <c15:sqref>'[3]Prop dem	Proposition formation	'!$L$3:$L$27</c15:sqref>
                        </c15:fullRef>
                        <c15:formulaRef>
                          <c15:sqref>('[3]Prop dem	Proposition formation	'!$L$17:$L$20,'[3]Prop dem	Proposition formation	'!$L$27)</c15:sqref>
                        </c15:formulaRef>
                      </c:ext>
                    </c:extLst>
                    <c:numCache>
                      <c:formatCode>General</c:formatCode>
                      <c:ptCount val="5"/>
                      <c:pt idx="0">
                        <c:v>63</c:v>
                      </c:pt>
                      <c:pt idx="1">
                        <c:v>59</c:v>
                      </c:pt>
                      <c:pt idx="2">
                        <c:v>47</c:v>
                      </c:pt>
                      <c:pt idx="3">
                        <c:v>52</c:v>
                      </c:pt>
                      <c:pt idx="4">
                        <c:v>56</c:v>
                      </c:pt>
                    </c:numCache>
                  </c:numRef>
                </c:val>
                <c:extLst xmlns:c15="http://schemas.microsoft.com/office/drawing/2012/chart">
                  <c:ext xmlns:c16="http://schemas.microsoft.com/office/drawing/2014/chart" uri="{C3380CC4-5D6E-409C-BE32-E72D297353CC}">
                    <c16:uniqueId val="{0000000A-2328-4126-8C2E-8DE295CB8643}"/>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'[3]Prop dem	Proposition formation	'!$M$1:$M$2</c15:sqref>
                        </c15:formulaRef>
                      </c:ext>
                    </c:extLst>
                    <c:strCache>
                      <c:ptCount val="1"/>
                      <c:pt idx="0">
                        <c:v>Sans chômage partiel 3. Non, vous ne pouviez pas faire de demande de formation</c:v>
                      </c:pt>
                    </c:strCache>
                  </c:strRef>
                </c:tx>
                <c:spPr>
                  <a:solidFill>
                    <a:schemeClr val="accent6">
                      <a:lumMod val="60000"/>
                    </a:schemeClr>
                  </a:solidFill>
                  <a:ln>
                    <a:noFill/>
                  </a:ln>
                  <a:effectLst/>
                </c:spPr>
                <c:invertIfNegative val="0"/>
                <c:cat>
                  <c:strRef>
                    <c:extLst>
                      <c:ext xmlns:c15="http://schemas.microsoft.com/office/drawing/2012/chart" uri="{02D57815-91ED-43cb-92C2-25804820EDAC}">
                        <c15:fullRef>
                          <c15:sqref>'[3]Prop dem	Proposition formation	'!$A$3:$A$27</c15:sqref>
                        </c15:fullRef>
                        <c15:formulaRef>
                          <c15:sqref>('[3]Prop dem	Proposition formation	'!$A$17:$A$20,'[3]Prop dem	Proposition formation	'!$A$27)</c15:sqref>
                        </c15:formulaRef>
                      </c:ext>
                    </c:extLst>
                    <c:strCache>
                      <c:ptCount val="5"/>
                      <c:pt idx="0">
                        <c:v>Cadres, ingénieurs </c:v>
                      </c:pt>
                      <c:pt idx="1">
                        <c:v>Professions intermédiaires</c:v>
                      </c:pt>
                      <c:pt idx="2">
                        <c:v>Employés</c:v>
                      </c:pt>
                      <c:pt idx="3">
                        <c:v>Ouvriers</c:v>
                      </c:pt>
                      <c:pt idx="4">
                        <c:v>Ensemble</c:v>
                      </c:pt>
                    </c:strCache>
                  </c:strRef>
                </c:cat>
                <c:val>
                  <c:numRef>
                    <c:extLst>
                      <c:ext xmlns:c15="http://schemas.microsoft.com/office/drawing/2012/chart" uri="{02D57815-91ED-43cb-92C2-25804820EDAC}">
                        <c15:fullRef>
                          <c15:sqref>'[3]Prop dem	Proposition formation	'!$M$3:$M$27</c15:sqref>
                        </c15:fullRef>
                        <c15:formulaRef>
                          <c15:sqref>('[3]Prop dem	Proposition formation	'!$M$17:$M$20,'[3]Prop dem	Proposition formation	'!$M$27)</c15:sqref>
                        </c15:formulaRef>
                      </c:ext>
                    </c:extLst>
                    <c:numCache>
                      <c:formatCode>General</c:formatCode>
                      <c:ptCount val="5"/>
                      <c:pt idx="0">
                        <c:v>11</c:v>
                      </c:pt>
                      <c:pt idx="1">
                        <c:v>21</c:v>
                      </c:pt>
                      <c:pt idx="2">
                        <c:v>37</c:v>
                      </c:pt>
                      <c:pt idx="3">
                        <c:v>38</c:v>
                      </c:pt>
                      <c:pt idx="4">
                        <c:v>24</c:v>
                      </c:pt>
                    </c:numCache>
                  </c:numRef>
                </c:val>
                <c:extLst xmlns:c15="http://schemas.microsoft.com/office/drawing/2012/chart">
                  <c:ext xmlns:c16="http://schemas.microsoft.com/office/drawing/2014/chart" uri="{C3380CC4-5D6E-409C-BE32-E72D297353CC}">
                    <c16:uniqueId val="{0000000B-2328-4126-8C2E-8DE295CB8643}"/>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'[3]Prop dem	Proposition formation	'!$N$1:$N$2</c15:sqref>
                        </c15:formulaRef>
                      </c:ext>
                    </c:extLst>
                    <c:strCache>
                      <c:ptCount val="1"/>
                      <c:pt idx="0">
                        <c:v>Sans chômage partiel Ensemble</c:v>
                      </c:pt>
                    </c:strCache>
                  </c:strRef>
                </c:tx>
                <c:spPr>
                  <a:solidFill>
                    <a:schemeClr val="accent1">
                      <a:lumMod val="80000"/>
                      <a:lumOff val="20000"/>
                    </a:schemeClr>
                  </a:solidFill>
                  <a:ln>
                    <a:noFill/>
                  </a:ln>
                  <a:effectLst/>
                </c:spPr>
                <c:invertIfNegative val="0"/>
                <c:cat>
                  <c:strRef>
                    <c:extLst>
                      <c:ext xmlns:c15="http://schemas.microsoft.com/office/drawing/2012/chart" uri="{02D57815-91ED-43cb-92C2-25804820EDAC}">
                        <c15:fullRef>
                          <c15:sqref>'[3]Prop dem	Proposition formation	'!$A$3:$A$27</c15:sqref>
                        </c15:fullRef>
                        <c15:formulaRef>
                          <c15:sqref>('[3]Prop dem	Proposition formation	'!$A$17:$A$20,'[3]Prop dem	Proposition formation	'!$A$27)</c15:sqref>
                        </c15:formulaRef>
                      </c:ext>
                    </c:extLst>
                    <c:strCache>
                      <c:ptCount val="5"/>
                      <c:pt idx="0">
                        <c:v>Cadres, ingénieurs </c:v>
                      </c:pt>
                      <c:pt idx="1">
                        <c:v>Professions intermédiaires</c:v>
                      </c:pt>
                      <c:pt idx="2">
                        <c:v>Employés</c:v>
                      </c:pt>
                      <c:pt idx="3">
                        <c:v>Ouvriers</c:v>
                      </c:pt>
                      <c:pt idx="4">
                        <c:v>Ensemble</c:v>
                      </c:pt>
                    </c:strCache>
                  </c:strRef>
                </c:cat>
                <c:val>
                  <c:numRef>
                    <c:extLst>
                      <c:ext xmlns:c15="http://schemas.microsoft.com/office/drawing/2012/chart" uri="{02D57815-91ED-43cb-92C2-25804820EDAC}">
                        <c15:fullRef>
                          <c15:sqref>'[3]Prop dem	Proposition formation	'!$N$3:$N$27</c15:sqref>
                        </c15:fullRef>
                        <c15:formulaRef>
                          <c15:sqref>('[3]Prop dem	Proposition formation	'!$N$17:$N$20,'[3]Prop dem	Proposition formation	'!$N$27)</c15:sqref>
                        </c15:formulaRef>
                      </c:ext>
                    </c:extLst>
                    <c:numCache>
                      <c:formatCode>General</c:formatCode>
                      <c:ptCount val="5"/>
                      <c:pt idx="0">
                        <c:v>35</c:v>
                      </c:pt>
                      <c:pt idx="1">
                        <c:v>25</c:v>
                      </c:pt>
                      <c:pt idx="2">
                        <c:v>27</c:v>
                      </c:pt>
                      <c:pt idx="3">
                        <c:v>13</c:v>
                      </c:pt>
                      <c:pt idx="4">
                        <c:v>100</c:v>
                      </c:pt>
                    </c:numCache>
                  </c:numRef>
                </c:val>
                <c:extLst xmlns:c15="http://schemas.microsoft.com/office/drawing/2012/chart">
                  <c:ext xmlns:c16="http://schemas.microsoft.com/office/drawing/2014/chart" uri="{C3380CC4-5D6E-409C-BE32-E72D297353CC}">
                    <c16:uniqueId val="{0000000C-2328-4126-8C2E-8DE295CB8643}"/>
                  </c:ext>
                </c:extLst>
              </c15:ser>
            </c15:filteredBarSeries>
          </c:ext>
        </c:extLst>
      </c:barChart>
      <c:catAx>
        <c:axId val="3692371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81147103"/>
        <c:crosses val="autoZero"/>
        <c:auto val="1"/>
        <c:lblAlgn val="ctr"/>
        <c:lblOffset val="100"/>
        <c:noMultiLvlLbl val="0"/>
      </c:catAx>
      <c:valAx>
        <c:axId val="8114710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36923711"/>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75943604394584E-2"/>
          <c:y val="2.5740020523106127E-2"/>
          <c:w val="0.90170890143156879"/>
          <c:h val="0.66749003381229233"/>
        </c:manualLayout>
      </c:layout>
      <c:barChart>
        <c:barDir val="col"/>
        <c:grouping val="percentStacked"/>
        <c:varyColors val="0"/>
        <c:ser>
          <c:idx val="0"/>
          <c:order val="0"/>
          <c:tx>
            <c:strRef>
              <c:f>'[4]Lisez-moi'!$E$30</c:f>
              <c:strCache>
                <c:ptCount val="1"/>
                <c:pt idx="0">
                  <c:v>Oui, avec une subvention du FNE-Formation</c:v>
                </c:pt>
              </c:strCache>
            </c:strRef>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[4]Graphiques!$A$342:$A$362</c15:sqref>
                  </c15:fullRef>
                </c:ext>
              </c:extLst>
              <c:f>[4]Graphiques!$A$342:$A$357</c:f>
              <c:strCache>
                <c:ptCount val="16"/>
                <c:pt idx="0">
                  <c:v>04/20</c:v>
                </c:pt>
                <c:pt idx="1">
                  <c:v>05/20</c:v>
                </c:pt>
                <c:pt idx="2">
                  <c:v>06/20</c:v>
                </c:pt>
                <c:pt idx="3">
                  <c:v>07/20</c:v>
                </c:pt>
                <c:pt idx="4">
                  <c:v>08/20</c:v>
                </c:pt>
                <c:pt idx="5">
                  <c:v>09/20</c:v>
                </c:pt>
                <c:pt idx="6">
                  <c:v>10/20</c:v>
                </c:pt>
                <c:pt idx="7">
                  <c:v>11/20</c:v>
                </c:pt>
                <c:pt idx="8">
                  <c:v>12/20</c:v>
                </c:pt>
                <c:pt idx="9">
                  <c:v>01/21</c:v>
                </c:pt>
                <c:pt idx="10">
                  <c:v>02/21</c:v>
                </c:pt>
                <c:pt idx="11">
                  <c:v>03/21</c:v>
                </c:pt>
                <c:pt idx="12">
                  <c:v>04/21</c:v>
                </c:pt>
                <c:pt idx="13">
                  <c:v>05/21</c:v>
                </c:pt>
                <c:pt idx="14">
                  <c:v>06/21</c:v>
                </c:pt>
                <c:pt idx="15">
                  <c:v>07/21</c:v>
                </c:pt>
              </c:strCache>
            </c:strRef>
          </c:cat>
          <c:val>
            <c:numRef>
              <c:extLst>
                <c:ext xmlns:c15="http://schemas.microsoft.com/office/drawing/2012/chart" uri="{02D57815-91ED-43cb-92C2-25804820EDAC}">
                  <c15:fullRef>
                    <c15:sqref>[4]Graphiques!$BA$342:$BA$362</c15:sqref>
                  </c15:fullRef>
                </c:ext>
              </c:extLst>
              <c:f>[4]Graphiques!$BA$342:$BA$357</c:f>
              <c:numCache>
                <c:formatCode>General</c:formatCode>
                <c:ptCount val="16"/>
                <c:pt idx="0">
                  <c:v>0</c:v>
                </c:pt>
                <c:pt idx="1">
                  <c:v>0</c:v>
                </c:pt>
                <c:pt idx="2">
                  <c:v>0</c:v>
                </c:pt>
                <c:pt idx="3">
                  <c:v>8.5000000000000006E-2</c:v>
                </c:pt>
                <c:pt idx="4">
                  <c:v>8.3000000000000004E-2</c:v>
                </c:pt>
                <c:pt idx="5">
                  <c:v>7.1999999999999995E-2</c:v>
                </c:pt>
                <c:pt idx="6">
                  <c:v>0.10199999999999999</c:v>
                </c:pt>
                <c:pt idx="7">
                  <c:v>6.8000000000000005E-2</c:v>
                </c:pt>
                <c:pt idx="8">
                  <c:v>5.8000000000000003E-2</c:v>
                </c:pt>
                <c:pt idx="9">
                  <c:v>6.8000000000000005E-2</c:v>
                </c:pt>
                <c:pt idx="10">
                  <c:v>7.0999999999999994E-2</c:v>
                </c:pt>
                <c:pt idx="11">
                  <c:v>6.4000000000000001E-2</c:v>
                </c:pt>
                <c:pt idx="12">
                  <c:v>5.8000000000000003E-2</c:v>
                </c:pt>
                <c:pt idx="13">
                  <c:v>3.2000000000000001E-2</c:v>
                </c:pt>
                <c:pt idx="14">
                  <c:v>0.05</c:v>
                </c:pt>
                <c:pt idx="15">
                  <c:v>6.3E-2</c:v>
                </c:pt>
              </c:numCache>
            </c:numRef>
          </c:val>
          <c:extLst>
            <c:ext xmlns:c16="http://schemas.microsoft.com/office/drawing/2014/chart" uri="{C3380CC4-5D6E-409C-BE32-E72D297353CC}">
              <c16:uniqueId val="{00000000-EC34-4241-84C2-9F9DF140B1CB}"/>
            </c:ext>
          </c:extLst>
        </c:ser>
        <c:ser>
          <c:idx val="1"/>
          <c:order val="1"/>
          <c:tx>
            <c:strRef>
              <c:f>'[4]Lisez-moi'!$F$30</c:f>
              <c:strCache>
                <c:ptCount val="1"/>
                <c:pt idx="0">
                  <c:v>Oui, sans subvention du FNE-Formation</c:v>
                </c:pt>
              </c:strCache>
            </c:strRef>
          </c:tx>
          <c:spPr>
            <a:solidFill>
              <a:srgbClr val="FFC000"/>
            </a:solidFill>
            <a:ln>
              <a:solidFill>
                <a:srgbClr val="FFC000"/>
              </a:solidFill>
            </a:ln>
            <a:effectLst/>
          </c:spPr>
          <c:invertIfNegative val="0"/>
          <c:cat>
            <c:strRef>
              <c:extLst>
                <c:ext xmlns:c15="http://schemas.microsoft.com/office/drawing/2012/chart" uri="{02D57815-91ED-43cb-92C2-25804820EDAC}">
                  <c15:fullRef>
                    <c15:sqref>[4]Graphiques!$A$342:$A$362</c15:sqref>
                  </c15:fullRef>
                </c:ext>
              </c:extLst>
              <c:f>[4]Graphiques!$A$342:$A$357</c:f>
              <c:strCache>
                <c:ptCount val="16"/>
                <c:pt idx="0">
                  <c:v>04/20</c:v>
                </c:pt>
                <c:pt idx="1">
                  <c:v>05/20</c:v>
                </c:pt>
                <c:pt idx="2">
                  <c:v>06/20</c:v>
                </c:pt>
                <c:pt idx="3">
                  <c:v>07/20</c:v>
                </c:pt>
                <c:pt idx="4">
                  <c:v>08/20</c:v>
                </c:pt>
                <c:pt idx="5">
                  <c:v>09/20</c:v>
                </c:pt>
                <c:pt idx="6">
                  <c:v>10/20</c:v>
                </c:pt>
                <c:pt idx="7">
                  <c:v>11/20</c:v>
                </c:pt>
                <c:pt idx="8">
                  <c:v>12/20</c:v>
                </c:pt>
                <c:pt idx="9">
                  <c:v>01/21</c:v>
                </c:pt>
                <c:pt idx="10">
                  <c:v>02/21</c:v>
                </c:pt>
                <c:pt idx="11">
                  <c:v>03/21</c:v>
                </c:pt>
                <c:pt idx="12">
                  <c:v>04/21</c:v>
                </c:pt>
                <c:pt idx="13">
                  <c:v>05/21</c:v>
                </c:pt>
                <c:pt idx="14">
                  <c:v>06/21</c:v>
                </c:pt>
                <c:pt idx="15">
                  <c:v>07/21</c:v>
                </c:pt>
              </c:strCache>
            </c:strRef>
          </c:cat>
          <c:val>
            <c:numRef>
              <c:extLst>
                <c:ext xmlns:c15="http://schemas.microsoft.com/office/drawing/2012/chart" uri="{02D57815-91ED-43cb-92C2-25804820EDAC}">
                  <c15:fullRef>
                    <c15:sqref>[4]Graphiques!$BB$342:$BB$362</c15:sqref>
                  </c15:fullRef>
                </c:ext>
              </c:extLst>
              <c:f>[4]Graphiques!$BB$342:$BB$357</c:f>
              <c:numCache>
                <c:formatCode>General</c:formatCode>
                <c:ptCount val="16"/>
                <c:pt idx="0">
                  <c:v>0</c:v>
                </c:pt>
                <c:pt idx="1">
                  <c:v>0</c:v>
                </c:pt>
                <c:pt idx="2">
                  <c:v>0</c:v>
                </c:pt>
                <c:pt idx="3">
                  <c:v>2.3E-2</c:v>
                </c:pt>
                <c:pt idx="4">
                  <c:v>0.02</c:v>
                </c:pt>
                <c:pt idx="5">
                  <c:v>2.4E-2</c:v>
                </c:pt>
                <c:pt idx="6">
                  <c:v>2.9000000000000001E-2</c:v>
                </c:pt>
                <c:pt idx="7">
                  <c:v>4.3999999999999997E-2</c:v>
                </c:pt>
                <c:pt idx="8">
                  <c:v>5.8000000000000003E-2</c:v>
                </c:pt>
                <c:pt idx="9">
                  <c:v>4.3999999999999997E-2</c:v>
                </c:pt>
                <c:pt idx="10">
                  <c:v>4.1000000000000002E-2</c:v>
                </c:pt>
                <c:pt idx="11">
                  <c:v>5.2999999999999999E-2</c:v>
                </c:pt>
                <c:pt idx="12">
                  <c:v>4.4999999999999998E-2</c:v>
                </c:pt>
                <c:pt idx="13">
                  <c:v>0.04</c:v>
                </c:pt>
                <c:pt idx="14">
                  <c:v>4.9000000000000002E-2</c:v>
                </c:pt>
                <c:pt idx="15">
                  <c:v>0.05</c:v>
                </c:pt>
              </c:numCache>
            </c:numRef>
          </c:val>
          <c:extLst>
            <c:ext xmlns:c16="http://schemas.microsoft.com/office/drawing/2014/chart" uri="{C3380CC4-5D6E-409C-BE32-E72D297353CC}">
              <c16:uniqueId val="{00000001-EC34-4241-84C2-9F9DF140B1CB}"/>
            </c:ext>
          </c:extLst>
        </c:ser>
        <c:ser>
          <c:idx val="2"/>
          <c:order val="2"/>
          <c:tx>
            <c:strRef>
              <c:f>'[4]Lisez-moi'!$G$30</c:f>
              <c:strCache>
                <c:ptCount val="1"/>
                <c:pt idx="0">
                  <c:v>Oui, mais ne sait pas si c'est dans le cadre d'une subvention du FNE-Formation</c:v>
                </c:pt>
              </c:strCache>
            </c:strRef>
          </c:tx>
          <c:spPr>
            <a:solidFill>
              <a:schemeClr val="accent3"/>
            </a:solidFill>
            <a:ln>
              <a:solidFill>
                <a:schemeClr val="accent3"/>
              </a:solidFill>
            </a:ln>
            <a:effectLst/>
          </c:spPr>
          <c:invertIfNegative val="0"/>
          <c:cat>
            <c:strRef>
              <c:extLst>
                <c:ext xmlns:c15="http://schemas.microsoft.com/office/drawing/2012/chart" uri="{02D57815-91ED-43cb-92C2-25804820EDAC}">
                  <c15:fullRef>
                    <c15:sqref>[4]Graphiques!$A$342:$A$362</c15:sqref>
                  </c15:fullRef>
                </c:ext>
              </c:extLst>
              <c:f>[4]Graphiques!$A$342:$A$357</c:f>
              <c:strCache>
                <c:ptCount val="16"/>
                <c:pt idx="0">
                  <c:v>04/20</c:v>
                </c:pt>
                <c:pt idx="1">
                  <c:v>05/20</c:v>
                </c:pt>
                <c:pt idx="2">
                  <c:v>06/20</c:v>
                </c:pt>
                <c:pt idx="3">
                  <c:v>07/20</c:v>
                </c:pt>
                <c:pt idx="4">
                  <c:v>08/20</c:v>
                </c:pt>
                <c:pt idx="5">
                  <c:v>09/20</c:v>
                </c:pt>
                <c:pt idx="6">
                  <c:v>10/20</c:v>
                </c:pt>
                <c:pt idx="7">
                  <c:v>11/20</c:v>
                </c:pt>
                <c:pt idx="8">
                  <c:v>12/20</c:v>
                </c:pt>
                <c:pt idx="9">
                  <c:v>01/21</c:v>
                </c:pt>
                <c:pt idx="10">
                  <c:v>02/21</c:v>
                </c:pt>
                <c:pt idx="11">
                  <c:v>03/21</c:v>
                </c:pt>
                <c:pt idx="12">
                  <c:v>04/21</c:v>
                </c:pt>
                <c:pt idx="13">
                  <c:v>05/21</c:v>
                </c:pt>
                <c:pt idx="14">
                  <c:v>06/21</c:v>
                </c:pt>
                <c:pt idx="15">
                  <c:v>07/21</c:v>
                </c:pt>
              </c:strCache>
            </c:strRef>
          </c:cat>
          <c:val>
            <c:numRef>
              <c:extLst>
                <c:ext xmlns:c15="http://schemas.microsoft.com/office/drawing/2012/chart" uri="{02D57815-91ED-43cb-92C2-25804820EDAC}">
                  <c15:fullRef>
                    <c15:sqref>[4]Graphiques!$BC$342:$BC$362</c15:sqref>
                  </c15:fullRef>
                </c:ext>
              </c:extLst>
              <c:f>[4]Graphiques!$BC$342:$BC$357</c:f>
              <c:numCache>
                <c:formatCode>General</c:formatCode>
                <c:ptCount val="16"/>
                <c:pt idx="0">
                  <c:v>0</c:v>
                </c:pt>
                <c:pt idx="1">
                  <c:v>0</c:v>
                </c:pt>
                <c:pt idx="2">
                  <c:v>0</c:v>
                </c:pt>
                <c:pt idx="3">
                  <c:v>4.5999999999999999E-2</c:v>
                </c:pt>
                <c:pt idx="4">
                  <c:v>4.2999999999999997E-2</c:v>
                </c:pt>
                <c:pt idx="5">
                  <c:v>3.5000000000000003E-2</c:v>
                </c:pt>
                <c:pt idx="6">
                  <c:v>5.2999999999999999E-2</c:v>
                </c:pt>
                <c:pt idx="7">
                  <c:v>5.2999999999999999E-2</c:v>
                </c:pt>
                <c:pt idx="8">
                  <c:v>0.06</c:v>
                </c:pt>
                <c:pt idx="9">
                  <c:v>5.5E-2</c:v>
                </c:pt>
                <c:pt idx="10">
                  <c:v>5.3999999999999999E-2</c:v>
                </c:pt>
                <c:pt idx="11">
                  <c:v>6.7000000000000004E-2</c:v>
                </c:pt>
                <c:pt idx="12">
                  <c:v>4.2999999999999997E-2</c:v>
                </c:pt>
                <c:pt idx="13">
                  <c:v>4.2999999999999997E-2</c:v>
                </c:pt>
                <c:pt idx="14">
                  <c:v>3.4000000000000002E-2</c:v>
                </c:pt>
                <c:pt idx="15">
                  <c:v>3.7999999999999999E-2</c:v>
                </c:pt>
              </c:numCache>
            </c:numRef>
          </c:val>
          <c:extLst>
            <c:ext xmlns:c16="http://schemas.microsoft.com/office/drawing/2014/chart" uri="{C3380CC4-5D6E-409C-BE32-E72D297353CC}">
              <c16:uniqueId val="{00000002-EC34-4241-84C2-9F9DF140B1CB}"/>
            </c:ext>
          </c:extLst>
        </c:ser>
        <c:ser>
          <c:idx val="4"/>
          <c:order val="3"/>
          <c:tx>
            <c:strRef>
              <c:f>'[4]Lisez-moi'!$I$30</c:f>
              <c:strCache>
                <c:ptCount val="1"/>
                <c:pt idx="0">
                  <c:v>Ne sait pas</c:v>
                </c:pt>
              </c:strCache>
            </c:strRef>
          </c:tx>
          <c:spPr>
            <a:solidFill>
              <a:schemeClr val="bg1">
                <a:lumMod val="75000"/>
              </a:schemeClr>
            </a:solidFill>
            <a:ln>
              <a:solidFill>
                <a:schemeClr val="bg1">
                  <a:lumMod val="75000"/>
                </a:schemeClr>
              </a:solidFill>
            </a:ln>
            <a:effectLst/>
          </c:spPr>
          <c:invertIfNegative val="0"/>
          <c:cat>
            <c:strRef>
              <c:extLst>
                <c:ext xmlns:c15="http://schemas.microsoft.com/office/drawing/2012/chart" uri="{02D57815-91ED-43cb-92C2-25804820EDAC}">
                  <c15:fullRef>
                    <c15:sqref>[4]Graphiques!$A$342:$A$362</c15:sqref>
                  </c15:fullRef>
                </c:ext>
              </c:extLst>
              <c:f>[4]Graphiques!$A$342:$A$357</c:f>
              <c:strCache>
                <c:ptCount val="16"/>
                <c:pt idx="0">
                  <c:v>04/20</c:v>
                </c:pt>
                <c:pt idx="1">
                  <c:v>05/20</c:v>
                </c:pt>
                <c:pt idx="2">
                  <c:v>06/20</c:v>
                </c:pt>
                <c:pt idx="3">
                  <c:v>07/20</c:v>
                </c:pt>
                <c:pt idx="4">
                  <c:v>08/20</c:v>
                </c:pt>
                <c:pt idx="5">
                  <c:v>09/20</c:v>
                </c:pt>
                <c:pt idx="6">
                  <c:v>10/20</c:v>
                </c:pt>
                <c:pt idx="7">
                  <c:v>11/20</c:v>
                </c:pt>
                <c:pt idx="8">
                  <c:v>12/20</c:v>
                </c:pt>
                <c:pt idx="9">
                  <c:v>01/21</c:v>
                </c:pt>
                <c:pt idx="10">
                  <c:v>02/21</c:v>
                </c:pt>
                <c:pt idx="11">
                  <c:v>03/21</c:v>
                </c:pt>
                <c:pt idx="12">
                  <c:v>04/21</c:v>
                </c:pt>
                <c:pt idx="13">
                  <c:v>05/21</c:v>
                </c:pt>
                <c:pt idx="14">
                  <c:v>06/21</c:v>
                </c:pt>
                <c:pt idx="15">
                  <c:v>07/21</c:v>
                </c:pt>
              </c:strCache>
            </c:strRef>
          </c:cat>
          <c:val>
            <c:numRef>
              <c:extLst>
                <c:ext xmlns:c15="http://schemas.microsoft.com/office/drawing/2012/chart" uri="{02D57815-91ED-43cb-92C2-25804820EDAC}">
                  <c15:fullRef>
                    <c15:sqref>[4]Graphiques!$BE$342:$BE$362</c15:sqref>
                  </c15:fullRef>
                </c:ext>
              </c:extLst>
              <c:f>[4]Graphiques!$BE$342:$BE$357</c:f>
              <c:numCache>
                <c:formatCode>General</c:formatCode>
                <c:ptCount val="16"/>
                <c:pt idx="0">
                  <c:v>0</c:v>
                </c:pt>
                <c:pt idx="1">
                  <c:v>0</c:v>
                </c:pt>
                <c:pt idx="2">
                  <c:v>0</c:v>
                </c:pt>
                <c:pt idx="3">
                  <c:v>0.14099999999999999</c:v>
                </c:pt>
                <c:pt idx="4">
                  <c:v>0.16600000000000001</c:v>
                </c:pt>
                <c:pt idx="5">
                  <c:v>0.17100000000000001</c:v>
                </c:pt>
                <c:pt idx="6">
                  <c:v>0.17499999999999999</c:v>
                </c:pt>
                <c:pt idx="7">
                  <c:v>0.21199999999999999</c:v>
                </c:pt>
                <c:pt idx="8">
                  <c:v>0.154</c:v>
                </c:pt>
                <c:pt idx="9">
                  <c:v>0.17799999999999999</c:v>
                </c:pt>
                <c:pt idx="10">
                  <c:v>0.17100000000000001</c:v>
                </c:pt>
                <c:pt idx="11">
                  <c:v>0.17100000000000001</c:v>
                </c:pt>
                <c:pt idx="12">
                  <c:v>0.184</c:v>
                </c:pt>
                <c:pt idx="13">
                  <c:v>0.17399999999999999</c:v>
                </c:pt>
                <c:pt idx="14">
                  <c:v>0.21</c:v>
                </c:pt>
                <c:pt idx="15">
                  <c:v>0.254</c:v>
                </c:pt>
              </c:numCache>
            </c:numRef>
          </c:val>
          <c:extLst>
            <c:ext xmlns:c16="http://schemas.microsoft.com/office/drawing/2014/chart" uri="{C3380CC4-5D6E-409C-BE32-E72D297353CC}">
              <c16:uniqueId val="{00000003-EC34-4241-84C2-9F9DF140B1CB}"/>
            </c:ext>
          </c:extLst>
        </c:ser>
        <c:ser>
          <c:idx val="3"/>
          <c:order val="4"/>
          <c:tx>
            <c:strRef>
              <c:f>'[4]Lisez-moi'!$H$30</c:f>
              <c:strCache>
                <c:ptCount val="1"/>
                <c:pt idx="0">
                  <c:v>Pas de recours à la formation</c:v>
                </c:pt>
              </c:strCache>
            </c:strRef>
          </c:tx>
          <c:spPr>
            <a:noFill/>
            <a:ln>
              <a:solidFill>
                <a:schemeClr val="tx1"/>
              </a:solidFill>
            </a:ln>
            <a:effectLst/>
          </c:spPr>
          <c:invertIfNegative val="0"/>
          <c:cat>
            <c:strRef>
              <c:extLst>
                <c:ext xmlns:c15="http://schemas.microsoft.com/office/drawing/2012/chart" uri="{02D57815-91ED-43cb-92C2-25804820EDAC}">
                  <c15:fullRef>
                    <c15:sqref>[4]Graphiques!$A$342:$A$362</c15:sqref>
                  </c15:fullRef>
                </c:ext>
              </c:extLst>
              <c:f>[4]Graphiques!$A$342:$A$357</c:f>
              <c:strCache>
                <c:ptCount val="16"/>
                <c:pt idx="0">
                  <c:v>04/20</c:v>
                </c:pt>
                <c:pt idx="1">
                  <c:v>05/20</c:v>
                </c:pt>
                <c:pt idx="2">
                  <c:v>06/20</c:v>
                </c:pt>
                <c:pt idx="3">
                  <c:v>07/20</c:v>
                </c:pt>
                <c:pt idx="4">
                  <c:v>08/20</c:v>
                </c:pt>
                <c:pt idx="5">
                  <c:v>09/20</c:v>
                </c:pt>
                <c:pt idx="6">
                  <c:v>10/20</c:v>
                </c:pt>
                <c:pt idx="7">
                  <c:v>11/20</c:v>
                </c:pt>
                <c:pt idx="8">
                  <c:v>12/20</c:v>
                </c:pt>
                <c:pt idx="9">
                  <c:v>01/21</c:v>
                </c:pt>
                <c:pt idx="10">
                  <c:v>02/21</c:v>
                </c:pt>
                <c:pt idx="11">
                  <c:v>03/21</c:v>
                </c:pt>
                <c:pt idx="12">
                  <c:v>04/21</c:v>
                </c:pt>
                <c:pt idx="13">
                  <c:v>05/21</c:v>
                </c:pt>
                <c:pt idx="14">
                  <c:v>06/21</c:v>
                </c:pt>
                <c:pt idx="15">
                  <c:v>07/21</c:v>
                </c:pt>
              </c:strCache>
            </c:strRef>
          </c:cat>
          <c:val>
            <c:numRef>
              <c:extLst>
                <c:ext xmlns:c15="http://schemas.microsoft.com/office/drawing/2012/chart" uri="{02D57815-91ED-43cb-92C2-25804820EDAC}">
                  <c15:fullRef>
                    <c15:sqref>[4]Graphiques!$BD$342:$BD$362</c15:sqref>
                  </c15:fullRef>
                </c:ext>
              </c:extLst>
              <c:f>[4]Graphiques!$BD$342:$BD$357</c:f>
              <c:numCache>
                <c:formatCode>General</c:formatCode>
                <c:ptCount val="16"/>
                <c:pt idx="0">
                  <c:v>0</c:v>
                </c:pt>
                <c:pt idx="1">
                  <c:v>0</c:v>
                </c:pt>
                <c:pt idx="2">
                  <c:v>0</c:v>
                </c:pt>
                <c:pt idx="3">
                  <c:v>0.70499999999999996</c:v>
                </c:pt>
                <c:pt idx="4">
                  <c:v>0.68899999999999995</c:v>
                </c:pt>
                <c:pt idx="5">
                  <c:v>0.69799999999999995</c:v>
                </c:pt>
                <c:pt idx="6">
                  <c:v>0.64100000000000001</c:v>
                </c:pt>
                <c:pt idx="7">
                  <c:v>0.622</c:v>
                </c:pt>
                <c:pt idx="8">
                  <c:v>0.67</c:v>
                </c:pt>
                <c:pt idx="9">
                  <c:v>0.65600000000000003</c:v>
                </c:pt>
                <c:pt idx="10">
                  <c:v>0.66200000000000003</c:v>
                </c:pt>
                <c:pt idx="11">
                  <c:v>0.64400000000000002</c:v>
                </c:pt>
                <c:pt idx="12">
                  <c:v>0.67</c:v>
                </c:pt>
                <c:pt idx="13">
                  <c:v>0.71099999999999997</c:v>
                </c:pt>
                <c:pt idx="14">
                  <c:v>0.65700000000000003</c:v>
                </c:pt>
                <c:pt idx="15">
                  <c:v>0.59499999999999997</c:v>
                </c:pt>
              </c:numCache>
            </c:numRef>
          </c:val>
          <c:extLst>
            <c:ext xmlns:c16="http://schemas.microsoft.com/office/drawing/2014/chart" uri="{C3380CC4-5D6E-409C-BE32-E72D297353CC}">
              <c16:uniqueId val="{00000004-EC34-4241-84C2-9F9DF140B1CB}"/>
            </c:ext>
          </c:extLst>
        </c:ser>
        <c:dLbls>
          <c:showLegendKey val="0"/>
          <c:showVal val="0"/>
          <c:showCatName val="0"/>
          <c:showSerName val="0"/>
          <c:showPercent val="0"/>
          <c:showBubbleSize val="0"/>
        </c:dLbls>
        <c:gapWidth val="10"/>
        <c:overlap val="100"/>
        <c:axId val="553168344"/>
        <c:axId val="553171624"/>
      </c:barChart>
      <c:catAx>
        <c:axId val="553168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3171624"/>
        <c:crosses val="autoZero"/>
        <c:auto val="1"/>
        <c:lblAlgn val="ctr"/>
        <c:lblOffset val="100"/>
        <c:noMultiLvlLbl val="0"/>
      </c:catAx>
      <c:valAx>
        <c:axId val="5531716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3168344"/>
        <c:crosses val="autoZero"/>
        <c:crossBetween val="between"/>
      </c:valAx>
      <c:spPr>
        <a:noFill/>
        <a:ln>
          <a:noFill/>
        </a:ln>
        <a:effectLst/>
      </c:spPr>
    </c:plotArea>
    <c:legend>
      <c:legendPos val="b"/>
      <c:layout>
        <c:manualLayout>
          <c:xMode val="edge"/>
          <c:yMode val="edge"/>
          <c:x val="0.18723229582843195"/>
          <c:y val="0.83396731108687938"/>
          <c:w val="0.79644012375548023"/>
          <c:h val="0.1452338635054210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BD3-4D26-B308-F3A24C66C84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BD3-4D26-B308-F3A24C66C84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BD3-4D26-B308-F3A24C66C84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BD3-4D26-B308-F3A24C66C84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BD3-4D26-B308-F3A24C66C84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BD3-4D26-B308-F3A24C66C84C}"/>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BD3-4D26-B308-F3A24C66C84C}"/>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BD3-4D26-B308-F3A24C66C84C}"/>
              </c:ext>
            </c:extLst>
          </c:dPt>
          <c:dLbls>
            <c:dLbl>
              <c:idx val="0"/>
              <c:layout>
                <c:manualLayout>
                  <c:x val="0.10828625235404897"/>
                  <c:y val="-8.1395348837209308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BD3-4D26-B308-F3A24C66C84C}"/>
                </c:ext>
              </c:extLst>
            </c:dLbl>
            <c:dLbl>
              <c:idx val="1"/>
              <c:layout>
                <c:manualLayout>
                  <c:x val="0.11534839924670433"/>
                  <c:y val="-3.4883720930232592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BD3-4D26-B308-F3A24C66C84C}"/>
                </c:ext>
              </c:extLst>
            </c:dLbl>
            <c:dLbl>
              <c:idx val="2"/>
              <c:layout>
                <c:manualLayout>
                  <c:x val="0.15536723163841817"/>
                  <c:y val="3.875968992248062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7BD3-4D26-B308-F3A24C66C84C}"/>
                </c:ext>
              </c:extLst>
            </c:dLbl>
            <c:dLbl>
              <c:idx val="3"/>
              <c:layout>
                <c:manualLayout>
                  <c:x val="-9.1807909604519816E-2"/>
                  <c:y val="8.5271317829457363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7BD3-4D26-B308-F3A24C66C84C}"/>
                </c:ext>
              </c:extLst>
            </c:dLbl>
            <c:dLbl>
              <c:idx val="4"/>
              <c:layout>
                <c:manualLayout>
                  <c:x val="-0.12947269303201506"/>
                  <c:y val="4.6511627906976744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7BD3-4D26-B308-F3A24C66C84C}"/>
                </c:ext>
              </c:extLst>
            </c:dLbl>
            <c:dLbl>
              <c:idx val="5"/>
              <c:layout>
                <c:manualLayout>
                  <c:x val="-0.14595103578154425"/>
                  <c:y val="-5.0387596899224806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7BD3-4D26-B308-F3A24C66C84C}"/>
                </c:ext>
              </c:extLst>
            </c:dLbl>
            <c:dLbl>
              <c:idx val="6"/>
              <c:layout>
                <c:manualLayout>
                  <c:x val="-0.1647834274952919"/>
                  <c:y val="-0.13953488372093023"/>
                </c:manualLayout>
              </c:layout>
              <c:spPr>
                <a:noFill/>
                <a:ln>
                  <a:solidFill>
                    <a:sysClr val="windowText" lastClr="000000">
                      <a:lumMod val="25000"/>
                      <a:lumOff val="75000"/>
                    </a:sysClr>
                  </a:solidFill>
                </a:ln>
                <a:effectLst/>
              </c:spPr>
              <c:txPr>
                <a:bodyPr rot="0" spcFirstLastPara="1" vertOverflow="overflow" horzOverflow="overflow" vert="horz" wrap="square" lIns="38100" tIns="19050" rIns="38100" bIns="19050" anchor="b" anchorCtr="0">
                  <a:no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15:layout>
                    <c:manualLayout>
                      <c:w val="0.36373485623619084"/>
                      <c:h val="0.17739333455411097"/>
                    </c:manualLayout>
                  </c15:layout>
                </c:ext>
                <c:ext xmlns:c16="http://schemas.microsoft.com/office/drawing/2014/chart" uri="{C3380CC4-5D6E-409C-BE32-E72D297353CC}">
                  <c16:uniqueId val="{0000000D-7BD3-4D26-B308-F3A24C66C84C}"/>
                </c:ext>
              </c:extLst>
            </c:dLbl>
            <c:dLbl>
              <c:idx val="7"/>
              <c:layout>
                <c:manualLayout>
                  <c:x val="9.416195856873779E-3"/>
                  <c:y val="-9.6899224806201556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7BD3-4D26-B308-F3A24C66C84C}"/>
                </c:ext>
              </c:extLst>
            </c:dLbl>
            <c:spPr>
              <a:noFill/>
              <a:ln>
                <a:solidFill>
                  <a:sysClr val="windowText" lastClr="000000">
                    <a:lumMod val="25000"/>
                    <a:lumOff val="75000"/>
                  </a:sysClr>
                </a:solidFill>
              </a:ln>
              <a:effectLst/>
            </c:spPr>
            <c:txPr>
              <a:bodyPr rot="0" spcFirstLastPara="1" vertOverflow="overflow" horzOverflow="overflow" vert="horz" wrap="square" lIns="38100" tIns="19050" rIns="38100" bIns="19050" anchor="b" anchorCtr="0">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'Graphique 3'!$A$4:$A$11</c:f>
              <c:strCache>
                <c:ptCount val="8"/>
                <c:pt idx="0">
                  <c:v>Hébergement et restauration</c:v>
                </c:pt>
                <c:pt idx="1">
                  <c:v>Fabrication de matériels de transport</c:v>
                </c:pt>
                <c:pt idx="2">
                  <c:v>Fabrication d'autres produits industriels</c:v>
                </c:pt>
                <c:pt idx="3">
                  <c:v>Transports et entreposage</c:v>
                </c:pt>
                <c:pt idx="4">
                  <c:v>Activités scientifiques et techniques ; services administratifs et de soutien</c:v>
                </c:pt>
                <c:pt idx="5">
                  <c:v>Commerce ; réparation d'automobiles et de motocycles</c:v>
                </c:pt>
                <c:pt idx="6">
                  <c:v>Fabrication d'équipements électriques, électroniques, informatiques ; fabrication de machines</c:v>
                </c:pt>
                <c:pt idx="7">
                  <c:v>Autres secteurs</c:v>
                </c:pt>
              </c:strCache>
            </c:strRef>
          </c:cat>
          <c:val>
            <c:numRef>
              <c:f>'Graphique 3'!$B$4:$B$11</c:f>
              <c:numCache>
                <c:formatCode>_-* #\ ##0_-;\-* #\ ##0_-;_-* "-"??_-;_-@_-</c:formatCode>
                <c:ptCount val="8"/>
                <c:pt idx="0">
                  <c:v>63388</c:v>
                </c:pt>
                <c:pt idx="1">
                  <c:v>170316</c:v>
                </c:pt>
                <c:pt idx="2">
                  <c:v>135788</c:v>
                </c:pt>
                <c:pt idx="3">
                  <c:v>108840</c:v>
                </c:pt>
                <c:pt idx="4">
                  <c:v>110574</c:v>
                </c:pt>
                <c:pt idx="5">
                  <c:v>56569</c:v>
                </c:pt>
                <c:pt idx="6">
                  <c:v>50546</c:v>
                </c:pt>
                <c:pt idx="7" formatCode="#,##0">
                  <c:v>63391</c:v>
                </c:pt>
              </c:numCache>
            </c:numRef>
          </c:val>
          <c:extLst>
            <c:ext xmlns:c16="http://schemas.microsoft.com/office/drawing/2014/chart" uri="{C3380CC4-5D6E-409C-BE32-E72D297353CC}">
              <c16:uniqueId val="{00000010-7BD3-4D26-B308-F3A24C66C84C}"/>
            </c:ext>
          </c:extLst>
        </c:ser>
        <c:dLbls>
          <c:showLegendKey val="0"/>
          <c:showVal val="0"/>
          <c:showCatName val="0"/>
          <c:showSerName val="0"/>
          <c:showPercent val="0"/>
          <c:showBubbleSize val="0"/>
          <c:showLeaderLines val="0"/>
        </c:dLbls>
        <c:firstSliceAng val="0"/>
        <c:holeSize val="75"/>
      </c:doughnutChart>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Agriculture, syviculture et pêche</a:t>
            </a:r>
          </a:p>
        </c:rich>
      </c:tx>
      <c:layout>
        <c:manualLayout>
          <c:xMode val="edge"/>
          <c:yMode val="edge"/>
          <c:x val="0.24587410180284841"/>
          <c:y val="3.136200716845877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clustered"/>
        <c:varyColors val="0"/>
        <c:ser>
          <c:idx val="0"/>
          <c:order val="0"/>
          <c:spPr>
            <a:solidFill>
              <a:srgbClr val="0070C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4'!$A$5:$A$9</c:f>
              <c:strCache>
                <c:ptCount val="5"/>
                <c:pt idx="0">
                  <c:v>2020-S2</c:v>
                </c:pt>
                <c:pt idx="1">
                  <c:v>2021-S1</c:v>
                </c:pt>
                <c:pt idx="2">
                  <c:v>2021-S2</c:v>
                </c:pt>
                <c:pt idx="3">
                  <c:v>2022-S1</c:v>
                </c:pt>
                <c:pt idx="4">
                  <c:v>2022-S2</c:v>
                </c:pt>
              </c:strCache>
            </c:strRef>
          </c:cat>
          <c:val>
            <c:numRef>
              <c:f>'Graphique 4'!$D$5:$D$9</c:f>
              <c:numCache>
                <c:formatCode>0.00%</c:formatCode>
                <c:ptCount val="5"/>
                <c:pt idx="0" formatCode="0.0%">
                  <c:v>3.9164490861618801E-5</c:v>
                </c:pt>
                <c:pt idx="1">
                  <c:v>3.6428110896196005E-4</c:v>
                </c:pt>
                <c:pt idx="2" formatCode="0.0%">
                  <c:v>4.9122807017543861E-4</c:v>
                </c:pt>
                <c:pt idx="3" formatCode="0.0%">
                  <c:v>1.8925913943707538E-3</c:v>
                </c:pt>
                <c:pt idx="4" formatCode="0.0%">
                  <c:v>3.0610952833175055E-3</c:v>
                </c:pt>
              </c:numCache>
            </c:numRef>
          </c:val>
          <c:extLst>
            <c:ext xmlns:c16="http://schemas.microsoft.com/office/drawing/2014/chart" uri="{C3380CC4-5D6E-409C-BE32-E72D297353CC}">
              <c16:uniqueId val="{00000000-A5A4-4300-A489-C1B19FFCD2AB}"/>
            </c:ext>
          </c:extLst>
        </c:ser>
        <c:dLbls>
          <c:showLegendKey val="0"/>
          <c:showVal val="0"/>
          <c:showCatName val="0"/>
          <c:showSerName val="0"/>
          <c:showPercent val="0"/>
          <c:showBubbleSize val="0"/>
        </c:dLbls>
        <c:gapWidth val="182"/>
        <c:axId val="971672416"/>
        <c:axId val="971676576"/>
      </c:barChart>
      <c:catAx>
        <c:axId val="97167241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71676576"/>
        <c:crosses val="autoZero"/>
        <c:auto val="1"/>
        <c:lblAlgn val="ctr"/>
        <c:lblOffset val="100"/>
        <c:noMultiLvlLbl val="0"/>
      </c:catAx>
      <c:valAx>
        <c:axId val="971676576"/>
        <c:scaling>
          <c:orientation val="minMax"/>
        </c:scaling>
        <c:delete val="1"/>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crossAx val="971672416"/>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400" b="0" i="0" u="none" strike="noStrike" baseline="0">
                <a:effectLst/>
              </a:rPr>
              <a:t>Industrie</a:t>
            </a:r>
          </a:p>
          <a:p>
            <a:pPr>
              <a:defRPr/>
            </a:pPr>
            <a:r>
              <a:rPr lang="fr-FR" sz="1400" b="0" i="0" u="none" strike="noStrike" baseline="0"/>
              <a:t> </a:t>
            </a:r>
            <a:endParaRPr lang="fr-F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clustered"/>
        <c:varyColors val="0"/>
        <c:ser>
          <c:idx val="0"/>
          <c:order val="0"/>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4'!$A$5:$A$9</c:f>
              <c:strCache>
                <c:ptCount val="5"/>
                <c:pt idx="0">
                  <c:v>2020-S2</c:v>
                </c:pt>
                <c:pt idx="1">
                  <c:v>2021-S1</c:v>
                </c:pt>
                <c:pt idx="2">
                  <c:v>2021-S2</c:v>
                </c:pt>
                <c:pt idx="3">
                  <c:v>2022-S1</c:v>
                </c:pt>
                <c:pt idx="4">
                  <c:v>2022-S2</c:v>
                </c:pt>
              </c:strCache>
            </c:strRef>
          </c:cat>
          <c:val>
            <c:numRef>
              <c:f>'Graphique 4'!$G$5:$G$9</c:f>
              <c:numCache>
                <c:formatCode>0%</c:formatCode>
                <c:ptCount val="5"/>
                <c:pt idx="0">
                  <c:v>2.3846153846153847E-2</c:v>
                </c:pt>
                <c:pt idx="1">
                  <c:v>6.3851215212189907E-2</c:v>
                </c:pt>
                <c:pt idx="2">
                  <c:v>6.4102459913105994E-2</c:v>
                </c:pt>
                <c:pt idx="3">
                  <c:v>4.9575454093057976E-2</c:v>
                </c:pt>
                <c:pt idx="4">
                  <c:v>3.7818108801087394E-2</c:v>
                </c:pt>
              </c:numCache>
            </c:numRef>
          </c:val>
          <c:extLst>
            <c:ext xmlns:c16="http://schemas.microsoft.com/office/drawing/2014/chart" uri="{C3380CC4-5D6E-409C-BE32-E72D297353CC}">
              <c16:uniqueId val="{00000000-1935-48A9-95C4-9A0ECFB65D23}"/>
            </c:ext>
          </c:extLst>
        </c:ser>
        <c:dLbls>
          <c:dLblPos val="outEnd"/>
          <c:showLegendKey val="0"/>
          <c:showVal val="1"/>
          <c:showCatName val="0"/>
          <c:showSerName val="0"/>
          <c:showPercent val="0"/>
          <c:showBubbleSize val="0"/>
        </c:dLbls>
        <c:gapWidth val="182"/>
        <c:axId val="2058726272"/>
        <c:axId val="2058724192"/>
      </c:barChart>
      <c:catAx>
        <c:axId val="2058726272"/>
        <c:scaling>
          <c:orientation val="maxMin"/>
        </c:scaling>
        <c:delete val="1"/>
        <c:axPos val="l"/>
        <c:numFmt formatCode="General" sourceLinked="1"/>
        <c:majorTickMark val="none"/>
        <c:minorTickMark val="none"/>
        <c:tickLblPos val="nextTo"/>
        <c:crossAx val="2058724192"/>
        <c:crosses val="autoZero"/>
        <c:auto val="1"/>
        <c:lblAlgn val="ctr"/>
        <c:lblOffset val="100"/>
        <c:noMultiLvlLbl val="0"/>
      </c:catAx>
      <c:valAx>
        <c:axId val="2058724192"/>
        <c:scaling>
          <c:orientation val="minMax"/>
        </c:scaling>
        <c:delete val="1"/>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2058726272"/>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400" b="0" i="0" u="none" strike="noStrike" baseline="0">
                <a:effectLst/>
              </a:rPr>
              <a:t>Construction</a:t>
            </a:r>
          </a:p>
          <a:p>
            <a:pPr>
              <a:defRPr/>
            </a:pPr>
            <a:r>
              <a:rPr lang="fr-FR" sz="1400" b="0" i="0" u="none" strike="noStrike" baseline="0"/>
              <a:t>  </a:t>
            </a:r>
            <a:endParaRPr lang="fr-F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clustered"/>
        <c:varyColors val="0"/>
        <c:ser>
          <c:idx val="0"/>
          <c:order val="0"/>
          <c:spPr>
            <a:solidFill>
              <a:schemeClr val="accent3"/>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4'!$A$5:$A$9</c:f>
              <c:strCache>
                <c:ptCount val="5"/>
                <c:pt idx="0">
                  <c:v>2020-S2</c:v>
                </c:pt>
                <c:pt idx="1">
                  <c:v>2021-S1</c:v>
                </c:pt>
                <c:pt idx="2">
                  <c:v>2021-S2</c:v>
                </c:pt>
                <c:pt idx="3">
                  <c:v>2022-S1</c:v>
                </c:pt>
                <c:pt idx="4">
                  <c:v>2022-S2</c:v>
                </c:pt>
              </c:strCache>
            </c:strRef>
          </c:cat>
          <c:val>
            <c:numRef>
              <c:f>'Graphique 4'!$J$5:$J$9</c:f>
              <c:numCache>
                <c:formatCode>0.0%</c:formatCode>
                <c:ptCount val="5"/>
                <c:pt idx="0">
                  <c:v>5.9457693564194704E-4</c:v>
                </c:pt>
                <c:pt idx="1">
                  <c:v>4.1123768078842951E-3</c:v>
                </c:pt>
                <c:pt idx="2">
                  <c:v>9.6502877379371404E-4</c:v>
                </c:pt>
                <c:pt idx="3">
                  <c:v>2.5121107266435987E-3</c:v>
                </c:pt>
                <c:pt idx="4">
                  <c:v>8.5914963000125421E-4</c:v>
                </c:pt>
              </c:numCache>
            </c:numRef>
          </c:val>
          <c:extLst>
            <c:ext xmlns:c16="http://schemas.microsoft.com/office/drawing/2014/chart" uri="{C3380CC4-5D6E-409C-BE32-E72D297353CC}">
              <c16:uniqueId val="{00000000-6331-4FE0-9435-DBF59F31B721}"/>
            </c:ext>
          </c:extLst>
        </c:ser>
        <c:dLbls>
          <c:dLblPos val="outEnd"/>
          <c:showLegendKey val="0"/>
          <c:showVal val="1"/>
          <c:showCatName val="0"/>
          <c:showSerName val="0"/>
          <c:showPercent val="0"/>
          <c:showBubbleSize val="0"/>
        </c:dLbls>
        <c:gapWidth val="182"/>
        <c:axId val="2058726272"/>
        <c:axId val="2058724192"/>
      </c:barChart>
      <c:catAx>
        <c:axId val="2058726272"/>
        <c:scaling>
          <c:orientation val="maxMin"/>
        </c:scaling>
        <c:delete val="1"/>
        <c:axPos val="l"/>
        <c:numFmt formatCode="General" sourceLinked="1"/>
        <c:majorTickMark val="none"/>
        <c:minorTickMark val="none"/>
        <c:tickLblPos val="nextTo"/>
        <c:crossAx val="2058724192"/>
        <c:crosses val="autoZero"/>
        <c:auto val="1"/>
        <c:lblAlgn val="ctr"/>
        <c:lblOffset val="100"/>
        <c:noMultiLvlLbl val="0"/>
      </c:catAx>
      <c:valAx>
        <c:axId val="2058724192"/>
        <c:scaling>
          <c:orientation val="minMax"/>
        </c:scaling>
        <c:delete val="1"/>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crossAx val="2058726272"/>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400" b="0" i="0" u="none" strike="noStrike" baseline="0">
                <a:effectLst/>
              </a:rPr>
              <a:t>Commerce</a:t>
            </a:r>
          </a:p>
          <a:p>
            <a:pPr>
              <a:defRPr/>
            </a:pPr>
            <a:r>
              <a:rPr lang="fr-FR" sz="1400" b="0" i="0" u="none" strike="noStrike" baseline="0"/>
              <a:t>  </a:t>
            </a:r>
            <a:endParaRPr lang="fr-F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clustered"/>
        <c:varyColors val="0"/>
        <c:ser>
          <c:idx val="0"/>
          <c:order val="0"/>
          <c:spPr>
            <a:solidFill>
              <a:srgbClr val="7030A0"/>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4'!$A$5:$A$9</c:f>
              <c:strCache>
                <c:ptCount val="5"/>
                <c:pt idx="0">
                  <c:v>2020-S2</c:v>
                </c:pt>
                <c:pt idx="1">
                  <c:v>2021-S1</c:v>
                </c:pt>
                <c:pt idx="2">
                  <c:v>2021-S2</c:v>
                </c:pt>
                <c:pt idx="3">
                  <c:v>2022-S1</c:v>
                </c:pt>
                <c:pt idx="4">
                  <c:v>2022-S2</c:v>
                </c:pt>
              </c:strCache>
            </c:strRef>
          </c:cat>
          <c:val>
            <c:numRef>
              <c:f>'Graphique 4'!$M$5:$M$9</c:f>
              <c:numCache>
                <c:formatCode>0%</c:formatCode>
                <c:ptCount val="5"/>
                <c:pt idx="0">
                  <c:v>5.916435399321616E-3</c:v>
                </c:pt>
                <c:pt idx="1">
                  <c:v>1.2359509869016719E-2</c:v>
                </c:pt>
                <c:pt idx="2">
                  <c:v>5.1489904231031515E-3</c:v>
                </c:pt>
                <c:pt idx="3">
                  <c:v>4.7921212478622402E-3</c:v>
                </c:pt>
                <c:pt idx="4">
                  <c:v>2.0308680156696417E-3</c:v>
                </c:pt>
              </c:numCache>
            </c:numRef>
          </c:val>
          <c:extLst>
            <c:ext xmlns:c16="http://schemas.microsoft.com/office/drawing/2014/chart" uri="{C3380CC4-5D6E-409C-BE32-E72D297353CC}">
              <c16:uniqueId val="{00000000-8816-48FD-91D1-8669B398351A}"/>
            </c:ext>
          </c:extLst>
        </c:ser>
        <c:dLbls>
          <c:dLblPos val="outEnd"/>
          <c:showLegendKey val="0"/>
          <c:showVal val="1"/>
          <c:showCatName val="0"/>
          <c:showSerName val="0"/>
          <c:showPercent val="0"/>
          <c:showBubbleSize val="0"/>
        </c:dLbls>
        <c:gapWidth val="182"/>
        <c:axId val="2058726272"/>
        <c:axId val="2058724192"/>
      </c:barChart>
      <c:catAx>
        <c:axId val="2058726272"/>
        <c:scaling>
          <c:orientation val="maxMin"/>
        </c:scaling>
        <c:delete val="1"/>
        <c:axPos val="l"/>
        <c:numFmt formatCode="General" sourceLinked="1"/>
        <c:majorTickMark val="none"/>
        <c:minorTickMark val="none"/>
        <c:tickLblPos val="nextTo"/>
        <c:crossAx val="2058724192"/>
        <c:crosses val="autoZero"/>
        <c:auto val="1"/>
        <c:lblAlgn val="ctr"/>
        <c:lblOffset val="100"/>
        <c:noMultiLvlLbl val="0"/>
      </c:catAx>
      <c:valAx>
        <c:axId val="2058724192"/>
        <c:scaling>
          <c:orientation val="minMax"/>
        </c:scaling>
        <c:delete val="1"/>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2058726272"/>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400" b="0" i="0" u="none" strike="noStrike" baseline="0">
                <a:effectLst/>
              </a:rPr>
              <a:t>Transports et entreposage</a:t>
            </a:r>
            <a:r>
              <a:rPr lang="fr-FR" sz="1400" b="0" i="0" u="none" strike="noStrike" baseline="0"/>
              <a:t>   </a:t>
            </a:r>
            <a:endParaRPr lang="fr-F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clustered"/>
        <c:varyColors val="0"/>
        <c:ser>
          <c:idx val="0"/>
          <c:order val="0"/>
          <c:spPr>
            <a:solidFill>
              <a:srgbClr val="FFFF00"/>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4'!$A$5:$A$9</c:f>
              <c:strCache>
                <c:ptCount val="5"/>
                <c:pt idx="0">
                  <c:v>2020-S2</c:v>
                </c:pt>
                <c:pt idx="1">
                  <c:v>2021-S1</c:v>
                </c:pt>
                <c:pt idx="2">
                  <c:v>2021-S2</c:v>
                </c:pt>
                <c:pt idx="3">
                  <c:v>2022-S1</c:v>
                </c:pt>
                <c:pt idx="4">
                  <c:v>2022-S2</c:v>
                </c:pt>
              </c:strCache>
            </c:strRef>
          </c:cat>
          <c:val>
            <c:numRef>
              <c:f>'Graphique 4'!$P$5:$P$9</c:f>
              <c:numCache>
                <c:formatCode>0%</c:formatCode>
                <c:ptCount val="5"/>
                <c:pt idx="0">
                  <c:v>2.0899452074290186E-3</c:v>
                </c:pt>
                <c:pt idx="1">
                  <c:v>6.1021897810218981E-2</c:v>
                </c:pt>
                <c:pt idx="2">
                  <c:v>4.5780124484229669E-2</c:v>
                </c:pt>
                <c:pt idx="3">
                  <c:v>3.6867755900013961E-2</c:v>
                </c:pt>
                <c:pt idx="4">
                  <c:v>8.375771872615E-3</c:v>
                </c:pt>
              </c:numCache>
            </c:numRef>
          </c:val>
          <c:extLst>
            <c:ext xmlns:c16="http://schemas.microsoft.com/office/drawing/2014/chart" uri="{C3380CC4-5D6E-409C-BE32-E72D297353CC}">
              <c16:uniqueId val="{00000000-8559-4113-91A2-1EBC62A76BF3}"/>
            </c:ext>
          </c:extLst>
        </c:ser>
        <c:dLbls>
          <c:dLblPos val="outEnd"/>
          <c:showLegendKey val="0"/>
          <c:showVal val="1"/>
          <c:showCatName val="0"/>
          <c:showSerName val="0"/>
          <c:showPercent val="0"/>
          <c:showBubbleSize val="0"/>
        </c:dLbls>
        <c:gapWidth val="182"/>
        <c:axId val="2058726272"/>
        <c:axId val="2058724192"/>
      </c:barChart>
      <c:catAx>
        <c:axId val="2058726272"/>
        <c:scaling>
          <c:orientation val="maxMin"/>
        </c:scaling>
        <c:delete val="1"/>
        <c:axPos val="l"/>
        <c:numFmt formatCode="General" sourceLinked="1"/>
        <c:majorTickMark val="none"/>
        <c:minorTickMark val="none"/>
        <c:tickLblPos val="nextTo"/>
        <c:crossAx val="2058724192"/>
        <c:crosses val="autoZero"/>
        <c:auto val="1"/>
        <c:lblAlgn val="ctr"/>
        <c:lblOffset val="100"/>
        <c:noMultiLvlLbl val="0"/>
      </c:catAx>
      <c:valAx>
        <c:axId val="2058724192"/>
        <c:scaling>
          <c:orientation val="minMax"/>
        </c:scaling>
        <c:delete val="1"/>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2058726272"/>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400" b="0" i="0" u="none" strike="noStrike" baseline="0">
                <a:effectLst/>
              </a:rPr>
              <a:t>Hébergement et restauration</a:t>
            </a:r>
            <a:r>
              <a:rPr lang="fr-FR" sz="1400" b="0" i="0" u="none" strike="noStrike" baseline="0"/>
              <a:t> </a:t>
            </a:r>
            <a:endParaRPr lang="fr-F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clustered"/>
        <c:varyColors val="0"/>
        <c:ser>
          <c:idx val="0"/>
          <c:order val="0"/>
          <c:spPr>
            <a:solidFill>
              <a:srgbClr val="FF0000"/>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4'!$A$5:$A$9</c:f>
              <c:strCache>
                <c:ptCount val="5"/>
                <c:pt idx="0">
                  <c:v>2020-S2</c:v>
                </c:pt>
                <c:pt idx="1">
                  <c:v>2021-S1</c:v>
                </c:pt>
                <c:pt idx="2">
                  <c:v>2021-S2</c:v>
                </c:pt>
                <c:pt idx="3">
                  <c:v>2022-S1</c:v>
                </c:pt>
                <c:pt idx="4">
                  <c:v>2022-S2</c:v>
                </c:pt>
              </c:strCache>
            </c:strRef>
          </c:cat>
          <c:val>
            <c:numRef>
              <c:f>'Graphique 4'!$S$5:$S$9</c:f>
              <c:numCache>
                <c:formatCode>0%</c:formatCode>
                <c:ptCount val="5"/>
                <c:pt idx="0">
                  <c:v>8.6236600306278716E-4</c:v>
                </c:pt>
                <c:pt idx="1">
                  <c:v>6.8975745943116382E-3</c:v>
                </c:pt>
                <c:pt idx="2">
                  <c:v>2.8195850622406638E-2</c:v>
                </c:pt>
                <c:pt idx="3">
                  <c:v>3.5083333333333334E-2</c:v>
                </c:pt>
                <c:pt idx="4">
                  <c:v>1.2168025971969277E-2</c:v>
                </c:pt>
              </c:numCache>
            </c:numRef>
          </c:val>
          <c:extLst>
            <c:ext xmlns:c16="http://schemas.microsoft.com/office/drawing/2014/chart" uri="{C3380CC4-5D6E-409C-BE32-E72D297353CC}">
              <c16:uniqueId val="{00000000-D4A0-41B0-BD37-74FCE5E5A153}"/>
            </c:ext>
          </c:extLst>
        </c:ser>
        <c:dLbls>
          <c:dLblPos val="outEnd"/>
          <c:showLegendKey val="0"/>
          <c:showVal val="1"/>
          <c:showCatName val="0"/>
          <c:showSerName val="0"/>
          <c:showPercent val="0"/>
          <c:showBubbleSize val="0"/>
        </c:dLbls>
        <c:gapWidth val="182"/>
        <c:axId val="2058726272"/>
        <c:axId val="2058724192"/>
      </c:barChart>
      <c:catAx>
        <c:axId val="2058726272"/>
        <c:scaling>
          <c:orientation val="maxMin"/>
        </c:scaling>
        <c:delete val="1"/>
        <c:axPos val="l"/>
        <c:numFmt formatCode="General" sourceLinked="1"/>
        <c:majorTickMark val="none"/>
        <c:minorTickMark val="none"/>
        <c:tickLblPos val="nextTo"/>
        <c:crossAx val="2058724192"/>
        <c:crosses val="autoZero"/>
        <c:auto val="1"/>
        <c:lblAlgn val="ctr"/>
        <c:lblOffset val="100"/>
        <c:noMultiLvlLbl val="0"/>
      </c:catAx>
      <c:valAx>
        <c:axId val="2058724192"/>
        <c:scaling>
          <c:orientation val="minMax"/>
        </c:scaling>
        <c:delete val="1"/>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2058726272"/>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1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28.xml"/><Relationship Id="rId1" Type="http://schemas.openxmlformats.org/officeDocument/2006/relationships/chart" Target="../charts/chart2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8" Type="http://schemas.openxmlformats.org/officeDocument/2006/relationships/chart" Target="../charts/chart11.xml"/><Relationship Id="rId3" Type="http://schemas.openxmlformats.org/officeDocument/2006/relationships/chart" Target="../charts/chart6.xml"/><Relationship Id="rId7" Type="http://schemas.openxmlformats.org/officeDocument/2006/relationships/chart" Target="../charts/chart10.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chart" Target="../charts/chart9.xml"/><Relationship Id="rId5" Type="http://schemas.openxmlformats.org/officeDocument/2006/relationships/chart" Target="../charts/chart8.xml"/><Relationship Id="rId4" Type="http://schemas.openxmlformats.org/officeDocument/2006/relationships/chart" Target="../charts/chart7.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 Id="rId4" Type="http://schemas.openxmlformats.org/officeDocument/2006/relationships/chart" Target="../charts/chart19.xml"/></Relationships>
</file>

<file path=xl/drawings/drawing1.xml><?xml version="1.0" encoding="utf-8"?>
<xdr:wsDr xmlns:xdr="http://schemas.openxmlformats.org/drawingml/2006/spreadsheetDrawing" xmlns:a="http://schemas.openxmlformats.org/drawingml/2006/main">
  <xdr:twoCellAnchor>
    <xdr:from>
      <xdr:col>5</xdr:col>
      <xdr:colOff>137160</xdr:colOff>
      <xdr:row>2</xdr:row>
      <xdr:rowOff>129540</xdr:rowOff>
    </xdr:from>
    <xdr:to>
      <xdr:col>11</xdr:col>
      <xdr:colOff>556260</xdr:colOff>
      <xdr:row>13</xdr:row>
      <xdr:rowOff>87630</xdr:rowOff>
    </xdr:to>
    <xdr:graphicFrame macro="">
      <xdr:nvGraphicFramePr>
        <xdr:cNvPr id="2" name="Graphique 1">
          <a:extLst>
            <a:ext uri="{FF2B5EF4-FFF2-40B4-BE49-F238E27FC236}">
              <a16:creationId xmlns:a16="http://schemas.microsoft.com/office/drawing/2014/main" id="{6841DB0F-5270-40C2-9B38-F821834EF3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21</xdr:row>
      <xdr:rowOff>142875</xdr:rowOff>
    </xdr:from>
    <xdr:to>
      <xdr:col>4</xdr:col>
      <xdr:colOff>19050</xdr:colOff>
      <xdr:row>36</xdr:row>
      <xdr:rowOff>28575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276225</xdr:colOff>
      <xdr:row>21</xdr:row>
      <xdr:rowOff>104775</xdr:rowOff>
    </xdr:from>
    <xdr:to>
      <xdr:col>8</xdr:col>
      <xdr:colOff>419100</xdr:colOff>
      <xdr:row>35</xdr:row>
      <xdr:rowOff>180975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8</xdr:col>
      <xdr:colOff>660400</xdr:colOff>
      <xdr:row>22</xdr:row>
      <xdr:rowOff>174625</xdr:rowOff>
    </xdr:from>
    <xdr:to>
      <xdr:col>15</xdr:col>
      <xdr:colOff>269875</xdr:colOff>
      <xdr:row>42</xdr:row>
      <xdr:rowOff>9525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22</xdr:row>
      <xdr:rowOff>0</xdr:rowOff>
    </xdr:from>
    <xdr:to>
      <xdr:col>7</xdr:col>
      <xdr:colOff>412750</xdr:colOff>
      <xdr:row>41</xdr:row>
      <xdr:rowOff>19050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3</xdr:col>
      <xdr:colOff>387350</xdr:colOff>
      <xdr:row>3</xdr:row>
      <xdr:rowOff>438150</xdr:rowOff>
    </xdr:from>
    <xdr:to>
      <xdr:col>9</xdr:col>
      <xdr:colOff>406400</xdr:colOff>
      <xdr:row>14</xdr:row>
      <xdr:rowOff>139700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1419224</xdr:colOff>
      <xdr:row>13</xdr:row>
      <xdr:rowOff>44450</xdr:rowOff>
    </xdr:from>
    <xdr:to>
      <xdr:col>5</xdr:col>
      <xdr:colOff>2666999</xdr:colOff>
      <xdr:row>31</xdr:row>
      <xdr:rowOff>38100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1612900</xdr:colOff>
      <xdr:row>33</xdr:row>
      <xdr:rowOff>92074</xdr:rowOff>
    </xdr:from>
    <xdr:to>
      <xdr:col>7</xdr:col>
      <xdr:colOff>495300</xdr:colOff>
      <xdr:row>48</xdr:row>
      <xdr:rowOff>177799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1</xdr:row>
      <xdr:rowOff>9525</xdr:rowOff>
    </xdr:from>
    <xdr:to>
      <xdr:col>9</xdr:col>
      <xdr:colOff>323850</xdr:colOff>
      <xdr:row>17</xdr:row>
      <xdr:rowOff>180975</xdr:rowOff>
    </xdr:to>
    <xdr:graphicFrame macro="">
      <xdr:nvGraphicFramePr>
        <xdr:cNvPr id="2" name="Graphique 1">
          <a:extLst>
            <a:ext uri="{FF2B5EF4-FFF2-40B4-BE49-F238E27FC236}">
              <a16:creationId xmlns:a16="http://schemas.microsoft.com/office/drawing/2014/main" id="{195CB7AB-3309-4FC0-9A12-57FA617CB2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26</xdr:row>
      <xdr:rowOff>66675</xdr:rowOff>
    </xdr:from>
    <xdr:to>
      <xdr:col>9</xdr:col>
      <xdr:colOff>0</xdr:colOff>
      <xdr:row>44</xdr:row>
      <xdr:rowOff>19050</xdr:rowOff>
    </xdr:to>
    <xdr:graphicFrame macro="">
      <xdr:nvGraphicFramePr>
        <xdr:cNvPr id="3" name="Graphique 2">
          <a:extLst>
            <a:ext uri="{FF2B5EF4-FFF2-40B4-BE49-F238E27FC236}">
              <a16:creationId xmlns:a16="http://schemas.microsoft.com/office/drawing/2014/main" id="{32DB1B3B-4102-4CE1-ABC1-383F6ED5E7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28575</xdr:colOff>
      <xdr:row>49</xdr:row>
      <xdr:rowOff>123825</xdr:rowOff>
    </xdr:from>
    <xdr:to>
      <xdr:col>2</xdr:col>
      <xdr:colOff>666750</xdr:colOff>
      <xdr:row>52</xdr:row>
      <xdr:rowOff>117047</xdr:rowOff>
    </xdr:to>
    <xdr:pic>
      <xdr:nvPicPr>
        <xdr:cNvPr id="4" name="Image 3">
          <a:extLst>
            <a:ext uri="{FF2B5EF4-FFF2-40B4-BE49-F238E27FC236}">
              <a16:creationId xmlns:a16="http://schemas.microsoft.com/office/drawing/2014/main" id="{BC7EEBD2-3D80-4167-88B8-63705874A138}"/>
            </a:ext>
          </a:extLst>
        </xdr:cNvPr>
        <xdr:cNvPicPr>
          <a:picLocks noChangeAspect="1"/>
        </xdr:cNvPicPr>
      </xdr:nvPicPr>
      <xdr:blipFill>
        <a:blip xmlns:r="http://schemas.openxmlformats.org/officeDocument/2006/relationships" r:embed="rId3"/>
        <a:stretch>
          <a:fillRect/>
        </a:stretch>
      </xdr:blipFill>
      <xdr:spPr>
        <a:xfrm>
          <a:off x="828675" y="8689975"/>
          <a:ext cx="1438275" cy="545672"/>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9</xdr:col>
      <xdr:colOff>209550</xdr:colOff>
      <xdr:row>11</xdr:row>
      <xdr:rowOff>114300</xdr:rowOff>
    </xdr:from>
    <xdr:to>
      <xdr:col>18</xdr:col>
      <xdr:colOff>428625</xdr:colOff>
      <xdr:row>34</xdr:row>
      <xdr:rowOff>28575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0.28911</cdr:x>
      <cdr:y>0.89579</cdr:y>
    </cdr:from>
    <cdr:to>
      <cdr:x>0.30959</cdr:x>
      <cdr:y>0.97783</cdr:y>
    </cdr:to>
    <cdr:sp macro="" textlink="">
      <cdr:nvSpPr>
        <cdr:cNvPr id="2" name="Accolade ouvrante 1"/>
        <cdr:cNvSpPr/>
      </cdr:nvSpPr>
      <cdr:spPr>
        <a:xfrm xmlns:a="http://schemas.openxmlformats.org/drawingml/2006/main">
          <a:off x="1971675" y="3848100"/>
          <a:ext cx="139700" cy="352424"/>
        </a:xfrm>
        <a:prstGeom xmlns:a="http://schemas.openxmlformats.org/drawingml/2006/main" prst="leftBrace">
          <a:avLst>
            <a:gd name="adj1" fmla="val 29779"/>
            <a:gd name="adj2" fmla="val 51460"/>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rtlCol="0" anchor="t"/>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endParaRPr lang="fr-FR" sz="1100"/>
        </a:p>
      </cdr:txBody>
    </cdr:sp>
  </cdr:relSizeAnchor>
  <cdr:relSizeAnchor xmlns:cdr="http://schemas.openxmlformats.org/drawingml/2006/chartDrawing">
    <cdr:from>
      <cdr:x>0.01816</cdr:x>
      <cdr:y>0.91353</cdr:y>
    </cdr:from>
    <cdr:to>
      <cdr:x>0.2919</cdr:x>
      <cdr:y>0.99187</cdr:y>
    </cdr:to>
    <cdr:sp macro="" textlink="">
      <cdr:nvSpPr>
        <cdr:cNvPr id="3" name="ZoneTexte 1"/>
        <cdr:cNvSpPr txBox="1"/>
      </cdr:nvSpPr>
      <cdr:spPr>
        <a:xfrm xmlns:a="http://schemas.openxmlformats.org/drawingml/2006/main">
          <a:off x="123825" y="3924300"/>
          <a:ext cx="1866900" cy="336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fr-FR" sz="900">
              <a:solidFill>
                <a:schemeClr val="tx1">
                  <a:lumMod val="65000"/>
                  <a:lumOff val="35000"/>
                </a:schemeClr>
              </a:solidFill>
            </a:rPr>
            <a:t>Recours à</a:t>
          </a:r>
          <a:r>
            <a:rPr lang="fr-FR" sz="900" baseline="0">
              <a:solidFill>
                <a:schemeClr val="tx1">
                  <a:lumMod val="65000"/>
                  <a:lumOff val="35000"/>
                </a:schemeClr>
              </a:solidFill>
            </a:rPr>
            <a:t> la formation :</a:t>
          </a:r>
          <a:endParaRPr lang="fr-FR" sz="900">
            <a:solidFill>
              <a:schemeClr val="tx1">
                <a:lumMod val="65000"/>
                <a:lumOff val="35000"/>
              </a:schemeClr>
            </a:solidFill>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6</xdr:col>
      <xdr:colOff>167640</xdr:colOff>
      <xdr:row>2</xdr:row>
      <xdr:rowOff>0</xdr:rowOff>
    </xdr:from>
    <xdr:to>
      <xdr:col>11</xdr:col>
      <xdr:colOff>777240</xdr:colOff>
      <xdr:row>17</xdr:row>
      <xdr:rowOff>0</xdr:rowOff>
    </xdr:to>
    <xdr:graphicFrame macro="">
      <xdr:nvGraphicFramePr>
        <xdr:cNvPr id="3" name="Graphique 2">
          <a:extLst>
            <a:ext uri="{FF2B5EF4-FFF2-40B4-BE49-F238E27FC236}">
              <a16:creationId xmlns:a16="http://schemas.microsoft.com/office/drawing/2014/main" id="{04CF5241-9E34-FEFB-156D-2BE1F473430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22860</xdr:colOff>
      <xdr:row>2</xdr:row>
      <xdr:rowOff>15240</xdr:rowOff>
    </xdr:from>
    <xdr:to>
      <xdr:col>8</xdr:col>
      <xdr:colOff>662940</xdr:colOff>
      <xdr:row>20</xdr:row>
      <xdr:rowOff>0</xdr:rowOff>
    </xdr:to>
    <xdr:graphicFrame macro="">
      <xdr:nvGraphicFramePr>
        <xdr:cNvPr id="2" name="Graphique 1">
          <a:extLst>
            <a:ext uri="{FF2B5EF4-FFF2-40B4-BE49-F238E27FC236}">
              <a16:creationId xmlns:a16="http://schemas.microsoft.com/office/drawing/2014/main" id="{02E59CB5-31F6-4640-B7A7-78A136B804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530860</xdr:colOff>
      <xdr:row>16</xdr:row>
      <xdr:rowOff>69850</xdr:rowOff>
    </xdr:from>
    <xdr:to>
      <xdr:col>3</xdr:col>
      <xdr:colOff>660400</xdr:colOff>
      <xdr:row>31</xdr:row>
      <xdr:rowOff>162560</xdr:rowOff>
    </xdr:to>
    <xdr:graphicFrame macro="">
      <xdr:nvGraphicFramePr>
        <xdr:cNvPr id="2" name="Graphique 1">
          <a:extLst>
            <a:ext uri="{FF2B5EF4-FFF2-40B4-BE49-F238E27FC236}">
              <a16:creationId xmlns:a16="http://schemas.microsoft.com/office/drawing/2014/main" id="{BEDDADDF-19D7-450D-9C05-4B0DB3F7C8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668020</xdr:colOff>
      <xdr:row>16</xdr:row>
      <xdr:rowOff>166370</xdr:rowOff>
    </xdr:from>
    <xdr:to>
      <xdr:col>6</xdr:col>
      <xdr:colOff>652780</xdr:colOff>
      <xdr:row>32</xdr:row>
      <xdr:rowOff>59690</xdr:rowOff>
    </xdr:to>
    <xdr:graphicFrame macro="">
      <xdr:nvGraphicFramePr>
        <xdr:cNvPr id="3" name="Graphique 2">
          <a:extLst>
            <a:ext uri="{FF2B5EF4-FFF2-40B4-BE49-F238E27FC236}">
              <a16:creationId xmlns:a16="http://schemas.microsoft.com/office/drawing/2014/main" id="{CA31D1C1-62DE-44DE-8CE6-38979471E0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622300</xdr:colOff>
      <xdr:row>16</xdr:row>
      <xdr:rowOff>64770</xdr:rowOff>
    </xdr:from>
    <xdr:to>
      <xdr:col>9</xdr:col>
      <xdr:colOff>424180</xdr:colOff>
      <xdr:row>31</xdr:row>
      <xdr:rowOff>134620</xdr:rowOff>
    </xdr:to>
    <xdr:graphicFrame macro="">
      <xdr:nvGraphicFramePr>
        <xdr:cNvPr id="4" name="Graphique 3">
          <a:extLst>
            <a:ext uri="{FF2B5EF4-FFF2-40B4-BE49-F238E27FC236}">
              <a16:creationId xmlns:a16="http://schemas.microsoft.com/office/drawing/2014/main" id="{87EDECC0-3244-48AF-A836-0F03D5E41E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450850</xdr:colOff>
      <xdr:row>16</xdr:row>
      <xdr:rowOff>167640</xdr:rowOff>
    </xdr:from>
    <xdr:to>
      <xdr:col>12</xdr:col>
      <xdr:colOff>306070</xdr:colOff>
      <xdr:row>32</xdr:row>
      <xdr:rowOff>38100</xdr:rowOff>
    </xdr:to>
    <xdr:graphicFrame macro="">
      <xdr:nvGraphicFramePr>
        <xdr:cNvPr id="5" name="Graphique 4">
          <a:extLst>
            <a:ext uri="{FF2B5EF4-FFF2-40B4-BE49-F238E27FC236}">
              <a16:creationId xmlns:a16="http://schemas.microsoft.com/office/drawing/2014/main" id="{52BDAB68-8449-48DA-B381-7EE11909F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262890</xdr:colOff>
      <xdr:row>16</xdr:row>
      <xdr:rowOff>167640</xdr:rowOff>
    </xdr:from>
    <xdr:to>
      <xdr:col>15</xdr:col>
      <xdr:colOff>118110</xdr:colOff>
      <xdr:row>32</xdr:row>
      <xdr:rowOff>38100</xdr:rowOff>
    </xdr:to>
    <xdr:graphicFrame macro="">
      <xdr:nvGraphicFramePr>
        <xdr:cNvPr id="6" name="Graphique 5">
          <a:extLst>
            <a:ext uri="{FF2B5EF4-FFF2-40B4-BE49-F238E27FC236}">
              <a16:creationId xmlns:a16="http://schemas.microsoft.com/office/drawing/2014/main" id="{261EE765-AE7D-49DB-9166-C382B53D49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137160</xdr:colOff>
      <xdr:row>16</xdr:row>
      <xdr:rowOff>173990</xdr:rowOff>
    </xdr:from>
    <xdr:to>
      <xdr:col>17</xdr:col>
      <xdr:colOff>760730</xdr:colOff>
      <xdr:row>32</xdr:row>
      <xdr:rowOff>44450</xdr:rowOff>
    </xdr:to>
    <xdr:graphicFrame macro="">
      <xdr:nvGraphicFramePr>
        <xdr:cNvPr id="7" name="Graphique 6">
          <a:extLst>
            <a:ext uri="{FF2B5EF4-FFF2-40B4-BE49-F238E27FC236}">
              <a16:creationId xmlns:a16="http://schemas.microsoft.com/office/drawing/2014/main" id="{65BE746B-3FA1-49FF-9137-8B59F2012B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17</xdr:col>
      <xdr:colOff>740410</xdr:colOff>
      <xdr:row>16</xdr:row>
      <xdr:rowOff>161290</xdr:rowOff>
    </xdr:from>
    <xdr:to>
      <xdr:col>20</xdr:col>
      <xdr:colOff>581660</xdr:colOff>
      <xdr:row>32</xdr:row>
      <xdr:rowOff>31750</xdr:rowOff>
    </xdr:to>
    <xdr:graphicFrame macro="">
      <xdr:nvGraphicFramePr>
        <xdr:cNvPr id="8" name="Graphique 7">
          <a:extLst>
            <a:ext uri="{FF2B5EF4-FFF2-40B4-BE49-F238E27FC236}">
              <a16:creationId xmlns:a16="http://schemas.microsoft.com/office/drawing/2014/main" id="{33E29E0B-3A29-435F-96FD-DAF7F07E5D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20</xdr:col>
      <xdr:colOff>580390</xdr:colOff>
      <xdr:row>16</xdr:row>
      <xdr:rowOff>154940</xdr:rowOff>
    </xdr:from>
    <xdr:to>
      <xdr:col>23</xdr:col>
      <xdr:colOff>351790</xdr:colOff>
      <xdr:row>32</xdr:row>
      <xdr:rowOff>25400</xdr:rowOff>
    </xdr:to>
    <xdr:graphicFrame macro="">
      <xdr:nvGraphicFramePr>
        <xdr:cNvPr id="9" name="Graphique 8">
          <a:extLst>
            <a:ext uri="{FF2B5EF4-FFF2-40B4-BE49-F238E27FC236}">
              <a16:creationId xmlns:a16="http://schemas.microsoft.com/office/drawing/2014/main" id="{AFF5E77B-E762-46DF-AB46-0505A8B1EC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114300</xdr:colOff>
      <xdr:row>9</xdr:row>
      <xdr:rowOff>175260</xdr:rowOff>
    </xdr:from>
    <xdr:to>
      <xdr:col>7</xdr:col>
      <xdr:colOff>807720</xdr:colOff>
      <xdr:row>22</xdr:row>
      <xdr:rowOff>30480</xdr:rowOff>
    </xdr:to>
    <xdr:graphicFrame macro="">
      <xdr:nvGraphicFramePr>
        <xdr:cNvPr id="2" name="Graphique 1">
          <a:extLst>
            <a:ext uri="{FF2B5EF4-FFF2-40B4-BE49-F238E27FC236}">
              <a16:creationId xmlns:a16="http://schemas.microsoft.com/office/drawing/2014/main" id="{E6C1AE3F-2227-4336-A95F-B6A586243F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1303020</xdr:colOff>
      <xdr:row>22</xdr:row>
      <xdr:rowOff>30480</xdr:rowOff>
    </xdr:from>
    <xdr:to>
      <xdr:col>7</xdr:col>
      <xdr:colOff>845820</xdr:colOff>
      <xdr:row>33</xdr:row>
      <xdr:rowOff>167640</xdr:rowOff>
    </xdr:to>
    <xdr:graphicFrame macro="">
      <xdr:nvGraphicFramePr>
        <xdr:cNvPr id="3" name="Graphique 2">
          <a:extLst>
            <a:ext uri="{FF2B5EF4-FFF2-40B4-BE49-F238E27FC236}">
              <a16:creationId xmlns:a16="http://schemas.microsoft.com/office/drawing/2014/main" id="{DE2F81EE-7719-425B-8FEB-960CF182E6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9</xdr:row>
      <xdr:rowOff>175260</xdr:rowOff>
    </xdr:from>
    <xdr:to>
      <xdr:col>4</xdr:col>
      <xdr:colOff>152400</xdr:colOff>
      <xdr:row>33</xdr:row>
      <xdr:rowOff>144780</xdr:rowOff>
    </xdr:to>
    <xdr:graphicFrame macro="">
      <xdr:nvGraphicFramePr>
        <xdr:cNvPr id="4" name="Graphique 3">
          <a:extLst>
            <a:ext uri="{FF2B5EF4-FFF2-40B4-BE49-F238E27FC236}">
              <a16:creationId xmlns:a16="http://schemas.microsoft.com/office/drawing/2014/main" id="{D7980F69-DD4D-4B58-9AE3-E763B08517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19049</xdr:colOff>
      <xdr:row>28</xdr:row>
      <xdr:rowOff>76200</xdr:rowOff>
    </xdr:from>
    <xdr:to>
      <xdr:col>9</xdr:col>
      <xdr:colOff>38099</xdr:colOff>
      <xdr:row>52</xdr:row>
      <xdr:rowOff>133350</xdr:rowOff>
    </xdr:to>
    <xdr:graphicFrame macro="">
      <xdr:nvGraphicFramePr>
        <xdr:cNvPr id="2" name="Graphique 1">
          <a:extLst>
            <a:ext uri="{FF2B5EF4-FFF2-40B4-BE49-F238E27FC236}">
              <a16:creationId xmlns:a16="http://schemas.microsoft.com/office/drawing/2014/main" id="{13AF2F66-F2CF-495A-8393-FD07930417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222250</xdr:colOff>
      <xdr:row>2</xdr:row>
      <xdr:rowOff>19050</xdr:rowOff>
    </xdr:from>
    <xdr:to>
      <xdr:col>12</xdr:col>
      <xdr:colOff>583012</xdr:colOff>
      <xdr:row>38</xdr:row>
      <xdr:rowOff>75364</xdr:rowOff>
    </xdr:to>
    <xdr:pic>
      <xdr:nvPicPr>
        <xdr:cNvPr id="3" name="Image 2"/>
        <xdr:cNvPicPr>
          <a:picLocks noChangeAspect="1"/>
        </xdr:cNvPicPr>
      </xdr:nvPicPr>
      <xdr:blipFill>
        <a:blip xmlns:r="http://schemas.openxmlformats.org/officeDocument/2006/relationships" r:embed="rId1"/>
        <a:stretch>
          <a:fillRect/>
        </a:stretch>
      </xdr:blipFill>
      <xdr:spPr>
        <a:xfrm>
          <a:off x="222250" y="412750"/>
          <a:ext cx="9504762" cy="668571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13</xdr:col>
      <xdr:colOff>94000</xdr:colOff>
      <xdr:row>30</xdr:row>
      <xdr:rowOff>85093</xdr:rowOff>
    </xdr:to>
    <xdr:pic>
      <xdr:nvPicPr>
        <xdr:cNvPr id="3" name="Image 2"/>
        <xdr:cNvPicPr>
          <a:picLocks noChangeAspect="1"/>
        </xdr:cNvPicPr>
      </xdr:nvPicPr>
      <xdr:blipFill>
        <a:blip xmlns:r="http://schemas.openxmlformats.org/officeDocument/2006/relationships" r:embed="rId1"/>
        <a:stretch>
          <a:fillRect/>
        </a:stretch>
      </xdr:blipFill>
      <xdr:spPr>
        <a:xfrm>
          <a:off x="0" y="577850"/>
          <a:ext cx="10000000" cy="505714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304800</xdr:colOff>
      <xdr:row>27</xdr:row>
      <xdr:rowOff>139700</xdr:rowOff>
    </xdr:from>
    <xdr:to>
      <xdr:col>4</xdr:col>
      <xdr:colOff>684212</xdr:colOff>
      <xdr:row>43</xdr:row>
      <xdr:rowOff>111125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641350</xdr:colOff>
      <xdr:row>28</xdr:row>
      <xdr:rowOff>3175</xdr:rowOff>
    </xdr:from>
    <xdr:to>
      <xdr:col>10</xdr:col>
      <xdr:colOff>254000</xdr:colOff>
      <xdr:row>43</xdr:row>
      <xdr:rowOff>127325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23</xdr:row>
      <xdr:rowOff>0</xdr:rowOff>
    </xdr:from>
    <xdr:to>
      <xdr:col>16</xdr:col>
      <xdr:colOff>279400</xdr:colOff>
      <xdr:row>38</xdr:row>
      <xdr:rowOff>88150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450850</xdr:colOff>
      <xdr:row>23</xdr:row>
      <xdr:rowOff>0</xdr:rowOff>
    </xdr:from>
    <xdr:to>
      <xdr:col>19</xdr:col>
      <xdr:colOff>984250</xdr:colOff>
      <xdr:row>38</xdr:row>
      <xdr:rowOff>88150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GSP\Documents\APLD\Donn&#233;es%20-%20L'activit&#233;%20partielle%20au%20quatri&#232;me%20trimestre%20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ackupHD%20Sissi/Montout/Plan%20de%20Relance%202023/Coordination%20&#233;ditoriale/APLD/Graphiques%20FN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elnik\Documents\TELETRAVAIL_PROVIS\AAP_PIC15juillet\EDMOND_cho_part\Form_chopart_np.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57-%20plan%20Relance%20et%20territoire\elements%20sur%20activit&#233;%20partielle%20-%20APLD\acemocovid%20serie%20ap%20et%20FNE\dares_s&#233;ries_chronologiques_acemocovid_juill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Synthèse"/>
      <sheetName val="Secteur A17"/>
      <sheetName val="Taille d'entreprise"/>
      <sheetName val="Synthèse APLD"/>
      <sheetName val="Secteur A17 APLD"/>
      <sheetName val="Région"/>
      <sheetName val="Région x Secteur A10"/>
      <sheetName val="Département"/>
    </sheetNames>
    <sheetDataSet>
      <sheetData sheetId="0"/>
      <sheetData sheetId="1"/>
      <sheetData sheetId="2"/>
      <sheetData sheetId="3"/>
      <sheetData sheetId="4">
        <row r="4">
          <cell r="A4" t="str">
            <v>2020-T4</v>
          </cell>
        </row>
        <row r="5">
          <cell r="A5" t="str">
            <v>2021-T1</v>
          </cell>
        </row>
        <row r="6">
          <cell r="A6" t="str">
            <v>2021-T2</v>
          </cell>
        </row>
        <row r="7">
          <cell r="A7" t="str">
            <v>2021-T3</v>
          </cell>
        </row>
        <row r="8">
          <cell r="A8" t="str">
            <v>2021-T4</v>
          </cell>
        </row>
        <row r="9">
          <cell r="A9" t="str">
            <v>2022-T1</v>
          </cell>
        </row>
        <row r="10">
          <cell r="A10" t="str">
            <v>2022-T2</v>
          </cell>
        </row>
        <row r="11">
          <cell r="A11" t="str">
            <v>2022-T3*</v>
          </cell>
        </row>
        <row r="12">
          <cell r="A12" t="str">
            <v>2022-T4*</v>
          </cell>
        </row>
      </sheetData>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16_part AP_APLD_EED_MR"/>
      <sheetName val="G17_2021-22 taille_tous motifs"/>
      <sheetName val="G17_2021-2022 taille APLD"/>
      <sheetName val="tableau secteurs"/>
      <sheetName val="G18_2021-2022_par opco"/>
      <sheetName val="G19_2021-2022_age_tous motifs"/>
      <sheetName val="G20_2021-2022_CSP motifs"/>
      <sheetName val="G21_stag_type parcours"/>
      <sheetName val="G22_Cereq_AP_formation"/>
      <sheetName val="G23_Dares acemo covid "/>
    </sheetNames>
    <sheetDataSet>
      <sheetData sheetId="0"/>
      <sheetData sheetId="1">
        <row r="7">
          <cell r="A7" t="str">
            <v>0-10</v>
          </cell>
          <cell r="B7">
            <v>50548</v>
          </cell>
          <cell r="C7">
            <v>54266</v>
          </cell>
        </row>
        <row r="20">
          <cell r="A20" t="str">
            <v>10 à 50</v>
          </cell>
          <cell r="B20">
            <v>104693</v>
          </cell>
          <cell r="C20">
            <v>104000</v>
          </cell>
        </row>
        <row r="21">
          <cell r="A21" t="str">
            <v>total 50-250</v>
          </cell>
          <cell r="B21">
            <v>114718</v>
          </cell>
          <cell r="C21">
            <v>146447</v>
          </cell>
        </row>
        <row r="23">
          <cell r="A23" t="str">
            <v>250-1000</v>
          </cell>
          <cell r="B23">
            <v>65557</v>
          </cell>
          <cell r="C23">
            <v>83674</v>
          </cell>
        </row>
        <row r="25">
          <cell r="A25" t="str">
            <v>plus de 1000</v>
          </cell>
          <cell r="B25">
            <v>77699</v>
          </cell>
          <cell r="C25">
            <v>120832</v>
          </cell>
        </row>
      </sheetData>
      <sheetData sheetId="2">
        <row r="4">
          <cell r="A4" t="str">
            <v>0-10</v>
          </cell>
          <cell r="B4">
            <v>1756</v>
          </cell>
          <cell r="C4">
            <v>1018</v>
          </cell>
        </row>
        <row r="8">
          <cell r="A8" t="str">
            <v>10 à 50</v>
          </cell>
          <cell r="B8">
            <v>7199</v>
          </cell>
          <cell r="C8">
            <v>4615</v>
          </cell>
        </row>
        <row r="9">
          <cell r="A9" t="str">
            <v>50-250</v>
          </cell>
          <cell r="B9">
            <v>18409</v>
          </cell>
          <cell r="C9">
            <v>15693</v>
          </cell>
        </row>
        <row r="11">
          <cell r="A11" t="str">
            <v>250-1000</v>
          </cell>
          <cell r="B11">
            <v>15473</v>
          </cell>
          <cell r="C11">
            <v>16234</v>
          </cell>
        </row>
        <row r="13">
          <cell r="A13" t="str">
            <v>plus de 1000</v>
          </cell>
          <cell r="B13">
            <v>17329</v>
          </cell>
          <cell r="C13">
            <v>45067</v>
          </cell>
        </row>
      </sheetData>
      <sheetData sheetId="3"/>
      <sheetData sheetId="4">
        <row r="30">
          <cell r="A30" t="str">
            <v xml:space="preserve">Nombre de  Identifiant stagiaire (anonymisé) </v>
          </cell>
        </row>
        <row r="32">
          <cell r="N32" t="str">
            <v>AP</v>
          </cell>
          <cell r="O32" t="str">
            <v>APLD</v>
          </cell>
          <cell r="P32" t="str">
            <v>EED</v>
          </cell>
          <cell r="Q32" t="str">
            <v>MUT-REP</v>
          </cell>
          <cell r="R32" t="str">
            <v>AP</v>
          </cell>
          <cell r="S32" t="str">
            <v>APLD</v>
          </cell>
          <cell r="T32" t="str">
            <v>EED</v>
          </cell>
          <cell r="U32" t="str">
            <v>MUT-REP</v>
          </cell>
        </row>
        <row r="33">
          <cell r="A33" t="str">
            <v>AFDAS</v>
          </cell>
          <cell r="F33">
            <v>15940</v>
          </cell>
          <cell r="K33">
            <v>17767</v>
          </cell>
          <cell r="N33">
            <v>0.46568381430363864</v>
          </cell>
          <cell r="O33">
            <v>9.6424090338770391E-2</v>
          </cell>
          <cell r="P33">
            <v>0.13193224592220829</v>
          </cell>
          <cell r="Q33">
            <v>0.30595984943538268</v>
          </cell>
          <cell r="R33">
            <v>1.9812011031687962E-2</v>
          </cell>
          <cell r="S33">
            <v>3.2869927393482296E-2</v>
          </cell>
          <cell r="T33">
            <v>0.12838408285022795</v>
          </cell>
          <cell r="U33">
            <v>0.81893397872460183</v>
          </cell>
        </row>
        <row r="34">
          <cell r="A34" t="str">
            <v>AKTO</v>
          </cell>
          <cell r="F34">
            <v>78830</v>
          </cell>
          <cell r="K34">
            <v>170096</v>
          </cell>
          <cell r="N34">
            <v>0.18957249778003299</v>
          </cell>
          <cell r="O34">
            <v>8.4561715083090197E-2</v>
          </cell>
          <cell r="P34">
            <v>0.10098947101357351</v>
          </cell>
          <cell r="Q34">
            <v>0.6248763161233033</v>
          </cell>
          <cell r="R34">
            <v>8.508136581695043E-2</v>
          </cell>
          <cell r="S34">
            <v>0.29904289342488949</v>
          </cell>
          <cell r="T34">
            <v>5.8766814034427614E-2</v>
          </cell>
          <cell r="U34">
            <v>0.55710892672373247</v>
          </cell>
        </row>
        <row r="35">
          <cell r="A35" t="str">
            <v>ATLAS</v>
          </cell>
          <cell r="F35">
            <v>32616</v>
          </cell>
          <cell r="K35">
            <v>54670</v>
          </cell>
          <cell r="N35">
            <v>0.2016188373804268</v>
          </cell>
          <cell r="O35">
            <v>9.8540593573706162E-2</v>
          </cell>
          <cell r="P35">
            <v>6.6869021339220014E-2</v>
          </cell>
          <cell r="Q35">
            <v>0.6329715477066471</v>
          </cell>
          <cell r="R35">
            <v>8.6153283336381919E-3</v>
          </cell>
          <cell r="S35">
            <v>2.4236327053228462E-2</v>
          </cell>
          <cell r="T35">
            <v>5.9374428388512895E-2</v>
          </cell>
          <cell r="U35">
            <v>0.90777391622462045</v>
          </cell>
        </row>
        <row r="36">
          <cell r="A36" t="str">
            <v>Constructys</v>
          </cell>
          <cell r="F36">
            <v>2500</v>
          </cell>
          <cell r="K36">
            <v>14772</v>
          </cell>
          <cell r="N36">
            <v>0.10199999999999999</v>
          </cell>
          <cell r="O36">
            <v>6.88E-2</v>
          </cell>
          <cell r="P36">
            <v>0.10199999999999999</v>
          </cell>
          <cell r="Q36">
            <v>0.72719999999999996</v>
          </cell>
          <cell r="R36">
            <v>1.0628215542919036E-2</v>
          </cell>
          <cell r="S36">
            <v>1.347143243975088E-2</v>
          </cell>
          <cell r="T36">
            <v>4.2174383969672352E-2</v>
          </cell>
          <cell r="U36">
            <v>0.93372596804765773</v>
          </cell>
        </row>
        <row r="37">
          <cell r="A37" t="str">
            <v>EP</v>
          </cell>
          <cell r="F37">
            <v>38250</v>
          </cell>
          <cell r="K37">
            <v>29320</v>
          </cell>
          <cell r="N37">
            <v>8.1359477124183011E-2</v>
          </cell>
          <cell r="O37">
            <v>1.6653594771241832E-2</v>
          </cell>
          <cell r="P37">
            <v>0.63908496732026143</v>
          </cell>
          <cell r="Q37">
            <v>0.26290196078431372</v>
          </cell>
          <cell r="R37">
            <v>2.077080491132333E-2</v>
          </cell>
          <cell r="S37">
            <v>2.3669849931787175E-2</v>
          </cell>
          <cell r="T37">
            <v>0.39201909959072306</v>
          </cell>
          <cell r="U37">
            <v>0.56354024556616644</v>
          </cell>
        </row>
        <row r="38">
          <cell r="A38" t="str">
            <v>L'Opcommerce</v>
          </cell>
          <cell r="F38">
            <v>16718</v>
          </cell>
          <cell r="K38">
            <v>34462</v>
          </cell>
          <cell r="N38">
            <v>0.59522670175858361</v>
          </cell>
          <cell r="O38">
            <v>9.31331498983132E-2</v>
          </cell>
          <cell r="P38">
            <v>0.12740758463931093</v>
          </cell>
          <cell r="Q38">
            <v>0.18423256370379232</v>
          </cell>
          <cell r="R38">
            <v>4.439672682955139E-3</v>
          </cell>
          <cell r="S38">
            <v>1.0707445882421217E-2</v>
          </cell>
          <cell r="T38">
            <v>0.15918983227903197</v>
          </cell>
          <cell r="U38">
            <v>0.82566304915559163</v>
          </cell>
        </row>
        <row r="39">
          <cell r="A39" t="str">
            <v>OCAPIAT</v>
          </cell>
          <cell r="F39">
            <v>7628</v>
          </cell>
          <cell r="K39">
            <v>9582</v>
          </cell>
          <cell r="N39">
            <v>0.33390141583639221</v>
          </cell>
          <cell r="O39">
            <v>0.14735186156266386</v>
          </cell>
          <cell r="P39">
            <v>5.1389617199790245E-2</v>
          </cell>
          <cell r="Q39">
            <v>0.46735710540115366</v>
          </cell>
          <cell r="R39">
            <v>3.2352327280317263E-2</v>
          </cell>
          <cell r="S39">
            <v>0.11782508870799416</v>
          </cell>
          <cell r="T39">
            <v>6.5017741598831141E-2</v>
          </cell>
          <cell r="U39">
            <v>0.78480484241285742</v>
          </cell>
        </row>
        <row r="40">
          <cell r="A40" t="str">
            <v>OPCO 2i</v>
          </cell>
          <cell r="F40">
            <v>219968</v>
          </cell>
          <cell r="K40">
            <v>154684</v>
          </cell>
          <cell r="N40">
            <v>0.10176480215304044</v>
          </cell>
          <cell r="O40">
            <v>0.21228996945010184</v>
          </cell>
          <cell r="P40">
            <v>0.15405422606924643</v>
          </cell>
          <cell r="Q40">
            <v>0.53189100232761133</v>
          </cell>
          <cell r="R40">
            <v>6.8643169299992243E-2</v>
          </cell>
          <cell r="S40">
            <v>0.15724315378448966</v>
          </cell>
          <cell r="T40">
            <v>0.11705800212045202</v>
          </cell>
          <cell r="U40">
            <v>0.6570556747950661</v>
          </cell>
        </row>
        <row r="41">
          <cell r="A41" t="str">
            <v>OPCO MOBILITES</v>
          </cell>
          <cell r="F41">
            <v>12050</v>
          </cell>
          <cell r="K41">
            <v>26339</v>
          </cell>
          <cell r="N41">
            <v>0.24697095435684646</v>
          </cell>
          <cell r="O41">
            <v>0.14157676348547718</v>
          </cell>
          <cell r="P41">
            <v>0.11360995850622406</v>
          </cell>
          <cell r="Q41">
            <v>0.49784232365145226</v>
          </cell>
          <cell r="R41">
            <v>3.6371919966589471E-2</v>
          </cell>
          <cell r="S41">
            <v>8.6753483427616837E-2</v>
          </cell>
          <cell r="T41">
            <v>2.8019286988875812E-2</v>
          </cell>
          <cell r="U41">
            <v>0.84885530961691791</v>
          </cell>
        </row>
        <row r="42">
          <cell r="A42" t="str">
            <v>SANTE</v>
          </cell>
          <cell r="F42">
            <v>161</v>
          </cell>
          <cell r="K42">
            <v>2615</v>
          </cell>
          <cell r="N42">
            <v>0.40993788819875776</v>
          </cell>
          <cell r="O42">
            <v>0.57763975155279501</v>
          </cell>
          <cell r="P42">
            <v>0</v>
          </cell>
          <cell r="Q42">
            <v>1.2422360248447204E-2</v>
          </cell>
          <cell r="R42">
            <v>1.1472275334608031E-3</v>
          </cell>
          <cell r="S42">
            <v>3.8240917782026769E-2</v>
          </cell>
          <cell r="T42">
            <v>1.9120458891013385E-2</v>
          </cell>
          <cell r="U42">
            <v>0.94149139579349905</v>
          </cell>
        </row>
        <row r="43">
          <cell r="A43" t="str">
            <v>UNIFORMATION</v>
          </cell>
          <cell r="F43">
            <v>1599</v>
          </cell>
          <cell r="K43">
            <v>3142</v>
          </cell>
          <cell r="N43">
            <v>0.35021888680425267</v>
          </cell>
          <cell r="O43">
            <v>4.878048780487805E-2</v>
          </cell>
          <cell r="P43">
            <v>0.15071919949968732</v>
          </cell>
          <cell r="Q43">
            <v>0.45028142589118197</v>
          </cell>
          <cell r="R43">
            <v>6.492679821769573E-2</v>
          </cell>
          <cell r="S43">
            <v>7.9567154678548691E-3</v>
          </cell>
          <cell r="T43">
            <v>0.10789306174411203</v>
          </cell>
          <cell r="U43">
            <v>0.81922342457033737</v>
          </cell>
        </row>
      </sheetData>
      <sheetData sheetId="5">
        <row r="5">
          <cell r="A5" t="str">
            <v>(vide)</v>
          </cell>
          <cell r="B5">
            <v>5.0830190315168859E-4</v>
          </cell>
          <cell r="H5">
            <v>4.0411568840018584E-4</v>
          </cell>
          <cell r="N5">
            <v>5.9281709825845252E-4</v>
          </cell>
        </row>
        <row r="6">
          <cell r="A6" t="str">
            <v>0-20</v>
          </cell>
          <cell r="B6">
            <v>5.2174101530324708E-3</v>
          </cell>
          <cell r="H6">
            <v>5.0042589437819425E-3</v>
          </cell>
          <cell r="N6">
            <v>5.3903170589990413E-3</v>
          </cell>
        </row>
        <row r="7">
          <cell r="A7" t="str">
            <v>20-30</v>
          </cell>
          <cell r="B7">
            <v>0.18546841808644385</v>
          </cell>
          <cell r="H7">
            <v>0.18866636983119095</v>
          </cell>
          <cell r="N7">
            <v>0.18287425996011245</v>
          </cell>
        </row>
        <row r="8">
          <cell r="A8" t="str">
            <v>30-40</v>
          </cell>
          <cell r="B8">
            <v>0.28785386049334549</v>
          </cell>
          <cell r="H8">
            <v>0.28984774275979558</v>
          </cell>
          <cell r="N8">
            <v>0.28623643587367892</v>
          </cell>
        </row>
        <row r="9">
          <cell r="A9" t="str">
            <v>40-50</v>
          </cell>
          <cell r="B9">
            <v>0.28836758139333246</v>
          </cell>
          <cell r="H9">
            <v>0.2868326041505343</v>
          </cell>
          <cell r="N9">
            <v>0.28961274517501845</v>
          </cell>
        </row>
        <row r="10">
          <cell r="A10" t="str">
            <v>50-60</v>
          </cell>
          <cell r="B10">
            <v>0.20801686391815147</v>
          </cell>
          <cell r="H10">
            <v>0.20698950751122813</v>
          </cell>
          <cell r="N10">
            <v>0.20885024890466244</v>
          </cell>
        </row>
        <row r="11">
          <cell r="A11" t="str">
            <v>60 et plus</v>
          </cell>
          <cell r="B11">
            <v>2.4567564052542592E-2</v>
          </cell>
          <cell r="H11">
            <v>2.2255401115068917E-2</v>
          </cell>
          <cell r="N11">
            <v>2.6443175929270243E-2</v>
          </cell>
        </row>
      </sheetData>
      <sheetData sheetId="6">
        <row r="6">
          <cell r="A6" t="str">
            <v>Ingénieur et cadre</v>
          </cell>
          <cell r="F6">
            <v>0.30577582046464691</v>
          </cell>
        </row>
        <row r="7">
          <cell r="A7" t="str">
            <v>Techniciens et Agents de maîtrise</v>
          </cell>
          <cell r="F7">
            <v>0.19738862865076948</v>
          </cell>
        </row>
        <row r="8">
          <cell r="A8" t="str">
            <v>employés</v>
          </cell>
          <cell r="F8">
            <v>0.33824811435770535</v>
          </cell>
        </row>
        <row r="9">
          <cell r="A9" t="str">
            <v>Ouvriers qualifiés</v>
          </cell>
          <cell r="F9">
            <v>6.6936591189672365E-2</v>
          </cell>
        </row>
        <row r="10">
          <cell r="A10" t="str">
            <v>Ouvirers non Qualifiés</v>
          </cell>
          <cell r="F10">
            <v>8.6284968619350352E-2</v>
          </cell>
        </row>
        <row r="11">
          <cell r="A11" t="str">
            <v>(vide)</v>
          </cell>
        </row>
      </sheetData>
      <sheetData sheetId="7">
        <row r="4">
          <cell r="A4" t="str">
            <v>Parcours reconversion</v>
          </cell>
          <cell r="F4">
            <v>15246</v>
          </cell>
        </row>
        <row r="8">
          <cell r="A8" t="str">
            <v>Parcours certifiant</v>
          </cell>
          <cell r="F8">
            <v>55947</v>
          </cell>
        </row>
        <row r="12">
          <cell r="A12" t="str">
            <v>Parcours compétences spécifiques Covid</v>
          </cell>
          <cell r="F12">
            <v>387586</v>
          </cell>
        </row>
        <row r="16">
          <cell r="A16" t="str">
            <v>Parcours anticipation des mutations</v>
          </cell>
          <cell r="F16">
            <v>418266</v>
          </cell>
        </row>
        <row r="20">
          <cell r="A20" t="str">
            <v>Non renseigné</v>
          </cell>
          <cell r="F20">
            <v>61538</v>
          </cell>
        </row>
      </sheetData>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Feuil2"/>
      <sheetName val="Feuil3"/>
      <sheetName val="FORM_RVDEF"/>
      <sheetName val="Prop dem_x0009_Proposition formation_x0009_"/>
    </sheetNames>
    <sheetDataSet>
      <sheetData sheetId="0"/>
      <sheetData sheetId="1"/>
      <sheetData sheetId="2"/>
      <sheetData sheetId="3">
        <row r="4">
          <cell r="B4" t="str">
            <v>Chômage partiel ensemble formés</v>
          </cell>
          <cell r="G4" t="str">
            <v>Sans chômage partiel ensemble formés</v>
          </cell>
        </row>
        <row r="5">
          <cell r="A5" t="str">
            <v>Age</v>
          </cell>
          <cell r="F5" t="str">
            <v>Age</v>
          </cell>
        </row>
        <row r="6">
          <cell r="A6" t="str">
            <v>1. Moins de 35 ans</v>
          </cell>
          <cell r="B6">
            <v>42</v>
          </cell>
          <cell r="C6">
            <v>30</v>
          </cell>
          <cell r="D6">
            <v>14</v>
          </cell>
          <cell r="E6">
            <v>13</v>
          </cell>
          <cell r="F6" t="str">
            <v>1. Moins de 35 ans</v>
          </cell>
          <cell r="G6">
            <v>46</v>
          </cell>
          <cell r="H6">
            <v>33</v>
          </cell>
          <cell r="I6">
            <v>15</v>
          </cell>
          <cell r="J6">
            <v>14</v>
          </cell>
        </row>
        <row r="7">
          <cell r="A7" t="str">
            <v>2. De 35 à 49 ans</v>
          </cell>
          <cell r="B7">
            <v>46</v>
          </cell>
          <cell r="C7">
            <v>31</v>
          </cell>
          <cell r="D7">
            <v>18</v>
          </cell>
          <cell r="E7">
            <v>46</v>
          </cell>
          <cell r="F7" t="str">
            <v>2. De 35 à 49 ans</v>
          </cell>
          <cell r="G7">
            <v>44</v>
          </cell>
          <cell r="H7">
            <v>32</v>
          </cell>
          <cell r="I7">
            <v>18</v>
          </cell>
          <cell r="J7">
            <v>48</v>
          </cell>
        </row>
        <row r="8">
          <cell r="A8" t="str">
            <v>3. 50 ans et plus</v>
          </cell>
          <cell r="B8">
            <v>35</v>
          </cell>
          <cell r="C8">
            <v>25</v>
          </cell>
          <cell r="D8">
            <v>12</v>
          </cell>
          <cell r="E8">
            <v>41</v>
          </cell>
          <cell r="F8" t="str">
            <v>3. 50 ans et plus</v>
          </cell>
          <cell r="G8">
            <v>38</v>
          </cell>
          <cell r="H8">
            <v>28</v>
          </cell>
          <cell r="I8">
            <v>13</v>
          </cell>
          <cell r="J8">
            <v>38</v>
          </cell>
        </row>
        <row r="9">
          <cell r="A9" t="str">
            <v>Sexe</v>
          </cell>
          <cell r="F9" t="str">
            <v>Sexe</v>
          </cell>
        </row>
        <row r="10">
          <cell r="A10" t="str">
            <v>1. Hommes</v>
          </cell>
          <cell r="B10">
            <v>39</v>
          </cell>
          <cell r="C10">
            <v>26</v>
          </cell>
          <cell r="D10">
            <v>13</v>
          </cell>
          <cell r="E10">
            <v>67</v>
          </cell>
          <cell r="F10" t="str">
            <v>1. Hommes</v>
          </cell>
          <cell r="G10">
            <v>38</v>
          </cell>
          <cell r="H10">
            <v>27</v>
          </cell>
          <cell r="I10">
            <v>14</v>
          </cell>
          <cell r="J10">
            <v>68</v>
          </cell>
        </row>
        <row r="11">
          <cell r="A11" t="str">
            <v>2. Femmes</v>
          </cell>
          <cell r="B11">
            <v>45</v>
          </cell>
          <cell r="C11">
            <v>33</v>
          </cell>
          <cell r="D11">
            <v>19</v>
          </cell>
          <cell r="E11">
            <v>33</v>
          </cell>
          <cell r="F11" t="str">
            <v>2. Femmes</v>
          </cell>
          <cell r="G11">
            <v>50</v>
          </cell>
          <cell r="H11">
            <v>37</v>
          </cell>
          <cell r="I11">
            <v>21</v>
          </cell>
          <cell r="J11">
            <v>32</v>
          </cell>
        </row>
        <row r="12">
          <cell r="A12" t="str">
            <v>Diplôme</v>
          </cell>
          <cell r="F12" t="str">
            <v>Diplôme</v>
          </cell>
        </row>
        <row r="13">
          <cell r="A13" t="str">
            <v>Inférieur au Bac</v>
          </cell>
          <cell r="B13">
            <v>30</v>
          </cell>
          <cell r="C13">
            <v>21</v>
          </cell>
          <cell r="D13">
            <v>9</v>
          </cell>
          <cell r="E13">
            <v>26</v>
          </cell>
          <cell r="F13" t="str">
            <v>1. Inférieur au Bac</v>
          </cell>
          <cell r="G13">
            <v>30</v>
          </cell>
          <cell r="H13">
            <v>19</v>
          </cell>
          <cell r="I13">
            <v>9</v>
          </cell>
          <cell r="J13">
            <v>26</v>
          </cell>
        </row>
        <row r="14">
          <cell r="A14" t="str">
            <v>Bac</v>
          </cell>
          <cell r="B14">
            <v>42</v>
          </cell>
          <cell r="C14">
            <v>26</v>
          </cell>
          <cell r="D14">
            <v>17</v>
          </cell>
          <cell r="E14">
            <v>21</v>
          </cell>
          <cell r="F14" t="str">
            <v>2. Bac</v>
          </cell>
          <cell r="G14">
            <v>36</v>
          </cell>
          <cell r="H14">
            <v>27</v>
          </cell>
          <cell r="I14">
            <v>11</v>
          </cell>
          <cell r="J14">
            <v>16</v>
          </cell>
        </row>
        <row r="15">
          <cell r="A15" t="str">
            <v>Bac+2</v>
          </cell>
          <cell r="B15">
            <v>41</v>
          </cell>
          <cell r="C15">
            <v>29</v>
          </cell>
          <cell r="D15">
            <v>16</v>
          </cell>
          <cell r="E15">
            <v>23</v>
          </cell>
          <cell r="F15" t="str">
            <v>3. Bac+2</v>
          </cell>
          <cell r="G15">
            <v>42</v>
          </cell>
          <cell r="H15">
            <v>28</v>
          </cell>
          <cell r="I15">
            <v>18</v>
          </cell>
          <cell r="J15">
            <v>24</v>
          </cell>
        </row>
        <row r="16">
          <cell r="A16" t="str">
            <v>4. Bac+3/+4</v>
          </cell>
          <cell r="B16">
            <v>46</v>
          </cell>
          <cell r="C16">
            <v>31</v>
          </cell>
          <cell r="D16">
            <v>23</v>
          </cell>
          <cell r="E16">
            <v>12</v>
          </cell>
          <cell r="F16" t="str">
            <v>4. Bac+3/+4</v>
          </cell>
          <cell r="G16">
            <v>48</v>
          </cell>
          <cell r="H16">
            <v>37</v>
          </cell>
          <cell r="I16">
            <v>22</v>
          </cell>
          <cell r="J16">
            <v>14</v>
          </cell>
        </row>
        <row r="17">
          <cell r="A17" t="str">
            <v>5. Bac+5 et plus</v>
          </cell>
          <cell r="B17">
            <v>53</v>
          </cell>
          <cell r="C17">
            <v>41</v>
          </cell>
          <cell r="D17">
            <v>19</v>
          </cell>
          <cell r="E17">
            <v>18</v>
          </cell>
          <cell r="F17" t="str">
            <v>5. Bac+5 et plus</v>
          </cell>
          <cell r="G17">
            <v>57</v>
          </cell>
          <cell r="H17">
            <v>45</v>
          </cell>
          <cell r="I17">
            <v>22</v>
          </cell>
          <cell r="J17">
            <v>19</v>
          </cell>
        </row>
        <row r="18">
          <cell r="A18" t="str">
            <v>CS en 2020</v>
          </cell>
          <cell r="F18" t="str">
            <v>CS en 2020</v>
          </cell>
        </row>
        <row r="19">
          <cell r="A19" t="str">
            <v xml:space="preserve"> Cadres, ingénieurs </v>
          </cell>
          <cell r="B19">
            <v>45</v>
          </cell>
          <cell r="C19">
            <v>33</v>
          </cell>
          <cell r="D19">
            <v>17</v>
          </cell>
          <cell r="E19">
            <v>33</v>
          </cell>
          <cell r="F19" t="str">
            <v xml:space="preserve">1. Cadres, ingénieurs </v>
          </cell>
          <cell r="G19">
            <v>51</v>
          </cell>
          <cell r="H19">
            <v>40</v>
          </cell>
          <cell r="I19">
            <v>20</v>
          </cell>
          <cell r="J19">
            <v>35</v>
          </cell>
        </row>
        <row r="20">
          <cell r="A20" t="str">
            <v xml:space="preserve"> Professions intermédiaires</v>
          </cell>
          <cell r="B20">
            <v>46</v>
          </cell>
          <cell r="C20">
            <v>33</v>
          </cell>
          <cell r="D20">
            <v>18</v>
          </cell>
          <cell r="E20">
            <v>24</v>
          </cell>
          <cell r="F20" t="str">
            <v>2. Professions intermédiaires</v>
          </cell>
          <cell r="G20">
            <v>40</v>
          </cell>
          <cell r="H20">
            <v>27</v>
          </cell>
          <cell r="I20">
            <v>17</v>
          </cell>
          <cell r="J20">
            <v>25</v>
          </cell>
        </row>
        <row r="21">
          <cell r="A21" t="str">
            <v>Employés</v>
          </cell>
          <cell r="B21">
            <v>38</v>
          </cell>
          <cell r="C21">
            <v>24</v>
          </cell>
          <cell r="D21">
            <v>15</v>
          </cell>
          <cell r="E21">
            <v>29</v>
          </cell>
          <cell r="F21" t="str">
            <v>3. Employés</v>
          </cell>
          <cell r="G21">
            <v>37</v>
          </cell>
          <cell r="H21">
            <v>24</v>
          </cell>
          <cell r="I21">
            <v>14</v>
          </cell>
          <cell r="J21">
            <v>27</v>
          </cell>
        </row>
        <row r="22">
          <cell r="A22" t="str">
            <v>Ouvriers</v>
          </cell>
          <cell r="B22">
            <v>30</v>
          </cell>
          <cell r="C22">
            <v>19</v>
          </cell>
          <cell r="D22">
            <v>7</v>
          </cell>
          <cell r="E22">
            <v>14</v>
          </cell>
          <cell r="F22" t="str">
            <v>4. Ouvriers</v>
          </cell>
          <cell r="G22">
            <v>30</v>
          </cell>
          <cell r="H22">
            <v>23</v>
          </cell>
          <cell r="I22">
            <v>8</v>
          </cell>
          <cell r="J22">
            <v>13</v>
          </cell>
        </row>
        <row r="23">
          <cell r="A23" t="str">
            <v>Contrat</v>
          </cell>
          <cell r="F23" t="str">
            <v>Contrat</v>
          </cell>
        </row>
        <row r="24">
          <cell r="A24" t="str">
            <v>1. CDI</v>
          </cell>
          <cell r="B24">
            <v>40</v>
          </cell>
          <cell r="C24">
            <v>28</v>
          </cell>
          <cell r="D24">
            <v>15</v>
          </cell>
          <cell r="E24">
            <v>97</v>
          </cell>
          <cell r="F24" t="str">
            <v>1. CDI</v>
          </cell>
          <cell r="G24">
            <v>42</v>
          </cell>
          <cell r="H24">
            <v>30</v>
          </cell>
          <cell r="I24">
            <v>16</v>
          </cell>
          <cell r="J24">
            <v>97</v>
          </cell>
        </row>
        <row r="25">
          <cell r="A25" t="str">
            <v>2. CDD</v>
          </cell>
          <cell r="B25">
            <v>57</v>
          </cell>
          <cell r="C25">
            <v>48</v>
          </cell>
          <cell r="D25">
            <v>22</v>
          </cell>
          <cell r="E25">
            <v>3</v>
          </cell>
          <cell r="F25" t="str">
            <v>2. CDD</v>
          </cell>
          <cell r="G25">
            <v>33</v>
          </cell>
          <cell r="H25">
            <v>24</v>
          </cell>
          <cell r="I25">
            <v>5</v>
          </cell>
          <cell r="J25">
            <v>3</v>
          </cell>
        </row>
        <row r="26">
          <cell r="A26" t="str">
            <v>Temps de travail</v>
          </cell>
          <cell r="F26" t="str">
            <v>Temps de travail</v>
          </cell>
        </row>
        <row r="27">
          <cell r="A27" t="str">
            <v>1. Temps complet</v>
          </cell>
          <cell r="B27">
            <v>41</v>
          </cell>
          <cell r="C27">
            <v>30</v>
          </cell>
          <cell r="D27">
            <v>15</v>
          </cell>
          <cell r="E27">
            <v>91</v>
          </cell>
          <cell r="F27" t="str">
            <v>1. Temps complet</v>
          </cell>
          <cell r="G27">
            <v>42</v>
          </cell>
          <cell r="H27">
            <v>31</v>
          </cell>
          <cell r="I27">
            <v>16</v>
          </cell>
          <cell r="J27">
            <v>91</v>
          </cell>
        </row>
        <row r="28">
          <cell r="A28" t="str">
            <v>2. Temps partiel</v>
          </cell>
          <cell r="B28">
            <v>36</v>
          </cell>
          <cell r="C28">
            <v>13</v>
          </cell>
          <cell r="D28">
            <v>24</v>
          </cell>
          <cell r="E28">
            <v>9</v>
          </cell>
          <cell r="F28" t="str">
            <v>2. Temps partiel</v>
          </cell>
          <cell r="G28">
            <v>39</v>
          </cell>
          <cell r="H28">
            <v>22</v>
          </cell>
          <cell r="I28">
            <v>11</v>
          </cell>
          <cell r="J28">
            <v>9</v>
          </cell>
        </row>
        <row r="29">
          <cell r="A29" t="str">
            <v>Ensemble</v>
          </cell>
          <cell r="B29">
            <v>41</v>
          </cell>
          <cell r="C29">
            <v>29</v>
          </cell>
          <cell r="D29">
            <v>15</v>
          </cell>
          <cell r="E29">
            <v>100</v>
          </cell>
          <cell r="F29" t="str">
            <v>Ensemble</v>
          </cell>
          <cell r="G29">
            <v>42</v>
          </cell>
          <cell r="H29">
            <v>30</v>
          </cell>
          <cell r="I29">
            <v>16</v>
          </cell>
          <cell r="J29">
            <v>100</v>
          </cell>
        </row>
      </sheetData>
      <sheetData sheetId="4">
        <row r="1">
          <cell r="B1" t="str">
            <v>Chômage partiel</v>
          </cell>
          <cell r="I1" t="str">
            <v>Sans chômage partiel</v>
          </cell>
        </row>
        <row r="2">
          <cell r="B2" t="str">
            <v>Proposition formation</v>
          </cell>
          <cell r="C2" t="str">
            <v>Proposition employeur</v>
          </cell>
          <cell r="D2" t="str">
            <v>1. Oui</v>
          </cell>
          <cell r="E2" t="str">
            <v>2. Non, mais vous aviez la possibilité de le faire</v>
          </cell>
          <cell r="F2" t="str">
            <v>3. Non, vous ne pouviez pas faire de demande de formation</v>
          </cell>
          <cell r="G2" t="str">
            <v>Ensemble</v>
          </cell>
          <cell r="I2" t="str">
            <v>Proposition formation</v>
          </cell>
          <cell r="J2" t="str">
            <v>Proposition employeur</v>
          </cell>
          <cell r="K2" t="str">
            <v>1. Oui</v>
          </cell>
          <cell r="L2" t="str">
            <v>2. Non, mais vous aviez la possibilité de le faire</v>
          </cell>
          <cell r="M2" t="str">
            <v>3. Non, vous ne pouviez pas faire de demande de formation</v>
          </cell>
          <cell r="N2" t="str">
            <v>Ensemble</v>
          </cell>
        </row>
        <row r="3">
          <cell r="A3" t="str">
            <v>Age</v>
          </cell>
          <cell r="B3">
            <v>38</v>
          </cell>
          <cell r="C3">
            <v>32</v>
          </cell>
          <cell r="D3">
            <v>15</v>
          </cell>
          <cell r="E3">
            <v>62</v>
          </cell>
          <cell r="F3">
            <v>23</v>
          </cell>
          <cell r="G3">
            <v>13</v>
          </cell>
          <cell r="H3" t="str">
            <v>Age</v>
          </cell>
          <cell r="I3">
            <v>36</v>
          </cell>
          <cell r="J3">
            <v>35</v>
          </cell>
          <cell r="K3">
            <v>21</v>
          </cell>
          <cell r="L3">
            <v>53</v>
          </cell>
          <cell r="M3">
            <v>26</v>
          </cell>
          <cell r="N3">
            <v>14</v>
          </cell>
        </row>
        <row r="4">
          <cell r="A4" t="str">
            <v>1. Moins de 35 ans</v>
          </cell>
          <cell r="H4" t="str">
            <v>1. Moins de 35 ans</v>
          </cell>
        </row>
        <row r="5">
          <cell r="A5" t="str">
            <v>2. De 35 à 49 ans</v>
          </cell>
          <cell r="B5">
            <v>38</v>
          </cell>
          <cell r="C5">
            <v>32</v>
          </cell>
          <cell r="D5">
            <v>20</v>
          </cell>
          <cell r="E5">
            <v>52</v>
          </cell>
          <cell r="F5">
            <v>28</v>
          </cell>
          <cell r="G5">
            <v>46</v>
          </cell>
          <cell r="H5" t="str">
            <v>2. De 35 à 49 ans</v>
          </cell>
          <cell r="I5">
            <v>41</v>
          </cell>
          <cell r="J5">
            <v>34</v>
          </cell>
          <cell r="K5">
            <v>24</v>
          </cell>
          <cell r="L5">
            <v>52</v>
          </cell>
          <cell r="M5">
            <v>24</v>
          </cell>
          <cell r="N5">
            <v>48</v>
          </cell>
        </row>
        <row r="6">
          <cell r="A6" t="str">
            <v>3. 50 ans et plus</v>
          </cell>
          <cell r="B6">
            <v>33</v>
          </cell>
          <cell r="C6">
            <v>27</v>
          </cell>
          <cell r="D6">
            <v>12</v>
          </cell>
          <cell r="E6">
            <v>61</v>
          </cell>
          <cell r="F6">
            <v>27</v>
          </cell>
          <cell r="G6">
            <v>41</v>
          </cell>
          <cell r="H6" t="str">
            <v>3. 50 ans et plus</v>
          </cell>
          <cell r="I6">
            <v>35</v>
          </cell>
          <cell r="J6">
            <v>28</v>
          </cell>
          <cell r="K6">
            <v>14</v>
          </cell>
          <cell r="L6">
            <v>63</v>
          </cell>
          <cell r="M6">
            <v>23</v>
          </cell>
          <cell r="N6">
            <v>38</v>
          </cell>
        </row>
        <row r="7">
          <cell r="A7" t="str">
            <v>Sexe</v>
          </cell>
          <cell r="B7">
            <v>33</v>
          </cell>
          <cell r="C7">
            <v>29</v>
          </cell>
          <cell r="D7">
            <v>15</v>
          </cell>
          <cell r="E7">
            <v>59</v>
          </cell>
          <cell r="F7">
            <v>26</v>
          </cell>
          <cell r="G7">
            <v>67</v>
          </cell>
          <cell r="H7" t="str">
            <v>Sexe</v>
          </cell>
          <cell r="I7">
            <v>35</v>
          </cell>
          <cell r="J7">
            <v>31</v>
          </cell>
          <cell r="K7">
            <v>16</v>
          </cell>
          <cell r="L7">
            <v>59</v>
          </cell>
          <cell r="M7">
            <v>24</v>
          </cell>
          <cell r="N7">
            <v>68</v>
          </cell>
        </row>
        <row r="8">
          <cell r="A8" t="str">
            <v>1. Hommes</v>
          </cell>
          <cell r="H8" t="str">
            <v>1. Hommes</v>
          </cell>
        </row>
        <row r="9">
          <cell r="A9" t="str">
            <v>2. Femmes</v>
          </cell>
          <cell r="B9">
            <v>42</v>
          </cell>
          <cell r="C9">
            <v>31</v>
          </cell>
          <cell r="D9">
            <v>19</v>
          </cell>
          <cell r="E9">
            <v>53</v>
          </cell>
          <cell r="F9">
            <v>28</v>
          </cell>
          <cell r="G9">
            <v>33</v>
          </cell>
          <cell r="H9" t="str">
            <v>2. Femmes</v>
          </cell>
          <cell r="I9">
            <v>45</v>
          </cell>
          <cell r="J9">
            <v>35</v>
          </cell>
          <cell r="K9">
            <v>27</v>
          </cell>
          <cell r="L9">
            <v>49</v>
          </cell>
          <cell r="M9">
            <v>23</v>
          </cell>
          <cell r="N9">
            <v>32</v>
          </cell>
        </row>
        <row r="10">
          <cell r="A10" t="str">
            <v>Diplôme</v>
          </cell>
          <cell r="H10" t="str">
            <v>Diplôme</v>
          </cell>
        </row>
        <row r="11">
          <cell r="A11" t="str">
            <v>Inférieur au Bac</v>
          </cell>
          <cell r="B11">
            <v>25</v>
          </cell>
          <cell r="C11">
            <v>19</v>
          </cell>
          <cell r="D11">
            <v>12</v>
          </cell>
          <cell r="E11">
            <v>52</v>
          </cell>
          <cell r="F11">
            <v>36</v>
          </cell>
          <cell r="G11">
            <v>26</v>
          </cell>
          <cell r="H11" t="str">
            <v>Inférieur au Bac</v>
          </cell>
          <cell r="I11">
            <v>25</v>
          </cell>
          <cell r="J11">
            <v>22</v>
          </cell>
          <cell r="K11">
            <v>10</v>
          </cell>
          <cell r="L11">
            <v>56</v>
          </cell>
          <cell r="M11">
            <v>34</v>
          </cell>
          <cell r="N11">
            <v>26</v>
          </cell>
        </row>
        <row r="12">
          <cell r="A12" t="str">
            <v>Bac</v>
          </cell>
          <cell r="B12">
            <v>34</v>
          </cell>
          <cell r="C12">
            <v>27</v>
          </cell>
          <cell r="D12">
            <v>17</v>
          </cell>
          <cell r="E12">
            <v>56</v>
          </cell>
          <cell r="F12">
            <v>26</v>
          </cell>
          <cell r="G12">
            <v>21</v>
          </cell>
          <cell r="H12" t="str">
            <v>Bac</v>
          </cell>
          <cell r="I12">
            <v>36</v>
          </cell>
          <cell r="J12">
            <v>23</v>
          </cell>
          <cell r="K12">
            <v>16</v>
          </cell>
          <cell r="L12">
            <v>54</v>
          </cell>
          <cell r="M12">
            <v>30</v>
          </cell>
          <cell r="N12">
            <v>16</v>
          </cell>
        </row>
        <row r="13">
          <cell r="A13" t="str">
            <v>Bac+2</v>
          </cell>
          <cell r="B13">
            <v>41</v>
          </cell>
          <cell r="C13">
            <v>34</v>
          </cell>
          <cell r="D13">
            <v>18</v>
          </cell>
          <cell r="E13">
            <v>56</v>
          </cell>
          <cell r="F13">
            <v>25</v>
          </cell>
          <cell r="G13">
            <v>23</v>
          </cell>
          <cell r="H13" t="str">
            <v>Bac+2</v>
          </cell>
          <cell r="I13">
            <v>40</v>
          </cell>
          <cell r="J13">
            <v>34</v>
          </cell>
          <cell r="K13">
            <v>22</v>
          </cell>
          <cell r="L13">
            <v>54</v>
          </cell>
          <cell r="M13">
            <v>23</v>
          </cell>
          <cell r="N13">
            <v>24</v>
          </cell>
        </row>
        <row r="14">
          <cell r="A14" t="str">
            <v>Bac+3/+4</v>
          </cell>
          <cell r="B14">
            <v>35</v>
          </cell>
          <cell r="C14">
            <v>29</v>
          </cell>
          <cell r="D14">
            <v>16</v>
          </cell>
          <cell r="E14">
            <v>59</v>
          </cell>
          <cell r="F14">
            <v>24</v>
          </cell>
          <cell r="G14">
            <v>12</v>
          </cell>
          <cell r="H14" t="str">
            <v>Bac+3/+4</v>
          </cell>
          <cell r="I14">
            <v>44</v>
          </cell>
          <cell r="J14">
            <v>38</v>
          </cell>
          <cell r="K14">
            <v>21</v>
          </cell>
          <cell r="L14">
            <v>62</v>
          </cell>
          <cell r="M14">
            <v>17</v>
          </cell>
          <cell r="N14">
            <v>14</v>
          </cell>
        </row>
        <row r="15">
          <cell r="A15" t="str">
            <v>Bac+5 et plus</v>
          </cell>
          <cell r="B15">
            <v>51</v>
          </cell>
          <cell r="C15">
            <v>44</v>
          </cell>
          <cell r="D15">
            <v>20</v>
          </cell>
          <cell r="E15">
            <v>63</v>
          </cell>
          <cell r="F15">
            <v>17</v>
          </cell>
          <cell r="G15">
            <v>18</v>
          </cell>
          <cell r="H15" t="str">
            <v>Bac+5 et plus</v>
          </cell>
          <cell r="I15">
            <v>51</v>
          </cell>
          <cell r="J15">
            <v>46</v>
          </cell>
          <cell r="K15">
            <v>32</v>
          </cell>
          <cell r="L15">
            <v>56</v>
          </cell>
          <cell r="M15">
            <v>12</v>
          </cell>
          <cell r="N15">
            <v>19</v>
          </cell>
        </row>
        <row r="16">
          <cell r="A16" t="str">
            <v>CS en 2020</v>
          </cell>
          <cell r="H16" t="str">
            <v>CS en 2020</v>
          </cell>
        </row>
        <row r="17">
          <cell r="A17" t="str">
            <v xml:space="preserve">Cadres, ingénieurs </v>
          </cell>
          <cell r="B17">
            <v>43</v>
          </cell>
          <cell r="C17">
            <v>37</v>
          </cell>
          <cell r="D17">
            <v>20</v>
          </cell>
          <cell r="E17">
            <v>63</v>
          </cell>
          <cell r="F17">
            <v>17</v>
          </cell>
          <cell r="G17">
            <v>33</v>
          </cell>
          <cell r="H17" t="str">
            <v>1. Cadres, ingénieurs, chefs d'entreprise</v>
          </cell>
          <cell r="I17">
            <v>47</v>
          </cell>
          <cell r="J17">
            <v>40</v>
          </cell>
          <cell r="K17">
            <v>26</v>
          </cell>
          <cell r="L17">
            <v>63</v>
          </cell>
          <cell r="M17">
            <v>11</v>
          </cell>
          <cell r="N17">
            <v>35</v>
          </cell>
        </row>
        <row r="18">
          <cell r="A18" t="str">
            <v>Professions intermédiaires</v>
          </cell>
          <cell r="B18">
            <v>41</v>
          </cell>
          <cell r="C18">
            <v>35</v>
          </cell>
          <cell r="D18">
            <v>16</v>
          </cell>
          <cell r="E18">
            <v>63</v>
          </cell>
          <cell r="F18">
            <v>22</v>
          </cell>
          <cell r="G18">
            <v>24</v>
          </cell>
          <cell r="H18" t="str">
            <v>2. Professions intermédiaires</v>
          </cell>
          <cell r="I18">
            <v>38</v>
          </cell>
          <cell r="J18">
            <v>33</v>
          </cell>
          <cell r="K18">
            <v>20</v>
          </cell>
          <cell r="L18">
            <v>59</v>
          </cell>
          <cell r="M18">
            <v>21</v>
          </cell>
          <cell r="N18">
            <v>25</v>
          </cell>
        </row>
        <row r="19">
          <cell r="A19" t="str">
            <v>Employés</v>
          </cell>
          <cell r="B19">
            <v>32</v>
          </cell>
          <cell r="C19">
            <v>22</v>
          </cell>
          <cell r="D19">
            <v>16</v>
          </cell>
          <cell r="E19">
            <v>50</v>
          </cell>
          <cell r="F19">
            <v>33</v>
          </cell>
          <cell r="G19">
            <v>29</v>
          </cell>
          <cell r="H19" t="str">
            <v>3. Employés</v>
          </cell>
          <cell r="I19">
            <v>33</v>
          </cell>
          <cell r="J19">
            <v>25</v>
          </cell>
          <cell r="K19">
            <v>16</v>
          </cell>
          <cell r="L19">
            <v>47</v>
          </cell>
          <cell r="M19">
            <v>37</v>
          </cell>
          <cell r="N19">
            <v>27</v>
          </cell>
        </row>
        <row r="20">
          <cell r="A20" t="str">
            <v>Ouvriers</v>
          </cell>
          <cell r="B20">
            <v>23</v>
          </cell>
          <cell r="C20">
            <v>20</v>
          </cell>
          <cell r="D20">
            <v>10</v>
          </cell>
          <cell r="E20">
            <v>45</v>
          </cell>
          <cell r="F20">
            <v>44</v>
          </cell>
          <cell r="G20">
            <v>14</v>
          </cell>
          <cell r="H20" t="str">
            <v>4. Ouvriers</v>
          </cell>
          <cell r="I20">
            <v>27</v>
          </cell>
          <cell r="J20">
            <v>21</v>
          </cell>
          <cell r="K20">
            <v>10</v>
          </cell>
          <cell r="L20">
            <v>52</v>
          </cell>
          <cell r="M20">
            <v>38</v>
          </cell>
          <cell r="N20">
            <v>13</v>
          </cell>
        </row>
        <row r="21">
          <cell r="A21" t="str">
            <v>Contrat</v>
          </cell>
          <cell r="H21" t="str">
            <v>Contrat</v>
          </cell>
        </row>
        <row r="22">
          <cell r="A22" t="str">
            <v>1. CDI</v>
          </cell>
          <cell r="B22">
            <v>35</v>
          </cell>
          <cell r="C22">
            <v>29</v>
          </cell>
          <cell r="D22">
            <v>17</v>
          </cell>
          <cell r="E22">
            <v>57</v>
          </cell>
          <cell r="F22">
            <v>27</v>
          </cell>
          <cell r="G22">
            <v>97</v>
          </cell>
          <cell r="H22" t="str">
            <v>1. CDI</v>
          </cell>
          <cell r="I22">
            <v>38</v>
          </cell>
          <cell r="J22">
            <v>32</v>
          </cell>
          <cell r="K22">
            <v>20</v>
          </cell>
          <cell r="L22">
            <v>56</v>
          </cell>
          <cell r="M22">
            <v>24</v>
          </cell>
          <cell r="N22">
            <v>97</v>
          </cell>
        </row>
        <row r="23">
          <cell r="A23" t="str">
            <v>2. CDD</v>
          </cell>
          <cell r="B23">
            <v>65</v>
          </cell>
          <cell r="C23">
            <v>39</v>
          </cell>
          <cell r="D23">
            <v>4</v>
          </cell>
          <cell r="E23">
            <v>65</v>
          </cell>
          <cell r="F23">
            <v>30</v>
          </cell>
          <cell r="G23">
            <v>3</v>
          </cell>
          <cell r="H23" t="str">
            <v>2. CDD</v>
          </cell>
          <cell r="I23">
            <v>38</v>
          </cell>
          <cell r="J23">
            <v>19</v>
          </cell>
          <cell r="K23">
            <v>14</v>
          </cell>
          <cell r="L23">
            <v>57</v>
          </cell>
          <cell r="M23">
            <v>29</v>
          </cell>
          <cell r="N23">
            <v>3</v>
          </cell>
        </row>
        <row r="24">
          <cell r="A24" t="str">
            <v>Temps de travail</v>
          </cell>
          <cell r="H24" t="str">
            <v>Temps de travail</v>
          </cell>
        </row>
        <row r="25">
          <cell r="A25" t="str">
            <v>1. Temps complet</v>
          </cell>
          <cell r="B25">
            <v>37</v>
          </cell>
          <cell r="C25">
            <v>31</v>
          </cell>
          <cell r="D25">
            <v>16</v>
          </cell>
          <cell r="E25">
            <v>57</v>
          </cell>
          <cell r="F25">
            <v>26</v>
          </cell>
          <cell r="G25">
            <v>91</v>
          </cell>
          <cell r="H25" t="str">
            <v>1. Temps complet</v>
          </cell>
          <cell r="I25">
            <v>39</v>
          </cell>
          <cell r="J25">
            <v>33</v>
          </cell>
          <cell r="K25">
            <v>20</v>
          </cell>
          <cell r="L25">
            <v>57</v>
          </cell>
          <cell r="M25">
            <v>23</v>
          </cell>
          <cell r="N25">
            <v>91</v>
          </cell>
        </row>
        <row r="26">
          <cell r="A26" t="str">
            <v>2. Temps partiel</v>
          </cell>
          <cell r="B26">
            <v>28</v>
          </cell>
          <cell r="C26">
            <v>15</v>
          </cell>
          <cell r="D26">
            <v>18</v>
          </cell>
          <cell r="E26">
            <v>51</v>
          </cell>
          <cell r="F26">
            <v>31</v>
          </cell>
          <cell r="G26">
            <v>9</v>
          </cell>
          <cell r="H26" t="str">
            <v>2. Temps partiel</v>
          </cell>
          <cell r="I26">
            <v>33</v>
          </cell>
          <cell r="J26">
            <v>23</v>
          </cell>
          <cell r="K26">
            <v>22</v>
          </cell>
          <cell r="L26">
            <v>47</v>
          </cell>
          <cell r="M26">
            <v>31</v>
          </cell>
          <cell r="N26">
            <v>9</v>
          </cell>
        </row>
        <row r="27">
          <cell r="A27" t="str">
            <v>Ensemble</v>
          </cell>
          <cell r="B27">
            <v>36</v>
          </cell>
          <cell r="C27">
            <v>30</v>
          </cell>
          <cell r="D27">
            <v>16</v>
          </cell>
          <cell r="E27">
            <v>57</v>
          </cell>
          <cell r="F27">
            <v>27</v>
          </cell>
          <cell r="G27">
            <v>100</v>
          </cell>
          <cell r="H27" t="str">
            <v>Ensemble</v>
          </cell>
          <cell r="I27">
            <v>38</v>
          </cell>
          <cell r="J27">
            <v>32</v>
          </cell>
          <cell r="K27">
            <v>20</v>
          </cell>
          <cell r="L27">
            <v>56</v>
          </cell>
          <cell r="M27">
            <v>24</v>
          </cell>
          <cell r="N27">
            <v>100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Graphiques"/>
      <sheetName val="Données"/>
    </sheetNames>
    <sheetDataSet>
      <sheetData sheetId="0">
        <row r="2">
          <cell r="E2" t="str">
            <v>juillet 2021</v>
          </cell>
        </row>
        <row r="30">
          <cell r="E30" t="str">
            <v>Oui, avec une subvention du FNE-Formation</v>
          </cell>
          <cell r="F30" t="str">
            <v>Oui, sans subvention du FNE-Formation</v>
          </cell>
          <cell r="G30" t="str">
            <v>Oui, mais ne sait pas si c'est dans le cadre d'une subvention du FNE-Formation</v>
          </cell>
          <cell r="H30" t="str">
            <v>Pas de recours à la formation</v>
          </cell>
          <cell r="I30" t="str">
            <v>Ne sait pas</v>
          </cell>
        </row>
      </sheetData>
      <sheetData sheetId="1">
        <row r="342">
          <cell r="A342" t="str">
            <v>04/20</v>
          </cell>
          <cell r="BA342">
            <v>0</v>
          </cell>
          <cell r="BB342">
            <v>0</v>
          </cell>
          <cell r="BC342">
            <v>0</v>
          </cell>
          <cell r="BD342">
            <v>0</v>
          </cell>
          <cell r="BE342">
            <v>0</v>
          </cell>
        </row>
        <row r="343">
          <cell r="A343" t="str">
            <v>05/20</v>
          </cell>
          <cell r="BA343">
            <v>0</v>
          </cell>
          <cell r="BB343">
            <v>0</v>
          </cell>
          <cell r="BC343">
            <v>0</v>
          </cell>
          <cell r="BD343">
            <v>0</v>
          </cell>
          <cell r="BE343">
            <v>0</v>
          </cell>
        </row>
        <row r="344">
          <cell r="A344" t="str">
            <v>06/20</v>
          </cell>
          <cell r="BA344">
            <v>0</v>
          </cell>
          <cell r="BB344">
            <v>0</v>
          </cell>
          <cell r="BC344">
            <v>0</v>
          </cell>
          <cell r="BD344">
            <v>0</v>
          </cell>
          <cell r="BE344">
            <v>0</v>
          </cell>
        </row>
        <row r="345">
          <cell r="A345" t="str">
            <v>07/20</v>
          </cell>
          <cell r="BA345">
            <v>8.5000000000000006E-2</v>
          </cell>
          <cell r="BB345">
            <v>2.3E-2</v>
          </cell>
          <cell r="BC345">
            <v>4.5999999999999999E-2</v>
          </cell>
          <cell r="BD345">
            <v>0.70499999999999996</v>
          </cell>
          <cell r="BE345">
            <v>0.14099999999999999</v>
          </cell>
        </row>
        <row r="346">
          <cell r="A346" t="str">
            <v>08/20</v>
          </cell>
          <cell r="BA346">
            <v>8.3000000000000004E-2</v>
          </cell>
          <cell r="BB346">
            <v>0.02</v>
          </cell>
          <cell r="BC346">
            <v>4.2999999999999997E-2</v>
          </cell>
          <cell r="BD346">
            <v>0.68899999999999995</v>
          </cell>
          <cell r="BE346">
            <v>0.16600000000000001</v>
          </cell>
        </row>
        <row r="347">
          <cell r="A347" t="str">
            <v>09/20</v>
          </cell>
          <cell r="BA347">
            <v>7.1999999999999995E-2</v>
          </cell>
          <cell r="BB347">
            <v>2.4E-2</v>
          </cell>
          <cell r="BC347">
            <v>3.5000000000000003E-2</v>
          </cell>
          <cell r="BD347">
            <v>0.69799999999999995</v>
          </cell>
          <cell r="BE347">
            <v>0.17100000000000001</v>
          </cell>
        </row>
        <row r="348">
          <cell r="A348" t="str">
            <v>10/20</v>
          </cell>
          <cell r="BA348">
            <v>0.10199999999999999</v>
          </cell>
          <cell r="BB348">
            <v>2.9000000000000001E-2</v>
          </cell>
          <cell r="BC348">
            <v>5.2999999999999999E-2</v>
          </cell>
          <cell r="BD348">
            <v>0.64100000000000001</v>
          </cell>
          <cell r="BE348">
            <v>0.17499999999999999</v>
          </cell>
        </row>
        <row r="349">
          <cell r="A349" t="str">
            <v>11/20</v>
          </cell>
          <cell r="BA349">
            <v>6.8000000000000005E-2</v>
          </cell>
          <cell r="BB349">
            <v>4.3999999999999997E-2</v>
          </cell>
          <cell r="BC349">
            <v>5.2999999999999999E-2</v>
          </cell>
          <cell r="BD349">
            <v>0.622</v>
          </cell>
          <cell r="BE349">
            <v>0.21199999999999999</v>
          </cell>
        </row>
        <row r="350">
          <cell r="A350" t="str">
            <v>12/20</v>
          </cell>
          <cell r="BA350">
            <v>5.8000000000000003E-2</v>
          </cell>
          <cell r="BB350">
            <v>5.8000000000000003E-2</v>
          </cell>
          <cell r="BC350">
            <v>0.06</v>
          </cell>
          <cell r="BD350">
            <v>0.67</v>
          </cell>
          <cell r="BE350">
            <v>0.154</v>
          </cell>
        </row>
        <row r="351">
          <cell r="A351" t="str">
            <v>01/21</v>
          </cell>
          <cell r="BA351">
            <v>6.8000000000000005E-2</v>
          </cell>
          <cell r="BB351">
            <v>4.3999999999999997E-2</v>
          </cell>
          <cell r="BC351">
            <v>5.5E-2</v>
          </cell>
          <cell r="BD351">
            <v>0.65600000000000003</v>
          </cell>
          <cell r="BE351">
            <v>0.17799999999999999</v>
          </cell>
        </row>
        <row r="352">
          <cell r="A352" t="str">
            <v>02/21</v>
          </cell>
          <cell r="BA352">
            <v>7.0999999999999994E-2</v>
          </cell>
          <cell r="BB352">
            <v>4.1000000000000002E-2</v>
          </cell>
          <cell r="BC352">
            <v>5.3999999999999999E-2</v>
          </cell>
          <cell r="BD352">
            <v>0.66200000000000003</v>
          </cell>
          <cell r="BE352">
            <v>0.17100000000000001</v>
          </cell>
        </row>
        <row r="353">
          <cell r="A353" t="str">
            <v>03/21</v>
          </cell>
          <cell r="BA353">
            <v>6.4000000000000001E-2</v>
          </cell>
          <cell r="BB353">
            <v>5.2999999999999999E-2</v>
          </cell>
          <cell r="BC353">
            <v>6.7000000000000004E-2</v>
          </cell>
          <cell r="BD353">
            <v>0.64400000000000002</v>
          </cell>
          <cell r="BE353">
            <v>0.17100000000000001</v>
          </cell>
        </row>
        <row r="354">
          <cell r="A354" t="str">
            <v>04/21</v>
          </cell>
          <cell r="BA354">
            <v>5.8000000000000003E-2</v>
          </cell>
          <cell r="BB354">
            <v>4.4999999999999998E-2</v>
          </cell>
          <cell r="BC354">
            <v>4.2999999999999997E-2</v>
          </cell>
          <cell r="BD354">
            <v>0.67</v>
          </cell>
          <cell r="BE354">
            <v>0.184</v>
          </cell>
        </row>
        <row r="355">
          <cell r="A355" t="str">
            <v>05/21</v>
          </cell>
          <cell r="BA355">
            <v>3.2000000000000001E-2</v>
          </cell>
          <cell r="BB355">
            <v>0.04</v>
          </cell>
          <cell r="BC355">
            <v>4.2999999999999997E-2</v>
          </cell>
          <cell r="BD355">
            <v>0.71099999999999997</v>
          </cell>
          <cell r="BE355">
            <v>0.17399999999999999</v>
          </cell>
        </row>
        <row r="356">
          <cell r="A356" t="str">
            <v>06/21</v>
          </cell>
          <cell r="BA356">
            <v>0.05</v>
          </cell>
          <cell r="BB356">
            <v>4.9000000000000002E-2</v>
          </cell>
          <cell r="BC356">
            <v>3.4000000000000002E-2</v>
          </cell>
          <cell r="BD356">
            <v>0.65700000000000003</v>
          </cell>
          <cell r="BE356">
            <v>0.21</v>
          </cell>
        </row>
        <row r="357">
          <cell r="A357" t="str">
            <v>07/21</v>
          </cell>
          <cell r="BA357">
            <v>6.3E-2</v>
          </cell>
          <cell r="BB357">
            <v>0.05</v>
          </cell>
          <cell r="BC357">
            <v>3.7999999999999999E-2</v>
          </cell>
          <cell r="BD357">
            <v>0.59499999999999997</v>
          </cell>
          <cell r="BE357">
            <v>0.254</v>
          </cell>
        </row>
        <row r="358">
          <cell r="A358" t="str">
            <v>08/21</v>
          </cell>
          <cell r="BA358">
            <v>0</v>
          </cell>
          <cell r="BB358">
            <v>0</v>
          </cell>
          <cell r="BC358">
            <v>0</v>
          </cell>
          <cell r="BD358">
            <v>0</v>
          </cell>
          <cell r="BE358">
            <v>0</v>
          </cell>
        </row>
        <row r="359">
          <cell r="A359" t="str">
            <v>09/21</v>
          </cell>
          <cell r="BA359">
            <v>0</v>
          </cell>
          <cell r="BB359">
            <v>0</v>
          </cell>
          <cell r="BC359">
            <v>0</v>
          </cell>
          <cell r="BD359">
            <v>0</v>
          </cell>
          <cell r="BE359">
            <v>0</v>
          </cell>
        </row>
        <row r="360">
          <cell r="A360" t="str">
            <v>10/21</v>
          </cell>
          <cell r="BA360">
            <v>0</v>
          </cell>
          <cell r="BB360">
            <v>0</v>
          </cell>
          <cell r="BC360">
            <v>0</v>
          </cell>
          <cell r="BD360">
            <v>0</v>
          </cell>
          <cell r="BE360">
            <v>0</v>
          </cell>
        </row>
        <row r="361">
          <cell r="A361" t="str">
            <v>11/21</v>
          </cell>
          <cell r="BA361">
            <v>0</v>
          </cell>
          <cell r="BB361">
            <v>0</v>
          </cell>
          <cell r="BC361">
            <v>0</v>
          </cell>
          <cell r="BD361">
            <v>0</v>
          </cell>
          <cell r="BE361">
            <v>0</v>
          </cell>
        </row>
        <row r="362">
          <cell r="A362" t="str">
            <v>12/21</v>
          </cell>
          <cell r="BA362">
            <v>0</v>
          </cell>
          <cell r="BB362">
            <v>0</v>
          </cell>
          <cell r="BC362">
            <v>0</v>
          </cell>
          <cell r="BD362">
            <v>0</v>
          </cell>
          <cell r="BE362">
            <v>0</v>
          </cell>
        </row>
      </sheetData>
      <sheetData sheetId="2"/>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1.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0.bin"/></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B88"/>
  <sheetViews>
    <sheetView workbookViewId="0">
      <selection activeCell="A24" sqref="A24"/>
    </sheetView>
  </sheetViews>
  <sheetFormatPr baseColWidth="10" defaultRowHeight="14.5"/>
  <cols>
    <col min="1" max="1" width="231.36328125" bestFit="1" customWidth="1"/>
  </cols>
  <sheetData>
    <row r="1" spans="1:2">
      <c r="A1" s="115" t="s">
        <v>218</v>
      </c>
    </row>
    <row r="3" spans="1:2">
      <c r="A3" s="134"/>
      <c r="B3" s="135"/>
    </row>
    <row r="4" spans="1:2">
      <c r="A4" s="136" t="s">
        <v>134</v>
      </c>
      <c r="B4" s="135"/>
    </row>
    <row r="5" spans="1:2">
      <c r="A5" s="137" t="s">
        <v>135</v>
      </c>
      <c r="B5" s="135"/>
    </row>
    <row r="6" spans="1:2">
      <c r="A6" s="136" t="s">
        <v>151</v>
      </c>
      <c r="B6" s="135"/>
    </row>
    <row r="7" spans="1:2">
      <c r="A7" s="142" t="s">
        <v>221</v>
      </c>
      <c r="B7" s="135"/>
    </row>
    <row r="8" spans="1:2">
      <c r="A8" s="136" t="s">
        <v>161</v>
      </c>
      <c r="B8" s="135"/>
    </row>
    <row r="9" spans="1:2">
      <c r="A9" s="136" t="s">
        <v>164</v>
      </c>
      <c r="B9" s="135"/>
    </row>
    <row r="10" spans="1:2">
      <c r="A10" s="136" t="s">
        <v>165</v>
      </c>
      <c r="B10" s="135"/>
    </row>
    <row r="11" spans="1:2">
      <c r="A11" s="136" t="s">
        <v>168</v>
      </c>
      <c r="B11" s="135"/>
    </row>
    <row r="12" spans="1:2">
      <c r="A12" s="136" t="s">
        <v>213</v>
      </c>
      <c r="B12" s="135"/>
    </row>
    <row r="13" spans="1:2">
      <c r="A13" s="136" t="s">
        <v>172</v>
      </c>
      <c r="B13" s="135"/>
    </row>
    <row r="14" spans="1:2">
      <c r="A14" s="136" t="s">
        <v>177</v>
      </c>
      <c r="B14" s="135"/>
    </row>
    <row r="15" spans="1:2">
      <c r="A15" s="137" t="s">
        <v>190</v>
      </c>
      <c r="B15" s="135"/>
    </row>
    <row r="16" spans="1:2">
      <c r="A16" s="136" t="s">
        <v>191</v>
      </c>
      <c r="B16" s="135"/>
    </row>
    <row r="17" spans="1:2">
      <c r="A17" s="136" t="s">
        <v>203</v>
      </c>
      <c r="B17" s="135"/>
    </row>
    <row r="18" spans="1:2">
      <c r="A18" s="136" t="s">
        <v>205</v>
      </c>
      <c r="B18" s="135"/>
    </row>
    <row r="19" spans="1:2">
      <c r="A19" s="136" t="s">
        <v>215</v>
      </c>
      <c r="B19" s="135"/>
    </row>
    <row r="20" spans="1:2">
      <c r="A20" s="136" t="s">
        <v>217</v>
      </c>
      <c r="B20" s="135"/>
    </row>
    <row r="21" spans="1:2">
      <c r="A21" s="134"/>
      <c r="B21" s="135"/>
    </row>
    <row r="22" spans="1:2">
      <c r="A22" s="134"/>
      <c r="B22" s="135"/>
    </row>
    <row r="23" spans="1:2">
      <c r="A23" s="134"/>
      <c r="B23" s="135"/>
    </row>
    <row r="24" spans="1:2">
      <c r="A24" s="134"/>
      <c r="B24" s="135"/>
    </row>
    <row r="25" spans="1:2">
      <c r="A25" s="134"/>
      <c r="B25" s="135"/>
    </row>
    <row r="26" spans="1:2">
      <c r="A26" s="134"/>
      <c r="B26" s="135"/>
    </row>
    <row r="27" spans="1:2">
      <c r="A27" s="134"/>
      <c r="B27" s="135"/>
    </row>
    <row r="28" spans="1:2">
      <c r="A28" s="134"/>
      <c r="B28" s="135"/>
    </row>
    <row r="29" spans="1:2">
      <c r="A29" s="134"/>
      <c r="B29" s="135"/>
    </row>
    <row r="30" spans="1:2">
      <c r="A30" s="134"/>
      <c r="B30" s="135"/>
    </row>
    <row r="31" spans="1:2">
      <c r="A31" s="134"/>
      <c r="B31" s="135"/>
    </row>
    <row r="32" spans="1:2">
      <c r="A32" s="134"/>
      <c r="B32" s="135"/>
    </row>
    <row r="33" spans="1:2">
      <c r="A33" s="134"/>
      <c r="B33" s="135"/>
    </row>
    <row r="34" spans="1:2">
      <c r="A34" s="134"/>
      <c r="B34" s="135"/>
    </row>
    <row r="35" spans="1:2">
      <c r="A35" s="134"/>
      <c r="B35" s="135"/>
    </row>
    <row r="36" spans="1:2">
      <c r="A36" s="134"/>
      <c r="B36" s="135"/>
    </row>
    <row r="37" spans="1:2">
      <c r="A37" s="134"/>
      <c r="B37" s="135"/>
    </row>
    <row r="38" spans="1:2">
      <c r="A38" s="134"/>
      <c r="B38" s="135"/>
    </row>
    <row r="39" spans="1:2">
      <c r="A39" s="134"/>
      <c r="B39" s="135"/>
    </row>
    <row r="40" spans="1:2">
      <c r="A40" s="134"/>
      <c r="B40" s="135"/>
    </row>
    <row r="41" spans="1:2">
      <c r="A41" s="134"/>
      <c r="B41" s="135"/>
    </row>
    <row r="42" spans="1:2">
      <c r="A42" s="134"/>
      <c r="B42" s="135"/>
    </row>
    <row r="43" spans="1:2">
      <c r="A43" s="134"/>
      <c r="B43" s="135"/>
    </row>
    <row r="44" spans="1:2">
      <c r="A44" s="134"/>
      <c r="B44" s="135"/>
    </row>
    <row r="45" spans="1:2">
      <c r="A45" s="134"/>
      <c r="B45" s="135"/>
    </row>
    <row r="46" spans="1:2">
      <c r="A46" s="134"/>
      <c r="B46" s="135"/>
    </row>
    <row r="47" spans="1:2">
      <c r="A47" s="134"/>
      <c r="B47" s="135"/>
    </row>
    <row r="48" spans="1:2">
      <c r="A48" s="134"/>
      <c r="B48" s="135"/>
    </row>
    <row r="49" spans="1:2">
      <c r="A49" s="134"/>
      <c r="B49" s="135"/>
    </row>
    <row r="50" spans="1:2">
      <c r="A50" s="134"/>
      <c r="B50" s="135"/>
    </row>
    <row r="51" spans="1:2">
      <c r="A51" s="134"/>
      <c r="B51" s="135"/>
    </row>
    <row r="52" spans="1:2">
      <c r="A52" s="134"/>
      <c r="B52" s="135"/>
    </row>
    <row r="53" spans="1:2">
      <c r="A53" s="134"/>
      <c r="B53" s="135"/>
    </row>
    <row r="54" spans="1:2">
      <c r="A54" s="134"/>
      <c r="B54" s="135"/>
    </row>
    <row r="55" spans="1:2">
      <c r="A55" s="134"/>
      <c r="B55" s="135"/>
    </row>
    <row r="56" spans="1:2">
      <c r="A56" s="134"/>
      <c r="B56" s="135"/>
    </row>
    <row r="57" spans="1:2">
      <c r="A57" s="134"/>
      <c r="B57" s="135"/>
    </row>
    <row r="58" spans="1:2">
      <c r="A58" s="134"/>
      <c r="B58" s="135"/>
    </row>
    <row r="59" spans="1:2">
      <c r="A59" s="134"/>
      <c r="B59" s="135"/>
    </row>
    <row r="60" spans="1:2">
      <c r="A60" s="134"/>
      <c r="B60" s="135"/>
    </row>
    <row r="61" spans="1:2">
      <c r="A61" s="134"/>
      <c r="B61" s="135"/>
    </row>
    <row r="62" spans="1:2">
      <c r="A62" s="134"/>
      <c r="B62" s="135"/>
    </row>
    <row r="63" spans="1:2">
      <c r="A63" s="134"/>
      <c r="B63" s="135"/>
    </row>
    <row r="64" spans="1:2">
      <c r="A64" s="134"/>
      <c r="B64" s="135"/>
    </row>
    <row r="65" spans="1:2">
      <c r="A65" s="134"/>
      <c r="B65" s="135"/>
    </row>
    <row r="66" spans="1:2">
      <c r="A66" s="134"/>
      <c r="B66" s="135"/>
    </row>
    <row r="67" spans="1:2">
      <c r="A67" s="134"/>
      <c r="B67" s="135"/>
    </row>
    <row r="68" spans="1:2">
      <c r="A68" s="134"/>
      <c r="B68" s="135"/>
    </row>
    <row r="69" spans="1:2">
      <c r="A69" s="134"/>
      <c r="B69" s="135"/>
    </row>
    <row r="70" spans="1:2">
      <c r="A70" s="134"/>
      <c r="B70" s="135"/>
    </row>
    <row r="71" spans="1:2">
      <c r="A71" s="134"/>
      <c r="B71" s="135"/>
    </row>
    <row r="72" spans="1:2">
      <c r="A72" s="134"/>
      <c r="B72" s="135"/>
    </row>
    <row r="73" spans="1:2">
      <c r="A73" s="134"/>
      <c r="B73" s="135"/>
    </row>
    <row r="74" spans="1:2">
      <c r="A74" s="134"/>
      <c r="B74" s="135"/>
    </row>
    <row r="75" spans="1:2">
      <c r="A75" s="134"/>
      <c r="B75" s="135"/>
    </row>
    <row r="76" spans="1:2">
      <c r="A76" s="134"/>
      <c r="B76" s="135"/>
    </row>
    <row r="77" spans="1:2">
      <c r="A77" s="134"/>
      <c r="B77" s="135"/>
    </row>
    <row r="78" spans="1:2">
      <c r="A78" s="134"/>
      <c r="B78" s="135"/>
    </row>
    <row r="79" spans="1:2">
      <c r="A79" s="134"/>
      <c r="B79" s="135"/>
    </row>
    <row r="80" spans="1:2">
      <c r="A80" s="134"/>
      <c r="B80" s="135"/>
    </row>
    <row r="81" spans="1:2">
      <c r="A81" s="134"/>
      <c r="B81" s="135"/>
    </row>
    <row r="82" spans="1:2">
      <c r="A82" s="134"/>
      <c r="B82" s="135"/>
    </row>
    <row r="83" spans="1:2">
      <c r="A83" s="134"/>
      <c r="B83" s="135"/>
    </row>
    <row r="84" spans="1:2">
      <c r="A84" s="134"/>
      <c r="B84" s="135"/>
    </row>
    <row r="85" spans="1:2">
      <c r="A85" s="134"/>
      <c r="B85" s="135"/>
    </row>
    <row r="86" spans="1:2">
      <c r="A86" s="134"/>
      <c r="B86" s="135"/>
    </row>
    <row r="87" spans="1:2">
      <c r="A87" s="134"/>
      <c r="B87" s="135"/>
    </row>
    <row r="88" spans="1:2">
      <c r="A88" s="134"/>
      <c r="B88" s="135"/>
    </row>
  </sheetData>
  <hyperlinks>
    <hyperlink ref="A4" location="'Tableau 1'!A1" display="Tableau 1 – Montants minimaux et maximaux de l’allocation APLD reçue _x000a_pour les employeurs selon les secteurs, par heure non travaillée"/>
    <hyperlink ref="A5" location="'Tableau 2'!A1" display="Tableau 2 – Taux de prise en charge par le FNE-Formation des coûts pédagogiques  au titre de l’encadrement temporaire des aides d’État du 1er juillet 2021 au 30 juin 2022"/>
    <hyperlink ref="A6" location="'Tableau 3'!A1" display="Tableau 3 – Taux de prise en charge des formations par le FNE dans le cadre du Régime général (RGEC applicable sans exception depuis le 1er juillet 20222)"/>
    <hyperlink ref="A7" location="'Graphique 1'!A1" display="Graphique 1 – Nombre de salariés* et d’EQTP placés en APLD _x000a_et évolution par rapport à l’ensemble des salariés placés en activité partielle"/>
    <hyperlink ref="A8" location="'Tableau 4'!A1" display="Tableau 4 – Statistiques sur APLD par semestre, de juillet 2020 à décembre 2022"/>
    <hyperlink ref="A9" location="'Graphique 2'!A1" display="Graphique 2 – Allocation horaire moyenne par salarié par décile de personnes placées _x000a_en APLD, de juillet 2020 à décembre 2022, en euros"/>
    <hyperlink ref="A10" location="'Tableau 5'!A1" display="Tableau 5 – Part de l’APLD indemnisée au taux plancher (effectif salariés, nombre d’heures et montant) par semestre, de juillet 2020 à décembre 2022"/>
    <hyperlink ref="A11" location="'Tableau 6'!A1" display="Tableau 6 – Mode de recours à l’APLD en effectifs salariés*, heures et montants _x000a_de juillet 2020 à décembre 2022"/>
    <hyperlink ref="A12" location="'Tableau 7'!A1" display="Tableau 7 – Mode de recours à l’APLD en nombre de demandes d’indemnisation (DI) _x000a_par semestre, de juillet 2020 à décembre 2022"/>
    <hyperlink ref="A13" location="'Graphique 3'!A1" display="Graphique 3 – Répartition des salariés* en activité partielle de longue durée entre juillet 2020 et décembre 2022 par secteur d’activité de l’entreprise"/>
    <hyperlink ref="A14" location="'Tableau 8'!A1" display="Tableau 8 – Répartition sectorielle des salariés (1) en APLD par semestre, de juillet 2020 à décembre 2022"/>
    <hyperlink ref="A15" location="'Graphique 4'!A1" display="Graphique 4 - Part des salariés placés en APLD par secteur d’activité"/>
    <hyperlink ref="A16" location="'Graphique 5'!A1" display="Graphique 5 – Répartition des salariés en activité partielle de longue durée _x000a_entre juillet 2020 et décembre 2022 par taille de l’entreprise"/>
    <hyperlink ref="A17" location="'Graphique 6'!A1" display="Graphique 6 - Part de salariés en APLD parmi les salariés en activité partielle depuis octobre 2020, par taille d’entreprise"/>
    <hyperlink ref="A18" location="'Tableau 9'!A1" display="Tableau 9 – Caractéristiques des salariés en APLD par semestre, de juillet 2020 à décembre 2022"/>
    <hyperlink ref="A19" location="'Graphique 7'!A1" display="Graphique 7- Répartition du nombre de demandes d'autorisations préalables d’APLD, du nombre de salariés susceptibles d’être placés en APLD et des heures d’APLD demandées selon le département"/>
    <hyperlink ref="A20" location="'Graphique 8'!A1" display="Graphique 8- Répartition sectorielle de l’APLD"/>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K6"/>
  <sheetViews>
    <sheetView workbookViewId="0">
      <selection sqref="A1:K1"/>
    </sheetView>
  </sheetViews>
  <sheetFormatPr baseColWidth="10" defaultRowHeight="14.5"/>
  <cols>
    <col min="1" max="1" width="18.81640625" customWidth="1"/>
  </cols>
  <sheetData>
    <row r="1" spans="1:11" ht="16.5">
      <c r="A1" s="151" t="s">
        <v>213</v>
      </c>
      <c r="B1" s="151"/>
      <c r="C1" s="151"/>
      <c r="D1" s="151"/>
      <c r="E1" s="151"/>
      <c r="F1" s="151"/>
      <c r="G1" s="151"/>
      <c r="H1" s="151"/>
      <c r="I1" s="151"/>
      <c r="J1" s="151"/>
      <c r="K1" s="151"/>
    </row>
    <row r="2" spans="1:11" ht="15" thickBot="1">
      <c r="A2" s="139" t="s">
        <v>107</v>
      </c>
    </row>
    <row r="3" spans="1:11" ht="15.5" thickTop="1" thickBot="1">
      <c r="A3" s="26" t="s">
        <v>95</v>
      </c>
      <c r="B3" s="27" t="s">
        <v>58</v>
      </c>
      <c r="C3" s="27" t="s">
        <v>59</v>
      </c>
      <c r="D3" s="27" t="s">
        <v>60</v>
      </c>
      <c r="E3" s="27" t="s">
        <v>61</v>
      </c>
      <c r="F3" s="28" t="s">
        <v>62</v>
      </c>
      <c r="G3" s="27" t="s">
        <v>63</v>
      </c>
    </row>
    <row r="4" spans="1:11" ht="15" thickBot="1">
      <c r="A4" s="21" t="s">
        <v>99</v>
      </c>
      <c r="B4" s="63">
        <v>0.64407076545804864</v>
      </c>
      <c r="C4" s="63">
        <v>0.69408692981108888</v>
      </c>
      <c r="D4" s="63">
        <v>0.56060887814467497</v>
      </c>
      <c r="E4" s="63">
        <v>0.49560257312292694</v>
      </c>
      <c r="F4" s="64">
        <v>0.49157971366173259</v>
      </c>
      <c r="G4" s="44" t="s">
        <v>104</v>
      </c>
    </row>
    <row r="5" spans="1:11" ht="15" thickBot="1">
      <c r="A5" s="25" t="s">
        <v>101</v>
      </c>
      <c r="B5" s="65">
        <v>0.3559292345419513</v>
      </c>
      <c r="C5" s="65">
        <v>0.30591307018891106</v>
      </c>
      <c r="D5" s="65">
        <v>0.43939112185532503</v>
      </c>
      <c r="E5" s="65">
        <v>0.50439742687707312</v>
      </c>
      <c r="F5" s="66">
        <v>0.50842028633826741</v>
      </c>
      <c r="G5" s="45" t="s">
        <v>105</v>
      </c>
    </row>
    <row r="6" spans="1:11" ht="15" thickTop="1">
      <c r="A6" s="1"/>
    </row>
  </sheetData>
  <mergeCells count="1">
    <mergeCell ref="A1:K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K21"/>
  <sheetViews>
    <sheetView workbookViewId="0">
      <selection sqref="A1:K1"/>
    </sheetView>
  </sheetViews>
  <sheetFormatPr baseColWidth="10" defaultRowHeight="14.5"/>
  <sheetData>
    <row r="1" spans="1:11" ht="17">
      <c r="A1" s="177" t="s">
        <v>172</v>
      </c>
      <c r="B1" s="177"/>
      <c r="C1" s="177"/>
      <c r="D1" s="177"/>
      <c r="E1" s="177"/>
      <c r="F1" s="177"/>
      <c r="G1" s="177"/>
      <c r="H1" s="177"/>
      <c r="I1" s="177"/>
      <c r="J1" s="177"/>
      <c r="K1" s="177"/>
    </row>
    <row r="2" spans="1:11">
      <c r="A2" s="140" t="s">
        <v>173</v>
      </c>
    </row>
    <row r="3" spans="1:11">
      <c r="A3" t="s">
        <v>171</v>
      </c>
      <c r="B3" t="s">
        <v>54</v>
      </c>
    </row>
    <row r="4" spans="1:11">
      <c r="A4" t="s">
        <v>67</v>
      </c>
      <c r="B4" s="68">
        <v>63388</v>
      </c>
    </row>
    <row r="5" spans="1:11">
      <c r="A5" t="s">
        <v>64</v>
      </c>
      <c r="B5" s="68">
        <v>170316</v>
      </c>
    </row>
    <row r="6" spans="1:11">
      <c r="A6" t="s">
        <v>65</v>
      </c>
      <c r="B6" s="68">
        <v>135788</v>
      </c>
    </row>
    <row r="7" spans="1:11">
      <c r="A7" t="s">
        <v>66</v>
      </c>
      <c r="B7" s="68">
        <v>108840</v>
      </c>
    </row>
    <row r="8" spans="1:11">
      <c r="A8" t="s">
        <v>119</v>
      </c>
      <c r="B8" s="68">
        <v>110574</v>
      </c>
    </row>
    <row r="9" spans="1:11">
      <c r="A9" t="s">
        <v>120</v>
      </c>
      <c r="B9" s="68">
        <v>56569</v>
      </c>
    </row>
    <row r="10" spans="1:11">
      <c r="A10" t="s">
        <v>117</v>
      </c>
      <c r="B10" s="68">
        <v>50546</v>
      </c>
    </row>
    <row r="11" spans="1:11">
      <c r="A11" t="s">
        <v>170</v>
      </c>
      <c r="B11" s="90">
        <v>63391</v>
      </c>
    </row>
    <row r="21" spans="3:9" ht="39.65" customHeight="1">
      <c r="C21" s="163" t="s">
        <v>174</v>
      </c>
      <c r="D21" s="163"/>
      <c r="E21" s="163"/>
      <c r="F21" s="163"/>
      <c r="G21" s="163"/>
      <c r="H21" s="163"/>
      <c r="I21" s="163"/>
    </row>
  </sheetData>
  <mergeCells count="2">
    <mergeCell ref="C21:I21"/>
    <mergeCell ref="A1:K1"/>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K38"/>
  <sheetViews>
    <sheetView zoomScaleNormal="100" workbookViewId="0">
      <selection sqref="A1:K1"/>
    </sheetView>
  </sheetViews>
  <sheetFormatPr baseColWidth="10" defaultRowHeight="14.5"/>
  <cols>
    <col min="1" max="1" width="38.90625" customWidth="1"/>
  </cols>
  <sheetData>
    <row r="1" spans="1:11" ht="16.5">
      <c r="A1" s="151" t="s">
        <v>177</v>
      </c>
      <c r="B1" s="151"/>
      <c r="C1" s="151"/>
      <c r="D1" s="151"/>
      <c r="E1" s="151"/>
      <c r="F1" s="151"/>
      <c r="G1" s="151"/>
      <c r="H1" s="151"/>
      <c r="I1" s="151"/>
      <c r="J1" s="151"/>
      <c r="K1" s="151"/>
    </row>
    <row r="2" spans="1:11">
      <c r="A2" s="138" t="s">
        <v>111</v>
      </c>
    </row>
    <row r="3" spans="1:11" ht="15" thickBot="1">
      <c r="A3" s="91" t="s">
        <v>175</v>
      </c>
    </row>
    <row r="4" spans="1:11" ht="15.5" thickTop="1" thickBot="1">
      <c r="A4" s="26" t="s">
        <v>57</v>
      </c>
      <c r="B4" s="27" t="s">
        <v>58</v>
      </c>
      <c r="C4" s="27" t="s">
        <v>59</v>
      </c>
      <c r="D4" s="27" t="s">
        <v>60</v>
      </c>
      <c r="E4" s="27" t="s">
        <v>61</v>
      </c>
      <c r="F4" s="28" t="s">
        <v>62</v>
      </c>
      <c r="G4" s="27" t="s">
        <v>63</v>
      </c>
    </row>
    <row r="5" spans="1:11" ht="15" thickBot="1">
      <c r="A5" s="31" t="s">
        <v>122</v>
      </c>
      <c r="B5" s="74">
        <v>1.0051008870015327E-4</v>
      </c>
      <c r="C5" s="74">
        <v>2.6946400509358508E-4</v>
      </c>
      <c r="D5" s="74">
        <v>3.9749423762412017E-4</v>
      </c>
      <c r="E5" s="71">
        <v>1.7507055193610075E-3</v>
      </c>
      <c r="F5" s="72">
        <v>4.8738936714985588E-3</v>
      </c>
      <c r="G5" s="70">
        <v>1.7329196799629187E-3</v>
      </c>
    </row>
    <row r="6" spans="1:11" ht="26.5" thickBot="1">
      <c r="A6" s="69" t="s">
        <v>116</v>
      </c>
      <c r="B6" s="55">
        <v>1.2840163831444582E-2</v>
      </c>
      <c r="C6" s="55">
        <v>1.2865117765308775E-2</v>
      </c>
      <c r="D6" s="71">
        <v>4.1504593123349691E-3</v>
      </c>
      <c r="E6" s="55">
        <v>1.6755897782738942E-2</v>
      </c>
      <c r="F6" s="56">
        <v>2.519102437450858E-2</v>
      </c>
      <c r="G6" s="70">
        <v>1.5800382401120867E-2</v>
      </c>
    </row>
    <row r="7" spans="1:11" ht="39.5" thickBot="1">
      <c r="A7" s="69" t="s">
        <v>117</v>
      </c>
      <c r="B7" s="55">
        <v>0.11394493722307376</v>
      </c>
      <c r="C7" s="55">
        <v>7.2149583523110711E-2</v>
      </c>
      <c r="D7" s="55">
        <v>6.2582112243080634E-2</v>
      </c>
      <c r="E7" s="55">
        <v>5.5223536664561833E-2</v>
      </c>
      <c r="F7" s="56">
        <v>6.1011874760589502E-2</v>
      </c>
      <c r="G7" s="70">
        <v>6.6559390686478481E-2</v>
      </c>
    </row>
    <row r="8" spans="1:11" ht="15" thickBot="1">
      <c r="A8" s="69" t="s">
        <v>64</v>
      </c>
      <c r="B8" s="55">
        <v>0.23089680126642712</v>
      </c>
      <c r="C8" s="55">
        <v>0.22071248190656514</v>
      </c>
      <c r="D8" s="55">
        <v>0.29701337284185148</v>
      </c>
      <c r="E8" s="55">
        <v>0.25577358739013201</v>
      </c>
      <c r="F8" s="56">
        <v>0.2880788693776335</v>
      </c>
      <c r="G8" s="70">
        <v>0.22427351687884836</v>
      </c>
    </row>
    <row r="9" spans="1:11" ht="15" thickBot="1">
      <c r="A9" s="69" t="s">
        <v>65</v>
      </c>
      <c r="B9" s="55">
        <v>0.27114271595011347</v>
      </c>
      <c r="C9" s="55">
        <v>0.17704500525812505</v>
      </c>
      <c r="D9" s="55">
        <v>0.16504012368781731</v>
      </c>
      <c r="E9" s="55">
        <v>0.14852865919898489</v>
      </c>
      <c r="F9" s="56">
        <v>0.24148202657204493</v>
      </c>
      <c r="G9" s="70">
        <v>0.17880676102036838</v>
      </c>
    </row>
    <row r="10" spans="1:11" ht="15" thickBot="1">
      <c r="A10" s="31" t="s">
        <v>126</v>
      </c>
      <c r="B10" s="55">
        <v>0.62882461827105895</v>
      </c>
      <c r="C10" s="55">
        <v>0.48277218845310971</v>
      </c>
      <c r="D10" s="55">
        <v>0.52878606808508444</v>
      </c>
      <c r="E10" s="55">
        <v>0.47628168103641766</v>
      </c>
      <c r="F10" s="56">
        <v>0.61576379508477652</v>
      </c>
      <c r="G10" s="70">
        <v>0.48544005098681614</v>
      </c>
    </row>
    <row r="11" spans="1:11" ht="26.5" thickBot="1">
      <c r="A11" s="69" t="s">
        <v>118</v>
      </c>
      <c r="B11" s="71">
        <v>1.8678124816778484E-3</v>
      </c>
      <c r="C11" s="71">
        <v>8.7277722003762954E-4</v>
      </c>
      <c r="D11" s="71">
        <v>5.6010551665216927E-4</v>
      </c>
      <c r="E11" s="71">
        <v>7.3320145682640478E-4</v>
      </c>
      <c r="F11" s="72">
        <v>1.2650954617850446E-3</v>
      </c>
      <c r="G11" s="73">
        <v>9.1386493760962429E-4</v>
      </c>
    </row>
    <row r="12" spans="1:11" ht="15" thickBot="1">
      <c r="A12" s="31" t="s">
        <v>121</v>
      </c>
      <c r="B12" s="55">
        <v>7.6220150597616238E-3</v>
      </c>
      <c r="C12" s="55">
        <v>1.5323678732136086E-2</v>
      </c>
      <c r="D12" s="71">
        <v>3.9388065364571907E-3</v>
      </c>
      <c r="E12" s="55">
        <v>1.1949687416766672E-2</v>
      </c>
      <c r="F12" s="56">
        <v>6.9051027197032317E-3</v>
      </c>
      <c r="G12" s="70">
        <v>1.3812001917272837E-2</v>
      </c>
    </row>
    <row r="13" spans="1:11" ht="26.5" thickBot="1">
      <c r="A13" s="31" t="s">
        <v>120</v>
      </c>
      <c r="B13" s="55">
        <v>0.16070725599082009</v>
      </c>
      <c r="C13" s="55">
        <v>9.7655663155685815E-2</v>
      </c>
      <c r="D13" s="55">
        <v>4.4823928120652404E-2</v>
      </c>
      <c r="E13" s="55">
        <v>4.8636694189154006E-2</v>
      </c>
      <c r="F13" s="56">
        <v>3.4752323541864076E-2</v>
      </c>
      <c r="G13" s="70">
        <v>7.4490526881323973E-2</v>
      </c>
    </row>
    <row r="14" spans="1:11" ht="15" thickBot="1">
      <c r="A14" s="31" t="s">
        <v>66</v>
      </c>
      <c r="B14" s="55">
        <v>2.4599844209362516E-2</v>
      </c>
      <c r="C14" s="55">
        <v>0.20533634115573826</v>
      </c>
      <c r="D14" s="55">
        <v>0.16896344343579564</v>
      </c>
      <c r="E14" s="55">
        <v>0.15801838091162379</v>
      </c>
      <c r="F14" s="56">
        <v>6.0845547468801033E-2</v>
      </c>
      <c r="G14" s="70">
        <v>0.14332141182915203</v>
      </c>
    </row>
    <row r="15" spans="1:11" ht="15" thickBot="1">
      <c r="A15" s="31" t="s">
        <v>67</v>
      </c>
      <c r="B15" s="55">
        <v>7.5466324932365082E-3</v>
      </c>
      <c r="C15" s="55">
        <v>1.8852941807698087E-2</v>
      </c>
      <c r="D15" s="55">
        <v>8.7696520892968227E-2</v>
      </c>
      <c r="E15" s="55">
        <v>0.13103058198239717</v>
      </c>
      <c r="F15" s="56">
        <v>7.7453075542831804E-2</v>
      </c>
      <c r="G15" s="70">
        <v>8.3469842457058879E-2</v>
      </c>
    </row>
    <row r="16" spans="1:11" ht="15" thickBot="1">
      <c r="A16" s="31" t="s">
        <v>124</v>
      </c>
      <c r="B16" s="55">
        <v>1.2119841529093484E-2</v>
      </c>
      <c r="C16" s="55">
        <v>9.4646250992605242E-3</v>
      </c>
      <c r="D16" s="55">
        <v>6.6051152862345681E-3</v>
      </c>
      <c r="E16" s="71">
        <v>4.6984746417039003E-3</v>
      </c>
      <c r="F16" s="72">
        <v>3.7096026289792543E-3</v>
      </c>
      <c r="G16" s="70">
        <v>7.9587891684619154E-3</v>
      </c>
    </row>
    <row r="17" spans="1:7" ht="15" thickBot="1">
      <c r="A17" s="31" t="s">
        <v>123</v>
      </c>
      <c r="B17" s="71">
        <v>4.556457354406949E-3</v>
      </c>
      <c r="C17" s="71">
        <v>3.7939578062291491E-3</v>
      </c>
      <c r="D17" s="71">
        <v>3.4716217506781922E-3</v>
      </c>
      <c r="E17" s="71">
        <v>1.8464706075995584E-3</v>
      </c>
      <c r="F17" s="72">
        <v>3.7398439547589768E-3</v>
      </c>
      <c r="G17" s="70">
        <v>3.4776906343328786E-3</v>
      </c>
    </row>
    <row r="18" spans="1:7" ht="26.5" thickBot="1">
      <c r="A18" s="31" t="s">
        <v>119</v>
      </c>
      <c r="B18" s="55">
        <v>0.13703713010193397</v>
      </c>
      <c r="C18" s="55">
        <v>0.11214233422598253</v>
      </c>
      <c r="D18" s="55">
        <v>0.12504291130974352</v>
      </c>
      <c r="E18" s="55">
        <v>0.13825785348540032</v>
      </c>
      <c r="F18" s="56">
        <v>0.17545009173202153</v>
      </c>
      <c r="G18" s="70">
        <v>0.14560475736490863</v>
      </c>
    </row>
    <row r="19" spans="1:7" ht="15" thickBot="1">
      <c r="A19" s="31" t="s">
        <v>178</v>
      </c>
      <c r="B19" s="55">
        <v>1.5017882419947903E-2</v>
      </c>
      <c r="C19" s="55">
        <v>5.3516028339028639E-2</v>
      </c>
      <c r="D19" s="55">
        <v>2.9713984828109552E-2</v>
      </c>
      <c r="E19" s="55">
        <v>2.6796268752749507E-2</v>
      </c>
      <c r="F19" s="56">
        <v>1.5221467309126832E-2</v>
      </c>
      <c r="G19" s="70">
        <v>3.977287691003039E-2</v>
      </c>
    </row>
    <row r="20" spans="1:7" ht="15" thickBot="1">
      <c r="A20" s="91" t="s">
        <v>176</v>
      </c>
    </row>
    <row r="21" spans="1:7" ht="15.5" thickTop="1" thickBot="1">
      <c r="A21" s="26" t="s">
        <v>57</v>
      </c>
      <c r="B21" s="27" t="s">
        <v>58</v>
      </c>
      <c r="C21" s="27" t="s">
        <v>59</v>
      </c>
      <c r="D21" s="27" t="s">
        <v>60</v>
      </c>
      <c r="E21" s="27" t="s">
        <v>61</v>
      </c>
      <c r="F21" s="28" t="s">
        <v>62</v>
      </c>
      <c r="G21" s="27" t="s">
        <v>63</v>
      </c>
    </row>
    <row r="22" spans="1:7" ht="15" thickBot="1">
      <c r="A22" s="31" t="s">
        <v>122</v>
      </c>
      <c r="B22" s="75">
        <v>12</v>
      </c>
      <c r="C22" s="75">
        <v>113</v>
      </c>
      <c r="D22" s="75">
        <v>154</v>
      </c>
      <c r="E22" s="75">
        <v>585</v>
      </c>
      <c r="F22" s="75">
        <v>967</v>
      </c>
      <c r="G22" s="76">
        <v>1316</v>
      </c>
    </row>
    <row r="23" spans="1:7" ht="26.5" thickBot="1">
      <c r="A23" s="31" t="s">
        <v>127</v>
      </c>
      <c r="B23" s="75">
        <v>1533</v>
      </c>
      <c r="C23" s="75">
        <v>5395</v>
      </c>
      <c r="D23" s="75">
        <v>1608</v>
      </c>
      <c r="E23" s="75">
        <v>5599</v>
      </c>
      <c r="F23" s="75">
        <v>4998</v>
      </c>
      <c r="G23" s="76">
        <v>11999</v>
      </c>
    </row>
    <row r="24" spans="1:7" ht="39.5" thickBot="1">
      <c r="A24" s="31" t="s">
        <v>117</v>
      </c>
      <c r="B24" s="75">
        <v>13604</v>
      </c>
      <c r="C24" s="75">
        <v>30256</v>
      </c>
      <c r="D24" s="75">
        <v>24246</v>
      </c>
      <c r="E24" s="75">
        <v>18453</v>
      </c>
      <c r="F24" s="75">
        <v>12105</v>
      </c>
      <c r="G24" s="76">
        <v>50546</v>
      </c>
    </row>
    <row r="25" spans="1:7" ht="15" thickBot="1">
      <c r="A25" s="31" t="s">
        <v>64</v>
      </c>
      <c r="B25" s="75">
        <v>27567</v>
      </c>
      <c r="C25" s="75">
        <v>92556</v>
      </c>
      <c r="D25" s="75">
        <v>115071</v>
      </c>
      <c r="E25" s="75">
        <v>85467</v>
      </c>
      <c r="F25" s="75">
        <v>57156</v>
      </c>
      <c r="G25" s="76">
        <v>170316</v>
      </c>
    </row>
    <row r="26" spans="1:7" ht="15" thickBot="1">
      <c r="A26" s="31" t="s">
        <v>65</v>
      </c>
      <c r="B26" s="75">
        <v>32372</v>
      </c>
      <c r="C26" s="75">
        <v>74244</v>
      </c>
      <c r="D26" s="75">
        <v>63941</v>
      </c>
      <c r="E26" s="75">
        <v>49631</v>
      </c>
      <c r="F26" s="75">
        <v>47911</v>
      </c>
      <c r="G26" s="76">
        <v>135788</v>
      </c>
    </row>
    <row r="27" spans="1:7" ht="15" thickBot="1">
      <c r="A27" s="31" t="s">
        <v>128</v>
      </c>
      <c r="B27" s="75">
        <v>75076</v>
      </c>
      <c r="C27" s="75">
        <v>202451</v>
      </c>
      <c r="D27" s="75">
        <v>204866</v>
      </c>
      <c r="E27" s="75">
        <v>159150</v>
      </c>
      <c r="F27" s="75">
        <v>122170</v>
      </c>
      <c r="G27" s="76">
        <v>368649</v>
      </c>
    </row>
    <row r="28" spans="1:7" ht="26.5" thickBot="1">
      <c r="A28" s="31" t="s">
        <v>129</v>
      </c>
      <c r="B28" s="75">
        <v>223</v>
      </c>
      <c r="C28" s="75">
        <v>366</v>
      </c>
      <c r="D28" s="75">
        <v>217</v>
      </c>
      <c r="E28" s="75">
        <v>245</v>
      </c>
      <c r="F28" s="75">
        <v>251</v>
      </c>
      <c r="G28" s="76">
        <v>694</v>
      </c>
    </row>
    <row r="29" spans="1:7" ht="15" thickBot="1">
      <c r="A29" s="31" t="s">
        <v>121</v>
      </c>
      <c r="B29" s="75">
        <v>910</v>
      </c>
      <c r="C29" s="75">
        <v>6426</v>
      </c>
      <c r="D29" s="75">
        <v>1526</v>
      </c>
      <c r="E29" s="75">
        <v>3993</v>
      </c>
      <c r="F29" s="75">
        <v>1370</v>
      </c>
      <c r="G29" s="76">
        <v>10489</v>
      </c>
    </row>
    <row r="30" spans="1:7" ht="26.5" thickBot="1">
      <c r="A30" s="31" t="s">
        <v>120</v>
      </c>
      <c r="B30" s="75">
        <v>19187</v>
      </c>
      <c r="C30" s="75">
        <v>40952</v>
      </c>
      <c r="D30" s="75">
        <v>17366</v>
      </c>
      <c r="E30" s="75">
        <v>16252</v>
      </c>
      <c r="F30" s="75">
        <v>6895</v>
      </c>
      <c r="G30" s="76">
        <v>56569</v>
      </c>
    </row>
    <row r="31" spans="1:7" ht="15" thickBot="1">
      <c r="A31" s="31" t="s">
        <v>66</v>
      </c>
      <c r="B31" s="75">
        <v>2937</v>
      </c>
      <c r="C31" s="75">
        <v>86108</v>
      </c>
      <c r="D31" s="75">
        <v>65461</v>
      </c>
      <c r="E31" s="75">
        <v>52802</v>
      </c>
      <c r="F31" s="75">
        <v>12072</v>
      </c>
      <c r="G31" s="76">
        <v>108840</v>
      </c>
    </row>
    <row r="32" spans="1:7" ht="15" thickBot="1">
      <c r="A32" s="31" t="s">
        <v>67</v>
      </c>
      <c r="B32" s="75">
        <v>901</v>
      </c>
      <c r="C32" s="75">
        <v>7906</v>
      </c>
      <c r="D32" s="75">
        <v>33976</v>
      </c>
      <c r="E32" s="75">
        <v>43784</v>
      </c>
      <c r="F32" s="75">
        <v>15367</v>
      </c>
      <c r="G32" s="76">
        <v>63388</v>
      </c>
    </row>
    <row r="33" spans="1:7" ht="15" thickBot="1">
      <c r="A33" s="31" t="s">
        <v>124</v>
      </c>
      <c r="B33" s="75">
        <v>1447</v>
      </c>
      <c r="C33" s="75">
        <v>3969</v>
      </c>
      <c r="D33" s="75">
        <v>2559</v>
      </c>
      <c r="E33" s="75">
        <v>1570</v>
      </c>
      <c r="F33" s="75">
        <v>736</v>
      </c>
      <c r="G33" s="76">
        <v>6044</v>
      </c>
    </row>
    <row r="34" spans="1:7" ht="15" thickBot="1">
      <c r="A34" s="31" t="s">
        <v>123</v>
      </c>
      <c r="B34" s="75">
        <v>544</v>
      </c>
      <c r="C34" s="75">
        <v>1591</v>
      </c>
      <c r="D34" s="75">
        <v>1345</v>
      </c>
      <c r="E34" s="75">
        <v>617</v>
      </c>
      <c r="F34" s="75">
        <v>742</v>
      </c>
      <c r="G34" s="76">
        <v>2641</v>
      </c>
    </row>
    <row r="35" spans="1:7" ht="26.5" thickBot="1">
      <c r="A35" s="31" t="s">
        <v>119</v>
      </c>
      <c r="B35" s="75">
        <v>16361</v>
      </c>
      <c r="C35" s="75">
        <v>47027</v>
      </c>
      <c r="D35" s="75">
        <v>48445</v>
      </c>
      <c r="E35" s="75">
        <v>46199</v>
      </c>
      <c r="F35" s="75">
        <v>34810</v>
      </c>
      <c r="G35" s="76">
        <v>110574</v>
      </c>
    </row>
    <row r="36" spans="1:7" ht="15" thickBot="1">
      <c r="A36" s="31" t="s">
        <v>178</v>
      </c>
      <c r="B36" s="75">
        <v>1793</v>
      </c>
      <c r="C36" s="75">
        <v>22442</v>
      </c>
      <c r="D36" s="75">
        <v>11512</v>
      </c>
      <c r="E36" s="75">
        <v>8954</v>
      </c>
      <c r="F36" s="75">
        <v>3020</v>
      </c>
      <c r="G36" s="76">
        <v>30204</v>
      </c>
    </row>
    <row r="37" spans="1:7">
      <c r="A37" s="178" t="s">
        <v>179</v>
      </c>
      <c r="B37" s="178"/>
      <c r="C37" s="178"/>
      <c r="D37" s="178"/>
      <c r="E37" s="178"/>
      <c r="F37" s="178"/>
      <c r="G37" s="178"/>
    </row>
    <row r="38" spans="1:7">
      <c r="A38" s="164" t="s">
        <v>180</v>
      </c>
      <c r="B38" s="164"/>
      <c r="C38" s="164"/>
      <c r="D38" s="164"/>
      <c r="E38" s="164"/>
      <c r="F38" s="164"/>
      <c r="G38" s="164"/>
    </row>
  </sheetData>
  <mergeCells count="3">
    <mergeCell ref="A37:G37"/>
    <mergeCell ref="A38:G38"/>
    <mergeCell ref="A1:K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Y12"/>
  <sheetViews>
    <sheetView workbookViewId="0">
      <pane xSplit="1" ySplit="4" topLeftCell="B17" activePane="bottomRight" state="frozen"/>
      <selection pane="topRight" activeCell="B1" sqref="B1"/>
      <selection pane="bottomLeft" activeCell="A5" sqref="A5"/>
      <selection pane="bottomRight" activeCell="Q47" sqref="Q47"/>
    </sheetView>
  </sheetViews>
  <sheetFormatPr baseColWidth="10" defaultRowHeight="14.5"/>
  <cols>
    <col min="1" max="1" width="10.6328125" customWidth="1"/>
    <col min="2" max="2" width="10.36328125" customWidth="1"/>
    <col min="3" max="3" width="11" customWidth="1"/>
    <col min="4" max="5" width="10.36328125" customWidth="1"/>
    <col min="6" max="6" width="11" customWidth="1"/>
    <col min="7" max="8" width="10.36328125" customWidth="1"/>
    <col min="9" max="9" width="11" customWidth="1"/>
    <col min="10" max="11" width="10.36328125" customWidth="1"/>
    <col min="12" max="12" width="11" customWidth="1"/>
    <col min="13" max="14" width="10.36328125" customWidth="1"/>
    <col min="15" max="15" width="11" customWidth="1"/>
    <col min="16" max="17" width="10.36328125" customWidth="1"/>
    <col min="18" max="18" width="11" customWidth="1"/>
    <col min="19" max="20" width="10.36328125" customWidth="1"/>
    <col min="21" max="21" width="11" customWidth="1"/>
    <col min="22" max="22" width="10.36328125" customWidth="1"/>
  </cols>
  <sheetData>
    <row r="1" spans="1:25" ht="17">
      <c r="A1" s="179" t="s">
        <v>190</v>
      </c>
      <c r="B1" s="179"/>
      <c r="C1" s="179"/>
      <c r="D1" s="179"/>
      <c r="E1" s="179"/>
      <c r="F1" s="179"/>
      <c r="G1" s="179"/>
      <c r="H1" s="179"/>
      <c r="I1" s="179"/>
      <c r="J1" s="179"/>
      <c r="K1" s="179"/>
    </row>
    <row r="2" spans="1:25">
      <c r="A2" s="140" t="s">
        <v>214</v>
      </c>
    </row>
    <row r="3" spans="1:25" ht="17.25" customHeight="1">
      <c r="A3" s="183" t="s">
        <v>181</v>
      </c>
      <c r="B3" s="180" t="s">
        <v>182</v>
      </c>
      <c r="C3" s="181"/>
      <c r="D3" s="181"/>
      <c r="E3" s="180" t="s">
        <v>125</v>
      </c>
      <c r="F3" s="181"/>
      <c r="G3" s="181"/>
      <c r="H3" s="180" t="s">
        <v>121</v>
      </c>
      <c r="I3" s="181"/>
      <c r="J3" s="181"/>
      <c r="K3" s="180" t="s">
        <v>183</v>
      </c>
      <c r="L3" s="181"/>
      <c r="M3" s="181"/>
      <c r="N3" s="180" t="s">
        <v>66</v>
      </c>
      <c r="O3" s="181"/>
      <c r="P3" s="181"/>
      <c r="Q3" s="180" t="s">
        <v>67</v>
      </c>
      <c r="R3" s="181"/>
      <c r="S3" s="181"/>
      <c r="T3" s="180" t="s">
        <v>130</v>
      </c>
      <c r="U3" s="181"/>
      <c r="V3" s="181"/>
      <c r="W3" s="180" t="s">
        <v>184</v>
      </c>
      <c r="X3" s="181"/>
      <c r="Y3" s="182"/>
    </row>
    <row r="4" spans="1:25" ht="61.5" customHeight="1">
      <c r="A4" s="184"/>
      <c r="B4" s="92" t="s">
        <v>185</v>
      </c>
      <c r="C4" s="93" t="s">
        <v>186</v>
      </c>
      <c r="D4" s="93" t="s">
        <v>187</v>
      </c>
      <c r="E4" s="92" t="s">
        <v>185</v>
      </c>
      <c r="F4" s="93" t="s">
        <v>186</v>
      </c>
      <c r="G4" s="93" t="s">
        <v>187</v>
      </c>
      <c r="H4" s="92" t="s">
        <v>185</v>
      </c>
      <c r="I4" s="93" t="s">
        <v>186</v>
      </c>
      <c r="J4" s="93" t="s">
        <v>187</v>
      </c>
      <c r="K4" s="92" t="s">
        <v>185</v>
      </c>
      <c r="L4" s="93" t="s">
        <v>186</v>
      </c>
      <c r="M4" s="93" t="s">
        <v>187</v>
      </c>
      <c r="N4" s="92" t="s">
        <v>185</v>
      </c>
      <c r="O4" s="93" t="s">
        <v>186</v>
      </c>
      <c r="P4" s="93" t="s">
        <v>187</v>
      </c>
      <c r="Q4" s="92" t="s">
        <v>185</v>
      </c>
      <c r="R4" s="93" t="s">
        <v>186</v>
      </c>
      <c r="S4" s="93" t="s">
        <v>187</v>
      </c>
      <c r="T4" s="92" t="s">
        <v>185</v>
      </c>
      <c r="U4" s="93" t="s">
        <v>186</v>
      </c>
      <c r="V4" s="93" t="s">
        <v>187</v>
      </c>
      <c r="W4" s="92" t="s">
        <v>185</v>
      </c>
      <c r="X4" s="93" t="s">
        <v>186</v>
      </c>
      <c r="Y4" s="94" t="s">
        <v>187</v>
      </c>
    </row>
    <row r="5" spans="1:25" ht="15" customHeight="1">
      <c r="A5" s="95" t="s">
        <v>58</v>
      </c>
      <c r="B5">
        <v>12</v>
      </c>
      <c r="C5" s="96">
        <v>306.39999999999998</v>
      </c>
      <c r="D5" s="97">
        <f>B5/(C5*1000)</f>
        <v>3.9164490861618801E-5</v>
      </c>
      <c r="E5" s="98">
        <v>75299</v>
      </c>
      <c r="F5" s="99">
        <v>3157.7</v>
      </c>
      <c r="G5" s="100">
        <f>E5/(F5*1000)</f>
        <v>2.3846153846153847E-2</v>
      </c>
      <c r="H5" s="98">
        <v>910</v>
      </c>
      <c r="I5" s="99">
        <v>1530.5</v>
      </c>
      <c r="J5" s="101">
        <f>H5/(I5*1000)</f>
        <v>5.9457693564194704E-4</v>
      </c>
      <c r="K5" s="98">
        <v>19187</v>
      </c>
      <c r="L5" s="99">
        <v>3243</v>
      </c>
      <c r="M5" s="100">
        <f>K5/(L5*1000)</f>
        <v>5.916435399321616E-3</v>
      </c>
      <c r="N5" s="98">
        <v>2937</v>
      </c>
      <c r="O5" s="99">
        <v>1405.3</v>
      </c>
      <c r="P5" s="100">
        <f>N5/(O5*1000)</f>
        <v>2.0899452074290186E-3</v>
      </c>
      <c r="Q5" s="102">
        <v>901</v>
      </c>
      <c r="R5" s="99">
        <v>1044.8</v>
      </c>
      <c r="S5" s="100">
        <f>Q5/(R5*1000)</f>
        <v>8.6236600306278716E-4</v>
      </c>
      <c r="T5" s="102">
        <v>3784</v>
      </c>
      <c r="U5" s="99">
        <v>8619.5999999999985</v>
      </c>
      <c r="V5" s="100">
        <f>T5/(U5*1000)</f>
        <v>4.389994895354774E-4</v>
      </c>
      <c r="W5" s="102">
        <v>119391</v>
      </c>
      <c r="X5" s="99">
        <v>19836.3</v>
      </c>
      <c r="Y5" s="100">
        <f>W5/(X5*1000)</f>
        <v>6.0188139925288486E-3</v>
      </c>
    </row>
    <row r="6" spans="1:25" ht="15" customHeight="1">
      <c r="A6" s="95" t="s">
        <v>59</v>
      </c>
      <c r="B6">
        <v>113</v>
      </c>
      <c r="C6" s="96">
        <v>310.2</v>
      </c>
      <c r="D6" s="103">
        <f>B6/(C6*1000)</f>
        <v>3.6428110896196005E-4</v>
      </c>
      <c r="E6" s="98">
        <v>202817</v>
      </c>
      <c r="F6" s="96">
        <v>3176.4</v>
      </c>
      <c r="G6" s="104">
        <f>E6/(F6*1000)</f>
        <v>6.3851215212189907E-2</v>
      </c>
      <c r="H6" s="98">
        <v>6426</v>
      </c>
      <c r="I6" s="96">
        <v>1562.6</v>
      </c>
      <c r="J6" s="105">
        <f>H6/(I6*1000)</f>
        <v>4.1123768078842951E-3</v>
      </c>
      <c r="K6" s="98">
        <v>40952</v>
      </c>
      <c r="L6" s="96">
        <v>3313.4</v>
      </c>
      <c r="M6" s="104">
        <f>K6/(L6*1000)</f>
        <v>1.2359509869016719E-2</v>
      </c>
      <c r="N6" s="98">
        <v>86108</v>
      </c>
      <c r="O6" s="96">
        <v>1411.1</v>
      </c>
      <c r="P6" s="104">
        <f>N6/(O6*1000)</f>
        <v>6.1021897810218981E-2</v>
      </c>
      <c r="Q6" s="102">
        <v>7906</v>
      </c>
      <c r="R6" s="96">
        <v>1146.2</v>
      </c>
      <c r="S6" s="104">
        <f>Q6/(R6*1000)</f>
        <v>6.8975745943116382E-3</v>
      </c>
      <c r="T6" s="102">
        <v>28002</v>
      </c>
      <c r="U6" s="96">
        <v>8757.5</v>
      </c>
      <c r="V6" s="104">
        <f>T6/(U6*1000)</f>
        <v>3.1974878675421069E-3</v>
      </c>
      <c r="W6" s="102">
        <v>419351</v>
      </c>
      <c r="X6" s="96">
        <v>20308.099999999999</v>
      </c>
      <c r="Y6" s="104">
        <f>W6/(X6*1000)</f>
        <v>2.0649445295227029E-2</v>
      </c>
    </row>
    <row r="7" spans="1:25" ht="15" customHeight="1">
      <c r="A7" s="95" t="s">
        <v>60</v>
      </c>
      <c r="B7">
        <v>154</v>
      </c>
      <c r="C7" s="96">
        <v>313.5</v>
      </c>
      <c r="D7" s="97">
        <f>B7/(C7*1000)</f>
        <v>4.9122807017543861E-4</v>
      </c>
      <c r="E7" s="98">
        <v>205083</v>
      </c>
      <c r="F7" s="96">
        <v>3199.3</v>
      </c>
      <c r="G7" s="104">
        <f>E7/(F7*1000)</f>
        <v>6.4102459913105994E-2</v>
      </c>
      <c r="H7" s="98">
        <v>1526</v>
      </c>
      <c r="I7" s="96">
        <v>1581.3</v>
      </c>
      <c r="J7" s="105">
        <f>H7/(I7*1000)</f>
        <v>9.6502877379371404E-4</v>
      </c>
      <c r="K7" s="98">
        <v>17366</v>
      </c>
      <c r="L7" s="96">
        <v>3372.7</v>
      </c>
      <c r="M7" s="104">
        <f>K7/(L7*1000)</f>
        <v>5.1489904231031515E-3</v>
      </c>
      <c r="N7" s="98">
        <v>65461</v>
      </c>
      <c r="O7" s="96">
        <v>1429.9</v>
      </c>
      <c r="P7" s="104">
        <f>N7/(O7*1000)</f>
        <v>4.5780124484229669E-2</v>
      </c>
      <c r="Q7" s="102">
        <v>33976</v>
      </c>
      <c r="R7" s="96">
        <v>1205</v>
      </c>
      <c r="S7" s="104">
        <f>Q7/(R7*1000)</f>
        <v>2.8195850622406638E-2</v>
      </c>
      <c r="T7" s="102">
        <v>15416</v>
      </c>
      <c r="U7" s="96">
        <v>8880</v>
      </c>
      <c r="V7" s="104">
        <f>T7/(U7*1000)</f>
        <v>1.736036036036036E-3</v>
      </c>
      <c r="W7" s="102">
        <v>387427</v>
      </c>
      <c r="X7" s="96">
        <v>20716.599999999999</v>
      </c>
      <c r="Y7" s="104">
        <f>W7/(X7*1000)</f>
        <v>1.8701283029068476E-2</v>
      </c>
    </row>
    <row r="8" spans="1:25" ht="15" customHeight="1">
      <c r="A8" s="95" t="s">
        <v>61</v>
      </c>
      <c r="B8">
        <v>585</v>
      </c>
      <c r="C8" s="96">
        <v>309.10000000000002</v>
      </c>
      <c r="D8" s="97">
        <f>B8/(C8*1000)</f>
        <v>1.8925913943707538E-3</v>
      </c>
      <c r="E8" s="98">
        <v>159395</v>
      </c>
      <c r="F8" s="96">
        <v>3215.2</v>
      </c>
      <c r="G8" s="104">
        <f>E8/(F8*1000)</f>
        <v>4.9575454093057976E-2</v>
      </c>
      <c r="H8" s="98">
        <v>3993</v>
      </c>
      <c r="I8" s="96">
        <v>1589.5</v>
      </c>
      <c r="J8" s="105">
        <f>H8/(I8*1000)</f>
        <v>2.5121107266435987E-3</v>
      </c>
      <c r="K8" s="98">
        <v>16252</v>
      </c>
      <c r="L8" s="96">
        <v>3391.4</v>
      </c>
      <c r="M8" s="104">
        <f>K8/(L8*1000)</f>
        <v>4.7921212478622402E-3</v>
      </c>
      <c r="N8" s="98">
        <v>52802</v>
      </c>
      <c r="O8" s="96">
        <v>1432.2</v>
      </c>
      <c r="P8" s="104">
        <f>N8/(O8*1000)</f>
        <v>3.6867755900013961E-2</v>
      </c>
      <c r="Q8" s="102">
        <v>43784</v>
      </c>
      <c r="R8" s="96">
        <v>1248</v>
      </c>
      <c r="S8" s="104">
        <f>Q8/(R8*1000)</f>
        <v>3.5083333333333334E-2</v>
      </c>
      <c r="T8" s="102">
        <v>11141</v>
      </c>
      <c r="U8" s="96">
        <v>8953.7000000000007</v>
      </c>
      <c r="V8" s="104">
        <f>T8/(U8*1000)</f>
        <v>1.2442900700269162E-3</v>
      </c>
      <c r="W8" s="102">
        <v>334151</v>
      </c>
      <c r="X8" s="96">
        <v>20914.8</v>
      </c>
      <c r="Y8" s="104">
        <f>W8/(X8*1000)</f>
        <v>1.5976772429093275E-2</v>
      </c>
    </row>
    <row r="9" spans="1:25" ht="15" customHeight="1">
      <c r="A9" s="106" t="s">
        <v>62</v>
      </c>
      <c r="B9" s="107">
        <v>967</v>
      </c>
      <c r="C9" s="107">
        <v>315.89999999999998</v>
      </c>
      <c r="D9" s="108">
        <f>B9/(C9*1000)</f>
        <v>3.0610952833175055E-3</v>
      </c>
      <c r="E9" s="109">
        <v>122421</v>
      </c>
      <c r="F9" s="107">
        <v>3237.1</v>
      </c>
      <c r="G9" s="110">
        <f>E9/(F9*1000)</f>
        <v>3.7818108801087394E-2</v>
      </c>
      <c r="H9" s="109">
        <v>1370</v>
      </c>
      <c r="I9" s="107">
        <v>1594.6</v>
      </c>
      <c r="J9" s="111">
        <f>H9/(I9*1000)</f>
        <v>8.5914963000125421E-4</v>
      </c>
      <c r="K9" s="109">
        <v>6895</v>
      </c>
      <c r="L9" s="107">
        <v>3395.1</v>
      </c>
      <c r="M9" s="110">
        <f>K9/(L9*1000)</f>
        <v>2.0308680156696417E-3</v>
      </c>
      <c r="N9" s="109">
        <v>12072</v>
      </c>
      <c r="O9" s="107">
        <v>1441.3</v>
      </c>
      <c r="P9" s="110">
        <f>N9/(O9*1000)</f>
        <v>8.375771872615E-3</v>
      </c>
      <c r="Q9" s="112">
        <v>15367</v>
      </c>
      <c r="R9" s="107">
        <v>1262.9000000000001</v>
      </c>
      <c r="S9" s="110">
        <f>Q9/(R9*1000)</f>
        <v>1.2168025971969277E-2</v>
      </c>
      <c r="T9" s="112">
        <v>4498</v>
      </c>
      <c r="U9" s="107">
        <v>9016</v>
      </c>
      <c r="V9" s="110">
        <f>T9/(U9*1000)</f>
        <v>4.9889086069210297E-4</v>
      </c>
      <c r="W9" s="112">
        <v>198404</v>
      </c>
      <c r="X9" s="107">
        <v>21057.7</v>
      </c>
      <c r="Y9" s="110">
        <f>W9/(X9*1000)</f>
        <v>9.4219216723573796E-3</v>
      </c>
    </row>
    <row r="10" spans="1:25">
      <c r="W10" s="113"/>
    </row>
    <row r="11" spans="1:25">
      <c r="A11" t="s">
        <v>188</v>
      </c>
    </row>
    <row r="12" spans="1:25">
      <c r="A12" t="s">
        <v>189</v>
      </c>
    </row>
  </sheetData>
  <mergeCells count="10">
    <mergeCell ref="A1:K1"/>
    <mergeCell ref="Q3:S3"/>
    <mergeCell ref="T3:V3"/>
    <mergeCell ref="W3:Y3"/>
    <mergeCell ref="A3:A4"/>
    <mergeCell ref="B3:D3"/>
    <mergeCell ref="E3:G3"/>
    <mergeCell ref="H3:J3"/>
    <mergeCell ref="K3:M3"/>
    <mergeCell ref="N3:P3"/>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K10"/>
  <sheetViews>
    <sheetView workbookViewId="0">
      <selection activeCell="A2" sqref="A2"/>
    </sheetView>
  </sheetViews>
  <sheetFormatPr baseColWidth="10" defaultRowHeight="14.5"/>
  <cols>
    <col min="4" max="4" width="20.1796875" customWidth="1"/>
    <col min="8" max="8" width="18.08984375" customWidth="1"/>
  </cols>
  <sheetData>
    <row r="1" spans="1:11" ht="16.5">
      <c r="A1" s="151" t="s">
        <v>191</v>
      </c>
      <c r="B1" s="151"/>
      <c r="C1" s="151"/>
      <c r="D1" s="151"/>
      <c r="E1" s="151"/>
      <c r="F1" s="151"/>
      <c r="G1" s="151"/>
      <c r="H1" s="151"/>
      <c r="I1" s="151"/>
      <c r="J1" s="151"/>
      <c r="K1" s="151"/>
    </row>
    <row r="2" spans="1:11">
      <c r="A2" s="138" t="s">
        <v>110</v>
      </c>
    </row>
    <row r="3" spans="1:11">
      <c r="A3" s="114" t="s">
        <v>112</v>
      </c>
      <c r="B3" s="67" t="s">
        <v>113</v>
      </c>
      <c r="D3" s="114" t="s">
        <v>112</v>
      </c>
      <c r="E3" t="s">
        <v>55</v>
      </c>
      <c r="H3" s="114" t="s">
        <v>112</v>
      </c>
      <c r="I3" t="s">
        <v>97</v>
      </c>
    </row>
    <row r="4" spans="1:11">
      <c r="A4" t="s">
        <v>68</v>
      </c>
      <c r="B4" s="68">
        <v>30439</v>
      </c>
      <c r="D4" t="s">
        <v>68</v>
      </c>
      <c r="E4" s="33">
        <v>5.9561171794679103E-2</v>
      </c>
      <c r="H4" t="s">
        <v>68</v>
      </c>
      <c r="I4" s="54">
        <v>5.0535830433579926E-2</v>
      </c>
    </row>
    <row r="5" spans="1:11">
      <c r="A5" t="s">
        <v>69</v>
      </c>
      <c r="B5" s="68">
        <v>40397</v>
      </c>
      <c r="D5" t="s">
        <v>69</v>
      </c>
      <c r="E5" s="33">
        <v>5.3092372591848978E-2</v>
      </c>
      <c r="H5" t="s">
        <v>69</v>
      </c>
      <c r="I5" s="54">
        <v>4.6775103084046019E-2</v>
      </c>
    </row>
    <row r="6" spans="1:11">
      <c r="A6" t="s">
        <v>70</v>
      </c>
      <c r="B6" s="68">
        <v>140434</v>
      </c>
      <c r="D6" t="s">
        <v>70</v>
      </c>
      <c r="E6" s="33">
        <v>0.17080562980742398</v>
      </c>
      <c r="H6" t="s">
        <v>70</v>
      </c>
      <c r="I6" s="54">
        <v>0.15124997309062585</v>
      </c>
    </row>
    <row r="7" spans="1:11">
      <c r="A7" t="s">
        <v>71</v>
      </c>
      <c r="B7" s="68">
        <v>85861</v>
      </c>
      <c r="D7" t="s">
        <v>71</v>
      </c>
      <c r="E7" s="33">
        <v>9.6286278938600395E-2</v>
      </c>
      <c r="H7" t="s">
        <v>71</v>
      </c>
      <c r="I7" s="54">
        <v>8.4887125274003744E-2</v>
      </c>
    </row>
    <row r="8" spans="1:11">
      <c r="A8" t="s">
        <v>72</v>
      </c>
      <c r="B8" s="68">
        <v>75673</v>
      </c>
      <c r="D8" t="s">
        <v>72</v>
      </c>
      <c r="E8" s="33">
        <v>8.4469288917827359E-2</v>
      </c>
      <c r="H8" t="s">
        <v>72</v>
      </c>
      <c r="I8" s="54">
        <v>7.6329985881091453E-2</v>
      </c>
    </row>
    <row r="9" spans="1:11">
      <c r="A9" t="s">
        <v>73</v>
      </c>
      <c r="B9" s="68">
        <v>389645</v>
      </c>
      <c r="D9" t="s">
        <v>73</v>
      </c>
      <c r="E9" s="33">
        <v>0.53578525794962029</v>
      </c>
      <c r="H9" t="s">
        <v>73</v>
      </c>
      <c r="I9" s="54">
        <v>0.5902219822366529</v>
      </c>
    </row>
    <row r="10" spans="1:11">
      <c r="D10" t="s">
        <v>74</v>
      </c>
      <c r="E10" s="33">
        <v>1</v>
      </c>
      <c r="H10" t="s">
        <v>74</v>
      </c>
      <c r="I10" s="54">
        <v>1</v>
      </c>
    </row>
  </sheetData>
  <mergeCells count="1">
    <mergeCell ref="A1:K1"/>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S27"/>
  <sheetViews>
    <sheetView zoomScale="90" zoomScaleNormal="90" workbookViewId="0">
      <selection activeCell="A2" sqref="A2"/>
    </sheetView>
  </sheetViews>
  <sheetFormatPr baseColWidth="10" defaultColWidth="11.453125" defaultRowHeight="14.5"/>
  <cols>
    <col min="1" max="1" width="11.453125" style="116"/>
    <col min="2" max="2" width="11.90625" style="116" bestFit="1" customWidth="1"/>
    <col min="3" max="16" width="11.453125" style="116"/>
    <col min="17" max="17" width="11.90625" style="116" bestFit="1" customWidth="1"/>
    <col min="18" max="18" width="11.54296875" style="116" bestFit="1" customWidth="1"/>
    <col min="19" max="16384" width="11.453125" style="116"/>
  </cols>
  <sheetData>
    <row r="1" spans="1:19" ht="17">
      <c r="A1" s="177" t="s">
        <v>203</v>
      </c>
      <c r="B1" s="177"/>
      <c r="C1" s="177"/>
      <c r="D1" s="177"/>
      <c r="E1" s="177"/>
      <c r="F1" s="177"/>
      <c r="G1" s="177"/>
      <c r="H1" s="177"/>
      <c r="I1" s="177"/>
      <c r="J1" s="177"/>
      <c r="K1" s="177"/>
    </row>
    <row r="2" spans="1:19">
      <c r="A2" s="140" t="s">
        <v>204</v>
      </c>
    </row>
    <row r="3" spans="1:19">
      <c r="A3" s="117" t="s">
        <v>192</v>
      </c>
      <c r="B3" s="185" t="s">
        <v>193</v>
      </c>
      <c r="C3" s="186"/>
      <c r="D3" s="187"/>
      <c r="E3" s="185" t="s">
        <v>194</v>
      </c>
      <c r="F3" s="186"/>
      <c r="G3" s="187"/>
      <c r="H3" s="185" t="s">
        <v>195</v>
      </c>
      <c r="I3" s="186"/>
      <c r="J3" s="187"/>
      <c r="K3" s="185" t="s">
        <v>196</v>
      </c>
      <c r="L3" s="186"/>
      <c r="M3" s="187"/>
      <c r="N3" s="185" t="s">
        <v>197</v>
      </c>
      <c r="O3" s="186"/>
      <c r="P3" s="187"/>
      <c r="Q3" s="185" t="s">
        <v>198</v>
      </c>
      <c r="R3" s="186"/>
      <c r="S3" s="187"/>
    </row>
    <row r="4" spans="1:19" ht="72.5">
      <c r="A4" s="118"/>
      <c r="B4" s="119" t="s">
        <v>185</v>
      </c>
      <c r="C4" s="120" t="s">
        <v>199</v>
      </c>
      <c r="D4" s="93" t="s">
        <v>200</v>
      </c>
      <c r="E4" s="92" t="s">
        <v>185</v>
      </c>
      <c r="F4" s="120" t="s">
        <v>199</v>
      </c>
      <c r="G4" s="93" t="s">
        <v>200</v>
      </c>
      <c r="H4" s="119" t="s">
        <v>185</v>
      </c>
      <c r="I4" s="93" t="s">
        <v>199</v>
      </c>
      <c r="J4" s="121" t="s">
        <v>200</v>
      </c>
      <c r="K4" s="92" t="s">
        <v>185</v>
      </c>
      <c r="L4" s="120" t="s">
        <v>199</v>
      </c>
      <c r="M4" s="121" t="s">
        <v>200</v>
      </c>
      <c r="N4" s="92" t="s">
        <v>185</v>
      </c>
      <c r="O4" s="120" t="s">
        <v>199</v>
      </c>
      <c r="P4" s="93" t="s">
        <v>200</v>
      </c>
      <c r="Q4" s="92" t="s">
        <v>185</v>
      </c>
      <c r="R4" s="120" t="s">
        <v>199</v>
      </c>
      <c r="S4" s="121" t="s">
        <v>200</v>
      </c>
    </row>
    <row r="5" spans="1:19">
      <c r="A5" s="122">
        <v>44105</v>
      </c>
      <c r="B5" s="123">
        <v>677615</v>
      </c>
      <c r="C5" s="124">
        <v>1370</v>
      </c>
      <c r="D5" s="125">
        <f>C5/B5</f>
        <v>2.0217970381411275E-3</v>
      </c>
      <c r="E5" s="126">
        <v>218395</v>
      </c>
      <c r="F5" s="124">
        <v>1977</v>
      </c>
      <c r="G5" s="125">
        <f>F5/E5</f>
        <v>9.0524050459030656E-3</v>
      </c>
      <c r="H5" s="126">
        <v>239775</v>
      </c>
      <c r="I5" s="124">
        <v>8381</v>
      </c>
      <c r="J5" s="125">
        <f>I5/H5</f>
        <v>3.4953602335522888E-2</v>
      </c>
      <c r="K5" s="126">
        <v>164090</v>
      </c>
      <c r="L5" s="124">
        <v>9830</v>
      </c>
      <c r="M5" s="125">
        <f>L5/K5</f>
        <v>5.9906149064537756E-2</v>
      </c>
      <c r="N5" s="126">
        <v>298325</v>
      </c>
      <c r="O5" s="124">
        <v>32972</v>
      </c>
      <c r="P5" s="125">
        <f>O5/N5</f>
        <v>0.11052375764686165</v>
      </c>
      <c r="Q5" s="126">
        <v>1598200</v>
      </c>
      <c r="R5" s="127">
        <v>54530</v>
      </c>
      <c r="S5" s="125">
        <f>R5/Q5</f>
        <v>3.4119634588912526E-2</v>
      </c>
    </row>
    <row r="6" spans="1:19">
      <c r="A6" s="122">
        <v>44136</v>
      </c>
      <c r="B6" s="123">
        <v>1247710</v>
      </c>
      <c r="C6" s="127">
        <v>2692</v>
      </c>
      <c r="D6" s="125">
        <f t="shared" ref="D6:D25" si="0">C6/B6</f>
        <v>2.1575526364299396E-3</v>
      </c>
      <c r="E6" s="123">
        <v>400270</v>
      </c>
      <c r="F6" s="127">
        <v>4257</v>
      </c>
      <c r="G6" s="125">
        <f t="shared" ref="G6:G25" si="1">F6/E6</f>
        <v>1.0635321158218202E-2</v>
      </c>
      <c r="H6" s="123">
        <v>443135</v>
      </c>
      <c r="I6" s="127">
        <v>16234</v>
      </c>
      <c r="J6" s="125">
        <f t="shared" ref="J6:J25" si="2">I6/H6</f>
        <v>3.6634434201766958E-2</v>
      </c>
      <c r="K6" s="123">
        <v>250545</v>
      </c>
      <c r="L6" s="127">
        <v>19383</v>
      </c>
      <c r="M6" s="125">
        <f t="shared" ref="M6:M25" si="3">L6/K6</f>
        <v>7.7363347901574564E-2</v>
      </c>
      <c r="N6" s="123">
        <v>560985</v>
      </c>
      <c r="O6" s="127">
        <v>52794</v>
      </c>
      <c r="P6" s="125">
        <f t="shared" ref="P6:P24" si="4">O6/N6</f>
        <v>9.4109468167598062E-2</v>
      </c>
      <c r="Q6" s="123">
        <v>2902650</v>
      </c>
      <c r="R6" s="127">
        <v>95360</v>
      </c>
      <c r="S6" s="125">
        <f t="shared" ref="S6:S25" si="5">R6/Q6</f>
        <v>3.2852738015261916E-2</v>
      </c>
    </row>
    <row r="7" spans="1:19">
      <c r="A7" s="122">
        <v>44166</v>
      </c>
      <c r="B7" s="123">
        <v>918915</v>
      </c>
      <c r="C7" s="127">
        <v>3044</v>
      </c>
      <c r="D7" s="125">
        <f t="shared" si="0"/>
        <v>3.3126023625688994E-3</v>
      </c>
      <c r="E7" s="123">
        <v>326665</v>
      </c>
      <c r="F7" s="127">
        <v>4492</v>
      </c>
      <c r="G7" s="125">
        <f t="shared" si="1"/>
        <v>1.3751090566788606E-2</v>
      </c>
      <c r="H7" s="123">
        <v>362535</v>
      </c>
      <c r="I7" s="127">
        <v>17369</v>
      </c>
      <c r="J7" s="125">
        <f t="shared" si="2"/>
        <v>4.7909856979326135E-2</v>
      </c>
      <c r="K7" s="123">
        <v>195630</v>
      </c>
      <c r="L7" s="127">
        <v>20935</v>
      </c>
      <c r="M7" s="125">
        <f t="shared" si="3"/>
        <v>0.10701323927822931</v>
      </c>
      <c r="N7" s="123">
        <v>383625</v>
      </c>
      <c r="O7" s="127">
        <v>51659</v>
      </c>
      <c r="P7" s="125">
        <f t="shared" si="4"/>
        <v>0.13466014988595634</v>
      </c>
      <c r="Q7" s="123">
        <v>2187370</v>
      </c>
      <c r="R7" s="127">
        <v>97499</v>
      </c>
      <c r="S7" s="125">
        <f t="shared" si="5"/>
        <v>4.4573620375153722E-2</v>
      </c>
    </row>
    <row r="8" spans="1:19">
      <c r="A8" s="122">
        <v>44197</v>
      </c>
      <c r="B8" s="123">
        <v>839190</v>
      </c>
      <c r="C8" s="127">
        <v>6551</v>
      </c>
      <c r="D8" s="125">
        <f t="shared" si="0"/>
        <v>7.80633706312039E-3</v>
      </c>
      <c r="E8" s="123">
        <v>295625</v>
      </c>
      <c r="F8" s="127">
        <v>7905</v>
      </c>
      <c r="G8" s="125">
        <f t="shared" si="1"/>
        <v>2.6739957716701904E-2</v>
      </c>
      <c r="H8" s="123">
        <v>325280</v>
      </c>
      <c r="I8" s="127">
        <v>31222</v>
      </c>
      <c r="J8" s="125">
        <f t="shared" si="2"/>
        <v>9.5984997540580416E-2</v>
      </c>
      <c r="K8" s="123">
        <v>182450</v>
      </c>
      <c r="L8" s="127">
        <v>40394</v>
      </c>
      <c r="M8" s="125">
        <f t="shared" si="3"/>
        <v>0.22139764318991503</v>
      </c>
      <c r="N8" s="123">
        <v>324735</v>
      </c>
      <c r="O8" s="127">
        <v>108293</v>
      </c>
      <c r="P8" s="125">
        <f t="shared" si="4"/>
        <v>0.33348114616533481</v>
      </c>
      <c r="Q8" s="123">
        <v>1967285</v>
      </c>
      <c r="R8" s="127">
        <v>194365</v>
      </c>
      <c r="S8" s="125">
        <f t="shared" si="5"/>
        <v>9.8798598067895607E-2</v>
      </c>
    </row>
    <row r="9" spans="1:19">
      <c r="A9" s="122">
        <v>44228</v>
      </c>
      <c r="B9" s="123">
        <v>845545</v>
      </c>
      <c r="C9" s="127">
        <v>7170</v>
      </c>
      <c r="D9" s="125">
        <f t="shared" si="0"/>
        <v>8.4797379205128059E-3</v>
      </c>
      <c r="E9" s="123">
        <v>293515</v>
      </c>
      <c r="F9" s="127">
        <v>8798</v>
      </c>
      <c r="G9" s="125">
        <f t="shared" si="1"/>
        <v>2.9974617992266153E-2</v>
      </c>
      <c r="H9" s="123">
        <v>333150</v>
      </c>
      <c r="I9" s="127">
        <v>34695</v>
      </c>
      <c r="J9" s="125">
        <f t="shared" si="2"/>
        <v>0.10414227825303918</v>
      </c>
      <c r="K9" s="123">
        <v>198780</v>
      </c>
      <c r="L9" s="127">
        <v>43038</v>
      </c>
      <c r="M9" s="125">
        <f t="shared" si="3"/>
        <v>0.21651071536371869</v>
      </c>
      <c r="N9" s="123">
        <v>389135</v>
      </c>
      <c r="O9" s="127">
        <v>125706</v>
      </c>
      <c r="P9" s="125">
        <f t="shared" si="4"/>
        <v>0.32303956210569595</v>
      </c>
      <c r="Q9" s="123">
        <v>2060125</v>
      </c>
      <c r="R9" s="127">
        <v>219407</v>
      </c>
      <c r="S9" s="125">
        <f t="shared" si="5"/>
        <v>0.10650178993993083</v>
      </c>
    </row>
    <row r="10" spans="1:19">
      <c r="A10" s="122">
        <v>44256</v>
      </c>
      <c r="B10" s="123">
        <v>954790</v>
      </c>
      <c r="C10" s="127">
        <v>8035</v>
      </c>
      <c r="D10" s="125">
        <f t="shared" si="0"/>
        <v>8.4154630861236496E-3</v>
      </c>
      <c r="E10" s="123">
        <v>319820</v>
      </c>
      <c r="F10" s="127">
        <v>10258</v>
      </c>
      <c r="G10" s="125">
        <f t="shared" si="1"/>
        <v>3.2074291789131383E-2</v>
      </c>
      <c r="H10" s="123">
        <v>353530</v>
      </c>
      <c r="I10" s="127">
        <v>39309</v>
      </c>
      <c r="J10" s="125">
        <f t="shared" si="2"/>
        <v>0.11118999801997001</v>
      </c>
      <c r="K10" s="123">
        <v>223920</v>
      </c>
      <c r="L10" s="127">
        <v>48217</v>
      </c>
      <c r="M10" s="125">
        <f t="shared" si="3"/>
        <v>0.2153313683458378</v>
      </c>
      <c r="N10" s="123">
        <v>456365</v>
      </c>
      <c r="O10" s="127">
        <v>159865</v>
      </c>
      <c r="P10" s="125">
        <f t="shared" si="4"/>
        <v>0.35030074611330841</v>
      </c>
      <c r="Q10" s="123">
        <v>2308425</v>
      </c>
      <c r="R10" s="127">
        <v>265684</v>
      </c>
      <c r="S10" s="125">
        <f t="shared" si="5"/>
        <v>0.11509319124511301</v>
      </c>
    </row>
    <row r="11" spans="1:19">
      <c r="A11" s="122">
        <v>44287</v>
      </c>
      <c r="B11" s="123">
        <v>1035845</v>
      </c>
      <c r="C11" s="127">
        <v>8028</v>
      </c>
      <c r="D11" s="125">
        <f t="shared" si="0"/>
        <v>7.7501942858246168E-3</v>
      </c>
      <c r="E11" s="123">
        <v>369540</v>
      </c>
      <c r="F11" s="127">
        <v>10167</v>
      </c>
      <c r="G11" s="125">
        <f t="shared" si="1"/>
        <v>2.7512583211560318E-2</v>
      </c>
      <c r="H11" s="123">
        <v>428225</v>
      </c>
      <c r="I11" s="127">
        <v>40495</v>
      </c>
      <c r="J11" s="125">
        <f t="shared" si="2"/>
        <v>9.4564773191663259E-2</v>
      </c>
      <c r="K11" s="123">
        <v>274470</v>
      </c>
      <c r="L11" s="127">
        <v>46422</v>
      </c>
      <c r="M11" s="125">
        <f t="shared" si="3"/>
        <v>0.16913323860531207</v>
      </c>
      <c r="N11" s="123">
        <v>539980</v>
      </c>
      <c r="O11" s="127">
        <v>167286</v>
      </c>
      <c r="P11" s="125">
        <f t="shared" si="4"/>
        <v>0.30980036297640651</v>
      </c>
      <c r="Q11" s="123">
        <v>2648055</v>
      </c>
      <c r="R11" s="127">
        <v>272398</v>
      </c>
      <c r="S11" s="125">
        <f t="shared" si="5"/>
        <v>0.10286719875531286</v>
      </c>
    </row>
    <row r="12" spans="1:19">
      <c r="A12" s="122">
        <v>44317</v>
      </c>
      <c r="B12" s="123">
        <v>817275</v>
      </c>
      <c r="C12" s="127">
        <v>7616</v>
      </c>
      <c r="D12" s="125">
        <f t="shared" si="0"/>
        <v>9.3187727509100367E-3</v>
      </c>
      <c r="E12" s="123">
        <v>263065</v>
      </c>
      <c r="F12" s="127">
        <v>8835</v>
      </c>
      <c r="G12" s="125">
        <f t="shared" si="1"/>
        <v>3.358485545397525E-2</v>
      </c>
      <c r="H12" s="123">
        <v>279230</v>
      </c>
      <c r="I12" s="127">
        <v>34770</v>
      </c>
      <c r="J12" s="125">
        <f t="shared" si="2"/>
        <v>0.12452100419009418</v>
      </c>
      <c r="K12" s="123">
        <v>185890</v>
      </c>
      <c r="L12" s="127">
        <v>43842</v>
      </c>
      <c r="M12" s="125">
        <f t="shared" si="3"/>
        <v>0.23584915810425519</v>
      </c>
      <c r="N12" s="123">
        <v>391500</v>
      </c>
      <c r="O12" s="127">
        <v>147784</v>
      </c>
      <c r="P12" s="125">
        <f t="shared" si="4"/>
        <v>0.37748148148148147</v>
      </c>
      <c r="Q12" s="123">
        <v>1936960</v>
      </c>
      <c r="R12" s="127">
        <v>242847</v>
      </c>
      <c r="S12" s="125">
        <f t="shared" si="5"/>
        <v>0.12537533041467042</v>
      </c>
    </row>
    <row r="13" spans="1:19">
      <c r="A13" s="122">
        <v>44348</v>
      </c>
      <c r="B13" s="123">
        <v>414280</v>
      </c>
      <c r="C13" s="127">
        <v>7808</v>
      </c>
      <c r="D13" s="125">
        <f t="shared" si="0"/>
        <v>1.884715651250362E-2</v>
      </c>
      <c r="E13" s="123">
        <v>145475</v>
      </c>
      <c r="F13" s="127">
        <v>8407</v>
      </c>
      <c r="G13" s="125">
        <f t="shared" si="1"/>
        <v>5.7789998281491665E-2</v>
      </c>
      <c r="H13" s="123">
        <v>171590</v>
      </c>
      <c r="I13" s="127">
        <v>34236</v>
      </c>
      <c r="J13" s="125">
        <f t="shared" si="2"/>
        <v>0.19952211667346581</v>
      </c>
      <c r="K13" s="123">
        <v>116450</v>
      </c>
      <c r="L13" s="127">
        <v>44189</v>
      </c>
      <c r="M13" s="125">
        <f t="shared" si="3"/>
        <v>0.37946758265349934</v>
      </c>
      <c r="N13" s="123">
        <v>266960</v>
      </c>
      <c r="O13" s="127">
        <v>139060</v>
      </c>
      <c r="P13" s="125">
        <f t="shared" si="4"/>
        <v>0.52090200779142948</v>
      </c>
      <c r="Q13" s="123">
        <v>1114755</v>
      </c>
      <c r="R13" s="127">
        <v>233700</v>
      </c>
      <c r="S13" s="125">
        <f t="shared" si="5"/>
        <v>0.20964247749505496</v>
      </c>
    </row>
    <row r="14" spans="1:19">
      <c r="A14" s="122">
        <v>44378</v>
      </c>
      <c r="B14" s="123">
        <v>149515</v>
      </c>
      <c r="C14" s="127">
        <v>6778</v>
      </c>
      <c r="D14" s="125">
        <f t="shared" si="0"/>
        <v>4.5333244156104742E-2</v>
      </c>
      <c r="E14" s="123">
        <v>59380</v>
      </c>
      <c r="F14" s="127">
        <v>7553</v>
      </c>
      <c r="G14" s="125">
        <f t="shared" si="1"/>
        <v>0.12719770966655439</v>
      </c>
      <c r="H14" s="123">
        <v>80560</v>
      </c>
      <c r="I14" s="127">
        <v>28727</v>
      </c>
      <c r="J14" s="125">
        <f t="shared" si="2"/>
        <v>0.35659136047666334</v>
      </c>
      <c r="K14" s="123">
        <v>61490</v>
      </c>
      <c r="L14" s="127">
        <v>33766</v>
      </c>
      <c r="M14" s="125">
        <f t="shared" si="3"/>
        <v>0.54912993982761427</v>
      </c>
      <c r="N14" s="123">
        <v>149605</v>
      </c>
      <c r="O14" s="127">
        <v>99894</v>
      </c>
      <c r="P14" s="125">
        <f t="shared" si="4"/>
        <v>0.66771832492229533</v>
      </c>
      <c r="Q14" s="123">
        <v>500550</v>
      </c>
      <c r="R14" s="127">
        <v>176718</v>
      </c>
      <c r="S14" s="125">
        <f t="shared" si="5"/>
        <v>0.35304764758765356</v>
      </c>
    </row>
    <row r="15" spans="1:19">
      <c r="A15" s="122">
        <v>44409</v>
      </c>
      <c r="B15" s="123">
        <v>130305</v>
      </c>
      <c r="C15" s="127">
        <v>5886</v>
      </c>
      <c r="D15" s="125">
        <f t="shared" si="0"/>
        <v>4.5170945090364914E-2</v>
      </c>
      <c r="E15" s="123">
        <v>51980</v>
      </c>
      <c r="F15" s="127">
        <v>6406</v>
      </c>
      <c r="G15" s="125">
        <f t="shared" si="1"/>
        <v>0.1232397075798384</v>
      </c>
      <c r="H15" s="123">
        <v>60215</v>
      </c>
      <c r="I15" s="127">
        <v>21907</v>
      </c>
      <c r="J15" s="125">
        <f t="shared" si="2"/>
        <v>0.36381300340446732</v>
      </c>
      <c r="K15" s="123">
        <v>44005</v>
      </c>
      <c r="L15" s="127">
        <v>26112</v>
      </c>
      <c r="M15" s="125">
        <f t="shared" si="3"/>
        <v>0.59338711510055675</v>
      </c>
      <c r="N15" s="123">
        <v>111285</v>
      </c>
      <c r="O15" s="127">
        <v>79444</v>
      </c>
      <c r="P15" s="125">
        <f t="shared" si="4"/>
        <v>0.71387877970975422</v>
      </c>
      <c r="Q15" s="123">
        <v>397790</v>
      </c>
      <c r="R15" s="127">
        <v>139755</v>
      </c>
      <c r="S15" s="125">
        <f t="shared" si="5"/>
        <v>0.35132859046230425</v>
      </c>
    </row>
    <row r="16" spans="1:19">
      <c r="A16" s="122">
        <v>44440</v>
      </c>
      <c r="B16" s="123">
        <v>111430</v>
      </c>
      <c r="C16" s="127">
        <v>8077</v>
      </c>
      <c r="D16" s="125">
        <f t="shared" si="0"/>
        <v>7.2484968141434084E-2</v>
      </c>
      <c r="E16" s="123">
        <v>45820</v>
      </c>
      <c r="F16" s="127">
        <v>8834</v>
      </c>
      <c r="G16" s="125">
        <f t="shared" si="1"/>
        <v>0.19279790484504583</v>
      </c>
      <c r="H16" s="123">
        <v>70230</v>
      </c>
      <c r="I16" s="127">
        <v>34229</v>
      </c>
      <c r="J16" s="125">
        <f t="shared" si="2"/>
        <v>0.48738430869998578</v>
      </c>
      <c r="K16" s="123">
        <v>64940</v>
      </c>
      <c r="L16" s="127">
        <v>44194</v>
      </c>
      <c r="M16" s="125">
        <f t="shared" si="3"/>
        <v>0.68053587927317527</v>
      </c>
      <c r="N16" s="123">
        <v>150780</v>
      </c>
      <c r="O16" s="127">
        <v>118449</v>
      </c>
      <c r="P16" s="125">
        <f t="shared" si="4"/>
        <v>0.78557500994826901</v>
      </c>
      <c r="Q16" s="123">
        <v>443200</v>
      </c>
      <c r="R16" s="127">
        <v>213783</v>
      </c>
      <c r="S16" s="125">
        <f t="shared" si="5"/>
        <v>0.48236236462093862</v>
      </c>
    </row>
    <row r="17" spans="1:19">
      <c r="A17" s="122">
        <v>44470</v>
      </c>
      <c r="B17" s="123">
        <v>58195</v>
      </c>
      <c r="C17" s="127">
        <v>8213</v>
      </c>
      <c r="D17" s="125">
        <f t="shared" si="0"/>
        <v>0.14112896296932725</v>
      </c>
      <c r="E17" s="123">
        <v>27340</v>
      </c>
      <c r="F17" s="127">
        <v>8293</v>
      </c>
      <c r="G17" s="125">
        <f t="shared" si="1"/>
        <v>0.30332845647403073</v>
      </c>
      <c r="H17" s="123">
        <v>57235</v>
      </c>
      <c r="I17" s="127">
        <v>34649</v>
      </c>
      <c r="J17" s="125">
        <f t="shared" si="2"/>
        <v>0.60538132261727962</v>
      </c>
      <c r="K17" s="123">
        <v>56740</v>
      </c>
      <c r="L17" s="127">
        <v>44915</v>
      </c>
      <c r="M17" s="125">
        <f t="shared" si="3"/>
        <v>0.79159323228762779</v>
      </c>
      <c r="N17" s="123">
        <v>136510</v>
      </c>
      <c r="O17" s="127">
        <v>118978</v>
      </c>
      <c r="P17" s="125">
        <f t="shared" si="4"/>
        <v>0.8715698483627573</v>
      </c>
      <c r="Q17" s="123">
        <v>336015</v>
      </c>
      <c r="R17" s="127">
        <v>215048</v>
      </c>
      <c r="S17" s="125">
        <f t="shared" si="5"/>
        <v>0.63999523830781369</v>
      </c>
    </row>
    <row r="18" spans="1:19">
      <c r="A18" s="122">
        <v>44501</v>
      </c>
      <c r="B18" s="123">
        <v>57745</v>
      </c>
      <c r="C18" s="127">
        <v>8798</v>
      </c>
      <c r="D18" s="125">
        <f t="shared" si="0"/>
        <v>0.15235951164602995</v>
      </c>
      <c r="E18" s="123">
        <v>27440</v>
      </c>
      <c r="F18" s="127">
        <v>9217</v>
      </c>
      <c r="G18" s="125">
        <f t="shared" si="1"/>
        <v>0.33589650145772593</v>
      </c>
      <c r="H18" s="123">
        <v>57015</v>
      </c>
      <c r="I18" s="127">
        <v>35331</v>
      </c>
      <c r="J18" s="125">
        <f t="shared" si="2"/>
        <v>0.61967903183372797</v>
      </c>
      <c r="K18" s="123">
        <v>54250</v>
      </c>
      <c r="L18" s="127">
        <v>41940</v>
      </c>
      <c r="M18" s="125">
        <f t="shared" si="3"/>
        <v>0.77308755760368664</v>
      </c>
      <c r="N18" s="123">
        <v>120900</v>
      </c>
      <c r="O18" s="127">
        <v>101961</v>
      </c>
      <c r="P18" s="125">
        <f t="shared" si="4"/>
        <v>0.84334987593052113</v>
      </c>
      <c r="Q18" s="123">
        <v>317355</v>
      </c>
      <c r="R18" s="127">
        <v>197247</v>
      </c>
      <c r="S18" s="125">
        <f t="shared" si="5"/>
        <v>0.62153424398544221</v>
      </c>
    </row>
    <row r="19" spans="1:19">
      <c r="A19" s="122">
        <v>44531</v>
      </c>
      <c r="B19" s="123">
        <v>71255</v>
      </c>
      <c r="C19" s="127">
        <v>9353</v>
      </c>
      <c r="D19" s="125">
        <f t="shared" si="0"/>
        <v>0.13126096414286717</v>
      </c>
      <c r="E19" s="123">
        <v>34985</v>
      </c>
      <c r="F19" s="127">
        <v>9713</v>
      </c>
      <c r="G19" s="125">
        <f t="shared" si="1"/>
        <v>0.27763327140202942</v>
      </c>
      <c r="H19" s="123">
        <v>61695</v>
      </c>
      <c r="I19" s="127">
        <v>36623</v>
      </c>
      <c r="J19" s="125">
        <f t="shared" si="2"/>
        <v>0.59361374503606457</v>
      </c>
      <c r="K19" s="123">
        <v>56140</v>
      </c>
      <c r="L19" s="127">
        <v>43078</v>
      </c>
      <c r="M19" s="125">
        <f t="shared" si="3"/>
        <v>0.76733167082294262</v>
      </c>
      <c r="N19" s="123">
        <v>120750</v>
      </c>
      <c r="O19" s="127">
        <v>101623</v>
      </c>
      <c r="P19" s="125">
        <f t="shared" si="4"/>
        <v>0.84159834368530018</v>
      </c>
      <c r="Q19" s="123">
        <v>344830</v>
      </c>
      <c r="R19" s="127">
        <v>200390</v>
      </c>
      <c r="S19" s="125">
        <f t="shared" si="5"/>
        <v>0.58112693211147526</v>
      </c>
    </row>
    <row r="20" spans="1:19">
      <c r="A20" s="122">
        <v>44562</v>
      </c>
      <c r="B20" s="123">
        <v>95995</v>
      </c>
      <c r="C20" s="127">
        <v>11440</v>
      </c>
      <c r="D20" s="125">
        <f t="shared" si="0"/>
        <v>0.11917287358716599</v>
      </c>
      <c r="E20" s="123">
        <v>46990</v>
      </c>
      <c r="F20" s="127">
        <v>12163</v>
      </c>
      <c r="G20" s="125">
        <f t="shared" si="1"/>
        <v>0.25884230687380294</v>
      </c>
      <c r="H20" s="123">
        <v>62950</v>
      </c>
      <c r="I20" s="127">
        <v>35035</v>
      </c>
      <c r="J20" s="125">
        <f t="shared" si="2"/>
        <v>0.55655281969817316</v>
      </c>
      <c r="K20" s="123">
        <v>48215</v>
      </c>
      <c r="L20" s="127">
        <v>37459</v>
      </c>
      <c r="M20" s="125">
        <f t="shared" si="3"/>
        <v>0.77691589754225865</v>
      </c>
      <c r="N20" s="123">
        <v>110675</v>
      </c>
      <c r="O20" s="127">
        <v>90233</v>
      </c>
      <c r="P20" s="125">
        <f t="shared" si="4"/>
        <v>0.8152970408854755</v>
      </c>
      <c r="Q20" s="123">
        <v>364830</v>
      </c>
      <c r="R20" s="127">
        <v>186330</v>
      </c>
      <c r="S20" s="125">
        <f t="shared" si="5"/>
        <v>0.51073102540909465</v>
      </c>
    </row>
    <row r="21" spans="1:19">
      <c r="A21" s="122">
        <v>44593</v>
      </c>
      <c r="B21" s="123">
        <v>78385</v>
      </c>
      <c r="C21" s="127">
        <v>10781</v>
      </c>
      <c r="D21" s="125">
        <f t="shared" si="0"/>
        <v>0.1375390699751228</v>
      </c>
      <c r="E21" s="123">
        <v>37515</v>
      </c>
      <c r="F21" s="127">
        <v>11159</v>
      </c>
      <c r="G21" s="125">
        <f t="shared" si="1"/>
        <v>0.29745435159269623</v>
      </c>
      <c r="H21" s="123">
        <v>52605</v>
      </c>
      <c r="I21" s="127">
        <v>33132</v>
      </c>
      <c r="J21" s="125">
        <f t="shared" si="2"/>
        <v>0.62982606216139148</v>
      </c>
      <c r="K21" s="123">
        <v>39865</v>
      </c>
      <c r="L21" s="127">
        <v>32102</v>
      </c>
      <c r="M21" s="125">
        <f t="shared" si="3"/>
        <v>0.80526777875329236</v>
      </c>
      <c r="N21" s="123">
        <v>109280</v>
      </c>
      <c r="O21" s="127">
        <v>97351</v>
      </c>
      <c r="P21" s="125">
        <f t="shared" si="4"/>
        <v>0.89084004392386529</v>
      </c>
      <c r="Q21" s="123">
        <v>317650</v>
      </c>
      <c r="R21" s="127">
        <v>184525</v>
      </c>
      <c r="S21" s="125">
        <f t="shared" si="5"/>
        <v>0.58090665827168264</v>
      </c>
    </row>
    <row r="22" spans="1:19">
      <c r="A22" s="122">
        <v>44621</v>
      </c>
      <c r="B22" s="123">
        <v>47455</v>
      </c>
      <c r="C22" s="127">
        <v>9689</v>
      </c>
      <c r="D22" s="125">
        <f t="shared" si="0"/>
        <v>0.2041723738278369</v>
      </c>
      <c r="E22" s="123">
        <v>23175</v>
      </c>
      <c r="F22" s="127">
        <v>9324</v>
      </c>
      <c r="G22" s="125">
        <f t="shared" si="1"/>
        <v>0.40233009708737866</v>
      </c>
      <c r="H22" s="123">
        <v>42855</v>
      </c>
      <c r="I22" s="127">
        <v>30440</v>
      </c>
      <c r="J22" s="125">
        <f t="shared" si="2"/>
        <v>0.71030218177575544</v>
      </c>
      <c r="K22" s="123">
        <v>37405</v>
      </c>
      <c r="L22" s="127">
        <v>33263</v>
      </c>
      <c r="M22" s="125">
        <f t="shared" si="3"/>
        <v>0.88926614089025535</v>
      </c>
      <c r="N22" s="123">
        <v>91525</v>
      </c>
      <c r="O22" s="127">
        <v>86856</v>
      </c>
      <c r="P22" s="125">
        <f t="shared" si="4"/>
        <v>0.94898661567877629</v>
      </c>
      <c r="Q22" s="123">
        <v>242420</v>
      </c>
      <c r="R22" s="127">
        <v>169572</v>
      </c>
      <c r="S22" s="125">
        <f t="shared" si="5"/>
        <v>0.69949674119297089</v>
      </c>
    </row>
    <row r="23" spans="1:19">
      <c r="A23" s="122">
        <v>44652</v>
      </c>
      <c r="B23" s="123">
        <v>19910</v>
      </c>
      <c r="C23" s="127">
        <v>8440</v>
      </c>
      <c r="D23" s="125">
        <f t="shared" si="0"/>
        <v>0.4239075841285786</v>
      </c>
      <c r="E23" s="123">
        <v>13560</v>
      </c>
      <c r="F23" s="127">
        <v>8041</v>
      </c>
      <c r="G23" s="125">
        <f t="shared" si="1"/>
        <v>0.59299410029498523</v>
      </c>
      <c r="H23" s="123">
        <v>35585</v>
      </c>
      <c r="I23" s="127">
        <v>28590</v>
      </c>
      <c r="J23" s="125">
        <f t="shared" si="2"/>
        <v>0.80342841084726713</v>
      </c>
      <c r="K23" s="123">
        <v>36035</v>
      </c>
      <c r="L23" s="127">
        <v>30672</v>
      </c>
      <c r="M23" s="125">
        <f t="shared" si="3"/>
        <v>0.85117247120854722</v>
      </c>
      <c r="N23" s="123">
        <v>80415</v>
      </c>
      <c r="O23" s="127">
        <v>75808</v>
      </c>
      <c r="P23" s="125">
        <f t="shared" si="4"/>
        <v>0.94270969346514955</v>
      </c>
      <c r="Q23" s="123">
        <v>185500</v>
      </c>
      <c r="R23" s="127">
        <v>151551</v>
      </c>
      <c r="S23" s="125">
        <f t="shared" si="5"/>
        <v>0.81698652291105123</v>
      </c>
    </row>
    <row r="24" spans="1:19">
      <c r="A24" s="122">
        <v>44682</v>
      </c>
      <c r="B24" s="123">
        <v>16435</v>
      </c>
      <c r="C24" s="127">
        <v>7514</v>
      </c>
      <c r="D24" s="125">
        <f t="shared" si="0"/>
        <v>0.45719501064800733</v>
      </c>
      <c r="E24" s="123">
        <v>11420</v>
      </c>
      <c r="F24" s="127">
        <v>7021</v>
      </c>
      <c r="G24" s="125">
        <f t="shared" si="1"/>
        <v>0.61479859894921196</v>
      </c>
      <c r="H24" s="123">
        <v>30410</v>
      </c>
      <c r="I24" s="127">
        <v>24077</v>
      </c>
      <c r="J24" s="125">
        <f t="shared" si="2"/>
        <v>0.79174613613942779</v>
      </c>
      <c r="K24" s="123">
        <v>28310</v>
      </c>
      <c r="L24" s="127">
        <v>25683</v>
      </c>
      <c r="M24" s="125">
        <f t="shared" si="3"/>
        <v>0.90720593429883434</v>
      </c>
      <c r="N24" s="123">
        <v>60835</v>
      </c>
      <c r="O24" s="127">
        <v>56775</v>
      </c>
      <c r="P24" s="125">
        <f t="shared" si="4"/>
        <v>0.93326210240815322</v>
      </c>
      <c r="Q24" s="123">
        <v>147410</v>
      </c>
      <c r="R24" s="127">
        <v>121070</v>
      </c>
      <c r="S24" s="125">
        <f t="shared" si="5"/>
        <v>0.82131470049521738</v>
      </c>
    </row>
    <row r="25" spans="1:19">
      <c r="A25" s="128">
        <v>44713</v>
      </c>
      <c r="B25" s="129">
        <v>15950</v>
      </c>
      <c r="C25" s="130">
        <v>7099</v>
      </c>
      <c r="D25" s="125">
        <f t="shared" si="0"/>
        <v>0.44507836990595612</v>
      </c>
      <c r="E25" s="129">
        <v>10990</v>
      </c>
      <c r="F25" s="130">
        <v>6364</v>
      </c>
      <c r="G25" s="125">
        <f t="shared" si="1"/>
        <v>0.57907188353048222</v>
      </c>
      <c r="H25" s="129">
        <v>26815</v>
      </c>
      <c r="I25" s="130">
        <v>21158</v>
      </c>
      <c r="J25" s="125">
        <f t="shared" si="2"/>
        <v>0.7890359873205296</v>
      </c>
      <c r="K25" s="129">
        <v>26055</v>
      </c>
      <c r="L25" s="130">
        <v>24025</v>
      </c>
      <c r="M25" s="125">
        <f t="shared" si="3"/>
        <v>0.92208789099980815</v>
      </c>
      <c r="N25" s="129">
        <v>55290</v>
      </c>
      <c r="O25" s="130">
        <v>59012</v>
      </c>
      <c r="P25" s="125">
        <v>0.93</v>
      </c>
      <c r="Q25" s="129">
        <v>135100</v>
      </c>
      <c r="R25" s="130">
        <v>117658</v>
      </c>
      <c r="S25" s="125">
        <f t="shared" si="5"/>
        <v>0.87089563286454474</v>
      </c>
    </row>
    <row r="26" spans="1:19">
      <c r="A26" s="116" t="s">
        <v>201</v>
      </c>
    </row>
    <row r="27" spans="1:19">
      <c r="A27" s="116" t="s">
        <v>202</v>
      </c>
    </row>
  </sheetData>
  <mergeCells count="7">
    <mergeCell ref="Q3:S3"/>
    <mergeCell ref="A1:K1"/>
    <mergeCell ref="B3:D3"/>
    <mergeCell ref="E3:G3"/>
    <mergeCell ref="H3:J3"/>
    <mergeCell ref="K3:M3"/>
    <mergeCell ref="N3:P3"/>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K19"/>
  <sheetViews>
    <sheetView workbookViewId="0">
      <selection sqref="A1:K1"/>
    </sheetView>
  </sheetViews>
  <sheetFormatPr baseColWidth="10" defaultRowHeight="14.5"/>
  <cols>
    <col min="1" max="1" width="22" customWidth="1"/>
  </cols>
  <sheetData>
    <row r="1" spans="1:11" ht="16.5">
      <c r="A1" s="151" t="s">
        <v>205</v>
      </c>
      <c r="B1" s="151"/>
      <c r="C1" s="151"/>
      <c r="D1" s="151"/>
      <c r="E1" s="151"/>
      <c r="F1" s="151"/>
      <c r="G1" s="151"/>
      <c r="H1" s="151"/>
      <c r="I1" s="151"/>
      <c r="J1" s="151"/>
      <c r="K1" s="151"/>
    </row>
    <row r="2" spans="1:11" ht="15" thickBot="1">
      <c r="A2" s="139" t="s">
        <v>107</v>
      </c>
    </row>
    <row r="3" spans="1:11" ht="15.5" thickTop="1" thickBot="1">
      <c r="A3" s="34" t="s">
        <v>75</v>
      </c>
      <c r="B3" s="35" t="s">
        <v>58</v>
      </c>
      <c r="C3" s="35" t="s">
        <v>59</v>
      </c>
      <c r="D3" s="35" t="s">
        <v>60</v>
      </c>
      <c r="E3" s="35" t="s">
        <v>61</v>
      </c>
      <c r="F3" s="36" t="s">
        <v>62</v>
      </c>
      <c r="G3" s="35" t="s">
        <v>63</v>
      </c>
    </row>
    <row r="4" spans="1:11" ht="15" thickBot="1">
      <c r="A4" s="37" t="s">
        <v>76</v>
      </c>
      <c r="B4" s="38"/>
      <c r="C4" s="38"/>
      <c r="D4" s="38"/>
      <c r="E4" s="38"/>
      <c r="F4" s="39"/>
      <c r="G4" s="40"/>
    </row>
    <row r="5" spans="1:11" ht="15" thickBot="1">
      <c r="A5" s="41" t="s">
        <v>77</v>
      </c>
      <c r="B5" s="57">
        <v>0.72162893350420043</v>
      </c>
      <c r="C5" s="57">
        <v>0.68788675834801871</v>
      </c>
      <c r="D5" s="57">
        <v>0.67665392448125716</v>
      </c>
      <c r="E5" s="57">
        <v>0.65914810968693793</v>
      </c>
      <c r="F5" s="58">
        <v>0.7183121308038144</v>
      </c>
      <c r="G5" s="131">
        <v>0.68009596936565142</v>
      </c>
    </row>
    <row r="6" spans="1:11" ht="15" thickBot="1">
      <c r="A6" s="41" t="s">
        <v>78</v>
      </c>
      <c r="B6" s="57">
        <v>0.27798577782244893</v>
      </c>
      <c r="C6" s="57">
        <v>0.31187239329344629</v>
      </c>
      <c r="D6" s="57">
        <v>0.32280661905339586</v>
      </c>
      <c r="E6" s="57">
        <v>0.33990920272571384</v>
      </c>
      <c r="F6" s="58">
        <v>0.28046813572307011</v>
      </c>
      <c r="G6" s="131">
        <v>0.31905731957351047</v>
      </c>
    </row>
    <row r="7" spans="1:11" ht="15" thickBot="1">
      <c r="A7" s="41" t="s">
        <v>79</v>
      </c>
      <c r="B7" s="57">
        <v>3.8528867335058754E-4</v>
      </c>
      <c r="C7" s="57">
        <v>2.4084835853497427E-4</v>
      </c>
      <c r="D7" s="57">
        <v>5.3945646534702026E-4</v>
      </c>
      <c r="E7" s="57">
        <v>9.4268758734823482E-4</v>
      </c>
      <c r="F7" s="58">
        <v>1.2197334731154613E-3</v>
      </c>
      <c r="G7" s="131">
        <v>8.4671106083809909E-4</v>
      </c>
    </row>
    <row r="8" spans="1:11" ht="15" thickBot="1">
      <c r="A8" s="37" t="s">
        <v>80</v>
      </c>
      <c r="B8" s="38"/>
      <c r="C8" s="38"/>
      <c r="D8" s="38"/>
      <c r="E8" s="38"/>
      <c r="F8" s="42"/>
      <c r="G8" s="40"/>
    </row>
    <row r="9" spans="1:11" ht="15" thickBot="1">
      <c r="A9" s="41" t="s">
        <v>83</v>
      </c>
      <c r="B9" s="57">
        <v>4.9158041351470824E-2</v>
      </c>
      <c r="C9" s="57">
        <v>4.7412826186029051E-2</v>
      </c>
      <c r="D9" s="57">
        <v>5.5956387648285838E-2</v>
      </c>
      <c r="E9" s="57">
        <v>6.1932458899637964E-2</v>
      </c>
      <c r="F9" s="58">
        <v>8.2275157413566322E-2</v>
      </c>
      <c r="G9" s="131">
        <v>7.2683873237537736E-2</v>
      </c>
    </row>
    <row r="10" spans="1:11" ht="15" thickBot="1">
      <c r="A10" s="41" t="s">
        <v>81</v>
      </c>
      <c r="B10" s="57">
        <v>0.64474265840415679</v>
      </c>
      <c r="C10" s="57">
        <v>0.64641210126259463</v>
      </c>
      <c r="D10" s="57">
        <v>0.61444787121047306</v>
      </c>
      <c r="E10" s="57">
        <v>0.59899994064929674</v>
      </c>
      <c r="F10" s="58">
        <v>0.56975458987451921</v>
      </c>
      <c r="G10" s="131">
        <v>0.61614306937113117</v>
      </c>
    </row>
    <row r="11" spans="1:11" ht="15" thickBot="1">
      <c r="A11" s="41" t="s">
        <v>82</v>
      </c>
      <c r="B11" s="57">
        <v>0.30529862634383942</v>
      </c>
      <c r="C11" s="57">
        <v>0.30528721844280782</v>
      </c>
      <c r="D11" s="57">
        <v>0.32803450085100394</v>
      </c>
      <c r="E11" s="57">
        <v>0.33634043563416227</v>
      </c>
      <c r="F11" s="58">
        <v>0.34536961555581119</v>
      </c>
      <c r="G11" s="131">
        <v>0.30890935027882244</v>
      </c>
    </row>
    <row r="12" spans="1:11" ht="15" thickBot="1">
      <c r="A12" s="41" t="s">
        <v>79</v>
      </c>
      <c r="B12" s="57">
        <v>8.0067390053294857E-4</v>
      </c>
      <c r="C12" s="57">
        <v>8.8785410856850053E-4</v>
      </c>
      <c r="D12" s="57">
        <v>1.5612402902371294E-3</v>
      </c>
      <c r="E12" s="57">
        <v>2.7271648169030801E-3</v>
      </c>
      <c r="F12" s="59">
        <v>2.6006371561032452E-3</v>
      </c>
      <c r="G12" s="131">
        <v>2.2637071125086831E-3</v>
      </c>
    </row>
    <row r="13" spans="1:11" ht="15" thickBot="1">
      <c r="A13" s="37" t="s">
        <v>84</v>
      </c>
      <c r="B13" s="38"/>
      <c r="C13" s="38"/>
      <c r="D13" s="38"/>
      <c r="E13" s="38"/>
      <c r="F13" s="42"/>
      <c r="G13" s="40"/>
    </row>
    <row r="14" spans="1:11" ht="15" thickBot="1">
      <c r="A14" s="41" t="s">
        <v>85</v>
      </c>
      <c r="B14" s="57">
        <v>0.36470923268923117</v>
      </c>
      <c r="C14" s="57">
        <v>0.42674275249134974</v>
      </c>
      <c r="D14" s="57">
        <v>0.42603638879066252</v>
      </c>
      <c r="E14" s="57">
        <v>0.4385203096803541</v>
      </c>
      <c r="F14" s="58">
        <v>0.34629342150359871</v>
      </c>
      <c r="G14" s="131">
        <v>0.42000763750806547</v>
      </c>
    </row>
    <row r="15" spans="1:11" ht="15" thickBot="1">
      <c r="A15" s="41" t="s">
        <v>86</v>
      </c>
      <c r="B15" s="57">
        <v>0.32293891499359251</v>
      </c>
      <c r="C15" s="57">
        <v>0.33312904941206767</v>
      </c>
      <c r="D15" s="57">
        <v>0.33450946888058913</v>
      </c>
      <c r="E15" s="57">
        <v>0.39138293765393489</v>
      </c>
      <c r="F15" s="58">
        <v>0.51298864942239064</v>
      </c>
      <c r="G15" s="131">
        <v>0.36539023715779356</v>
      </c>
    </row>
    <row r="16" spans="1:11" ht="15" thickBot="1">
      <c r="A16" s="41" t="s">
        <v>87</v>
      </c>
      <c r="B16" s="57">
        <v>0.28898325669439068</v>
      </c>
      <c r="C16" s="57">
        <v>0.22103440793034951</v>
      </c>
      <c r="D16" s="57">
        <v>0.21541606547814168</v>
      </c>
      <c r="E16" s="57">
        <v>0.1520629894867889</v>
      </c>
      <c r="F16" s="58">
        <v>0.12074353339650411</v>
      </c>
      <c r="G16" s="131">
        <v>0.19042282824824536</v>
      </c>
    </row>
    <row r="17" spans="1:7" ht="15" thickBot="1">
      <c r="A17" s="41" t="s">
        <v>88</v>
      </c>
      <c r="B17" s="57">
        <v>1.7673023929776953E-2</v>
      </c>
      <c r="C17" s="57">
        <v>1.4403208767834106E-2</v>
      </c>
      <c r="D17" s="57">
        <v>1.9657896842501941E-2</v>
      </c>
      <c r="E17" s="57">
        <v>1.4702933703625009E-2</v>
      </c>
      <c r="F17" s="58">
        <v>1.6637769399810487E-2</v>
      </c>
      <c r="G17" s="131">
        <v>1.911352233971109E-2</v>
      </c>
    </row>
    <row r="18" spans="1:7" ht="15" thickBot="1">
      <c r="A18" s="43" t="s">
        <v>89</v>
      </c>
      <c r="B18" s="60">
        <v>5.695571693008686E-3</v>
      </c>
      <c r="C18" s="60">
        <v>4.6905813983989545E-3</v>
      </c>
      <c r="D18" s="60">
        <v>4.380180008104753E-3</v>
      </c>
      <c r="E18" s="60">
        <v>3.3308294752970964E-3</v>
      </c>
      <c r="F18" s="61">
        <v>3.3366262776960143E-3</v>
      </c>
      <c r="G18" s="132">
        <v>5.0657747461845381E-3</v>
      </c>
    </row>
    <row r="19" spans="1:7" ht="15" thickTop="1">
      <c r="A19" s="1"/>
    </row>
  </sheetData>
  <mergeCells count="1">
    <mergeCell ref="A1:K1"/>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K2"/>
  <sheetViews>
    <sheetView workbookViewId="0">
      <selection activeCell="B5" sqref="B5"/>
    </sheetView>
  </sheetViews>
  <sheetFormatPr baseColWidth="10" defaultRowHeight="14.5"/>
  <sheetData>
    <row r="1" spans="1:11" ht="16.5">
      <c r="A1" s="151" t="s">
        <v>215</v>
      </c>
      <c r="B1" s="151"/>
      <c r="C1" s="151"/>
      <c r="D1" s="151"/>
      <c r="E1" s="151"/>
      <c r="F1" s="151"/>
      <c r="G1" s="151"/>
      <c r="H1" s="151"/>
      <c r="I1" s="151"/>
      <c r="J1" s="151"/>
      <c r="K1" s="151"/>
    </row>
    <row r="2" spans="1:11">
      <c r="A2" s="139" t="s">
        <v>216</v>
      </c>
    </row>
  </sheetData>
  <mergeCells count="1">
    <mergeCell ref="A1:K1"/>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K2"/>
  <sheetViews>
    <sheetView workbookViewId="0">
      <selection activeCell="A4" sqref="A4"/>
    </sheetView>
  </sheetViews>
  <sheetFormatPr baseColWidth="10" defaultRowHeight="14.5"/>
  <sheetData>
    <row r="1" spans="1:11" ht="16.5">
      <c r="A1" s="151" t="s">
        <v>217</v>
      </c>
      <c r="B1" s="151"/>
      <c r="C1" s="151"/>
      <c r="D1" s="151"/>
      <c r="E1" s="151"/>
      <c r="F1" s="151"/>
      <c r="G1" s="151"/>
      <c r="H1" s="151"/>
      <c r="I1" s="151"/>
      <c r="J1" s="151"/>
      <c r="K1" s="151"/>
    </row>
    <row r="2" spans="1:11">
      <c r="A2" s="139" t="s">
        <v>216</v>
      </c>
    </row>
  </sheetData>
  <mergeCells count="1">
    <mergeCell ref="A1:K1"/>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6"/>
  <sheetViews>
    <sheetView topLeftCell="A4" workbookViewId="0">
      <pane xSplit="1" topLeftCell="B1" activePane="topRight" state="frozen"/>
      <selection pane="topRight" activeCell="K52" sqref="K52"/>
    </sheetView>
  </sheetViews>
  <sheetFormatPr baseColWidth="10" defaultRowHeight="14.5"/>
  <cols>
    <col min="1" max="1" width="18.1796875" customWidth="1"/>
    <col min="2" max="2" width="27" customWidth="1"/>
    <col min="3" max="3" width="27.54296875" customWidth="1"/>
    <col min="5" max="5" width="14.26953125" style="189" customWidth="1"/>
    <col min="6" max="6" width="13.7265625" style="190" customWidth="1"/>
    <col min="7" max="7" width="10.90625" style="190"/>
    <col min="9" max="9" width="20.453125" customWidth="1"/>
    <col min="10" max="10" width="17.453125" customWidth="1"/>
    <col min="11" max="17" width="15.54296875" customWidth="1"/>
    <col min="18" max="18" width="23.81640625" customWidth="1"/>
    <col min="19" max="19" width="18.453125" customWidth="1"/>
    <col min="20" max="20" width="19.453125" customWidth="1"/>
  </cols>
  <sheetData>
    <row r="1" spans="1:24">
      <c r="A1" s="188" t="s">
        <v>222</v>
      </c>
    </row>
    <row r="3" spans="1:24">
      <c r="B3" s="191" t="s">
        <v>251</v>
      </c>
      <c r="C3" s="191"/>
      <c r="D3" s="191"/>
      <c r="E3" s="192"/>
      <c r="F3" s="193"/>
      <c r="G3" s="193"/>
      <c r="I3" s="194" t="s">
        <v>252</v>
      </c>
      <c r="J3" s="194"/>
      <c r="K3" s="194"/>
      <c r="L3" s="194"/>
      <c r="M3" s="194"/>
      <c r="N3" s="194"/>
      <c r="O3" s="194"/>
      <c r="P3" s="194"/>
      <c r="Q3" s="194"/>
      <c r="R3" s="194"/>
      <c r="S3" s="194"/>
      <c r="T3" s="194"/>
    </row>
    <row r="4" spans="1:24">
      <c r="B4" s="195" t="s">
        <v>224</v>
      </c>
      <c r="C4" s="191"/>
      <c r="D4" s="191"/>
      <c r="E4" s="196" t="s">
        <v>225</v>
      </c>
      <c r="F4" s="196"/>
      <c r="G4" s="193"/>
      <c r="I4" s="197"/>
      <c r="J4" s="197"/>
      <c r="K4" s="197"/>
      <c r="L4" s="197"/>
      <c r="M4" s="197"/>
      <c r="N4" s="197"/>
      <c r="O4" s="198"/>
      <c r="P4" s="198"/>
      <c r="Q4" s="198"/>
      <c r="R4" s="197"/>
      <c r="S4" s="197"/>
      <c r="T4" s="197"/>
    </row>
    <row r="5" spans="1:24">
      <c r="A5" t="s">
        <v>226</v>
      </c>
      <c r="B5" s="199">
        <v>2021</v>
      </c>
      <c r="C5" s="199">
        <v>2022</v>
      </c>
      <c r="D5" s="191" t="s">
        <v>184</v>
      </c>
      <c r="E5" s="200">
        <v>2021</v>
      </c>
      <c r="F5" s="200">
        <v>2022</v>
      </c>
      <c r="G5" s="193" t="s">
        <v>227</v>
      </c>
      <c r="I5" s="201"/>
      <c r="J5" s="201"/>
      <c r="K5" s="201"/>
      <c r="L5" s="201"/>
      <c r="M5" s="201"/>
      <c r="N5" s="201"/>
      <c r="O5" s="201"/>
      <c r="P5" s="201"/>
      <c r="Q5" s="201"/>
      <c r="R5" s="201"/>
      <c r="S5" s="201"/>
      <c r="T5" s="201"/>
    </row>
    <row r="6" spans="1:24">
      <c r="A6" s="202" t="s">
        <v>228</v>
      </c>
      <c r="B6" s="203">
        <v>33</v>
      </c>
      <c r="C6" s="203">
        <v>213</v>
      </c>
      <c r="D6" s="203">
        <v>246</v>
      </c>
      <c r="E6" s="189">
        <v>7.9855195911413964E-5</v>
      </c>
      <c r="F6" s="190">
        <v>4.1811272161937216E-4</v>
      </c>
      <c r="G6" s="190">
        <v>2.6661464429704771E-4</v>
      </c>
      <c r="I6" t="s">
        <v>226</v>
      </c>
      <c r="J6" s="204">
        <v>2021</v>
      </c>
      <c r="K6" s="205">
        <v>2022</v>
      </c>
      <c r="L6" s="205" t="s">
        <v>74</v>
      </c>
      <c r="M6" s="205">
        <v>2021</v>
      </c>
      <c r="N6" s="205">
        <v>2022</v>
      </c>
      <c r="O6" s="205" t="s">
        <v>74</v>
      </c>
      <c r="P6" s="205"/>
      <c r="Q6" s="205"/>
      <c r="R6" s="206"/>
      <c r="S6" s="206"/>
      <c r="T6" s="206"/>
    </row>
    <row r="7" spans="1:24" s="115" customFormat="1">
      <c r="A7" s="207" t="s">
        <v>229</v>
      </c>
      <c r="B7" s="208">
        <v>50548</v>
      </c>
      <c r="C7" s="208">
        <v>54266</v>
      </c>
      <c r="D7" s="208">
        <v>104814</v>
      </c>
      <c r="E7" s="209">
        <v>0.12231880130091374</v>
      </c>
      <c r="F7" s="210">
        <v>0.1065225584572622</v>
      </c>
      <c r="G7" s="210">
        <v>0.11359734685914943</v>
      </c>
      <c r="I7" s="211" t="s">
        <v>229</v>
      </c>
      <c r="J7" s="211">
        <v>1756</v>
      </c>
      <c r="K7" s="205">
        <v>1018</v>
      </c>
      <c r="L7" s="205">
        <v>2774</v>
      </c>
      <c r="M7" s="33">
        <v>2.9185918957550776E-2</v>
      </c>
      <c r="N7" s="33">
        <v>1.2320427947281155E-2</v>
      </c>
      <c r="O7" s="33">
        <v>1.9426722598446702E-2</v>
      </c>
      <c r="P7" s="205"/>
      <c r="Q7" s="205"/>
      <c r="R7" s="212"/>
      <c r="S7" s="212"/>
      <c r="T7" s="206"/>
    </row>
    <row r="8" spans="1:24">
      <c r="A8" s="202" t="s">
        <v>230</v>
      </c>
      <c r="B8" s="203">
        <v>35537</v>
      </c>
      <c r="C8" s="203">
        <v>37817</v>
      </c>
      <c r="D8" s="203">
        <v>73354</v>
      </c>
      <c r="E8" s="189">
        <v>8.599436657890662E-2</v>
      </c>
      <c r="F8" s="190">
        <v>7.4233656307416893E-2</v>
      </c>
      <c r="G8" s="190">
        <v>7.9501018771405044E-2</v>
      </c>
      <c r="I8" s="204" t="s">
        <v>230</v>
      </c>
      <c r="J8" s="204">
        <v>1331</v>
      </c>
      <c r="K8" s="213">
        <v>1164</v>
      </c>
      <c r="L8" s="213">
        <v>2495</v>
      </c>
      <c r="M8" s="226">
        <v>2.2122128777050162E-2</v>
      </c>
      <c r="N8" s="226">
        <v>1.4087404843453109E-2</v>
      </c>
      <c r="O8" s="226">
        <v>1.7472845307543085E-2</v>
      </c>
      <c r="P8" s="213"/>
      <c r="Q8" s="213"/>
      <c r="R8" s="206"/>
      <c r="S8" s="206"/>
      <c r="T8" s="206"/>
    </row>
    <row r="9" spans="1:24">
      <c r="A9" s="202" t="s">
        <v>231</v>
      </c>
      <c r="B9" s="203">
        <v>25914</v>
      </c>
      <c r="C9" s="203">
        <v>24496</v>
      </c>
      <c r="D9" s="203">
        <v>50410</v>
      </c>
      <c r="E9" s="189">
        <v>6.2708107480253988E-2</v>
      </c>
      <c r="F9" s="190">
        <v>4.8084925956751831E-2</v>
      </c>
      <c r="G9" s="190">
        <v>5.4634326093553565E-2</v>
      </c>
      <c r="I9" s="204" t="s">
        <v>248</v>
      </c>
      <c r="J9" s="204">
        <v>5868</v>
      </c>
      <c r="K9" s="205">
        <v>3451</v>
      </c>
      <c r="L9" s="205">
        <v>9319</v>
      </c>
      <c r="M9" s="33">
        <v>9.7530166539241431E-2</v>
      </c>
      <c r="N9" s="33">
        <v>4.1766008689653501E-2</v>
      </c>
      <c r="O9" s="33">
        <v>6.5262302773945499E-2</v>
      </c>
      <c r="P9" s="205"/>
      <c r="Q9" s="205"/>
      <c r="R9" s="206"/>
      <c r="S9" s="206"/>
      <c r="T9" s="206"/>
    </row>
    <row r="10" spans="1:24">
      <c r="A10" s="202" t="s">
        <v>232</v>
      </c>
      <c r="B10" s="203">
        <v>22135</v>
      </c>
      <c r="C10" s="203">
        <v>21267</v>
      </c>
      <c r="D10" s="203">
        <v>43402</v>
      </c>
      <c r="E10" s="189">
        <v>5.3563477621186309E-2</v>
      </c>
      <c r="F10" s="190">
        <v>4.1746494134644076E-2</v>
      </c>
      <c r="G10" s="190">
        <v>4.7039060129188882E-2</v>
      </c>
      <c r="I10" s="204" t="s">
        <v>249</v>
      </c>
      <c r="J10" s="204">
        <v>8955</v>
      </c>
      <c r="K10" s="205">
        <v>5633</v>
      </c>
      <c r="L10" s="205">
        <v>14588</v>
      </c>
      <c r="M10" s="33">
        <v>0.14883821427384236</v>
      </c>
      <c r="N10" s="33">
        <v>6.817384148038777E-2</v>
      </c>
      <c r="O10" s="33">
        <v>0.10216187067993529</v>
      </c>
      <c r="P10" s="205"/>
      <c r="Q10" s="205"/>
      <c r="R10" s="206"/>
      <c r="S10" s="206"/>
      <c r="T10" s="206"/>
    </row>
    <row r="11" spans="1:24">
      <c r="A11" s="202" t="s">
        <v>233</v>
      </c>
      <c r="B11" s="203">
        <v>21107</v>
      </c>
      <c r="C11" s="203">
        <v>20420</v>
      </c>
      <c r="D11" s="203">
        <v>41527</v>
      </c>
      <c r="E11" s="189">
        <v>5.1075867275824686E-2</v>
      </c>
      <c r="F11" s="190">
        <v>4.0083858100786761E-2</v>
      </c>
      <c r="G11" s="190">
        <v>4.5006936315949195E-2</v>
      </c>
      <c r="I11" s="227" t="s">
        <v>242</v>
      </c>
      <c r="J11" s="227">
        <v>7199</v>
      </c>
      <c r="K11" s="228">
        <v>4615</v>
      </c>
      <c r="L11" s="228">
        <v>11814</v>
      </c>
      <c r="M11" s="229">
        <v>0.1196522953162916</v>
      </c>
      <c r="N11" s="229">
        <v>5.5853413533106612E-2</v>
      </c>
      <c r="O11" s="229">
        <v>8.2735148081488588E-2</v>
      </c>
      <c r="P11" s="205"/>
      <c r="Q11" s="205"/>
      <c r="R11" s="206"/>
      <c r="S11" s="206"/>
      <c r="T11" s="206"/>
    </row>
    <row r="12" spans="1:24" s="115" customFormat="1">
      <c r="A12" s="114" t="s">
        <v>234</v>
      </c>
      <c r="B12" s="214">
        <v>155241</v>
      </c>
      <c r="C12" s="214">
        <v>158266</v>
      </c>
      <c r="D12" s="214">
        <v>313507</v>
      </c>
      <c r="E12" s="215">
        <v>0.37566062025708535</v>
      </c>
      <c r="F12" s="216">
        <v>0.31067149295686175</v>
      </c>
      <c r="G12" s="216">
        <v>0.33977868816924611</v>
      </c>
      <c r="I12" s="227" t="s">
        <v>250</v>
      </c>
      <c r="J12" s="227">
        <v>18409</v>
      </c>
      <c r="K12" s="228">
        <v>15693</v>
      </c>
      <c r="L12" s="228">
        <v>34102</v>
      </c>
      <c r="M12" s="229">
        <v>0.30597014925373134</v>
      </c>
      <c r="N12" s="229">
        <v>0.18992581117552373</v>
      </c>
      <c r="O12" s="229">
        <v>0.23882123073259895</v>
      </c>
      <c r="P12" s="205"/>
      <c r="Q12" s="205"/>
      <c r="R12" s="206"/>
      <c r="S12" s="206"/>
      <c r="T12" s="206"/>
      <c r="V12" s="206"/>
      <c r="W12" s="206"/>
      <c r="X12" s="206"/>
    </row>
    <row r="13" spans="1:24">
      <c r="A13" s="202" t="s">
        <v>235</v>
      </c>
      <c r="B13" s="203">
        <v>46278</v>
      </c>
      <c r="C13" s="203">
        <v>59248</v>
      </c>
      <c r="D13" s="203">
        <v>105526</v>
      </c>
      <c r="E13" s="189">
        <v>0.11198602292086109</v>
      </c>
      <c r="F13" s="190">
        <v>0.11630207760800264</v>
      </c>
      <c r="G13" s="190">
        <v>0.11436901200849699</v>
      </c>
      <c r="I13" s="204" t="s">
        <v>239</v>
      </c>
      <c r="J13" s="204">
        <v>7478</v>
      </c>
      <c r="K13" s="205">
        <v>7632</v>
      </c>
      <c r="L13" s="205">
        <v>15110</v>
      </c>
      <c r="M13" s="33">
        <v>0.12428946581125552</v>
      </c>
      <c r="N13" s="33">
        <v>9.2366901860166772E-2</v>
      </c>
      <c r="O13" s="33">
        <v>0.10581751206291624</v>
      </c>
      <c r="P13" s="205"/>
      <c r="Q13" s="205"/>
      <c r="R13" s="206"/>
      <c r="S13" s="206"/>
      <c r="T13" s="206"/>
    </row>
    <row r="14" spans="1:24">
      <c r="A14" s="202" t="s">
        <v>236</v>
      </c>
      <c r="B14" s="203">
        <v>29191</v>
      </c>
      <c r="C14" s="203">
        <v>37599</v>
      </c>
      <c r="D14" s="203">
        <v>66790</v>
      </c>
      <c r="E14" s="189">
        <v>7.0637970419699547E-2</v>
      </c>
      <c r="F14" s="190">
        <v>7.3805728733177339E-2</v>
      </c>
      <c r="G14" s="190">
        <v>7.2386959726015526E-2</v>
      </c>
      <c r="I14" s="227" t="s">
        <v>245</v>
      </c>
      <c r="J14" s="227">
        <v>15473</v>
      </c>
      <c r="K14" s="228">
        <v>16234</v>
      </c>
      <c r="L14" s="228">
        <v>31707</v>
      </c>
      <c r="M14" s="229">
        <v>0.25717182461855531</v>
      </c>
      <c r="N14" s="229">
        <v>0.19647330775654448</v>
      </c>
      <c r="O14" s="229">
        <v>0.22204869986623993</v>
      </c>
      <c r="P14" s="205"/>
      <c r="Q14" s="205"/>
      <c r="R14" s="206"/>
      <c r="S14" s="206"/>
      <c r="T14" s="206"/>
    </row>
    <row r="15" spans="1:24">
      <c r="A15" s="202" t="s">
        <v>237</v>
      </c>
      <c r="B15" s="203">
        <v>23491</v>
      </c>
      <c r="C15" s="203">
        <v>26794</v>
      </c>
      <c r="D15" s="203">
        <v>50285</v>
      </c>
      <c r="E15" s="189">
        <v>5.684480021681896E-2</v>
      </c>
      <c r="F15" s="190">
        <v>5.2595832220983373E-2</v>
      </c>
      <c r="G15" s="190">
        <v>5.4498851172670913E-2</v>
      </c>
      <c r="I15" s="204" t="s">
        <v>241</v>
      </c>
      <c r="J15" s="204">
        <v>7995</v>
      </c>
      <c r="K15" s="205">
        <v>8602</v>
      </c>
      <c r="L15" s="205">
        <v>16597</v>
      </c>
      <c r="M15" s="33">
        <v>0.13288235880729982</v>
      </c>
      <c r="N15" s="33">
        <v>0.10410640589637769</v>
      </c>
      <c r="O15" s="33">
        <v>0.1162311878033237</v>
      </c>
      <c r="P15" s="205"/>
      <c r="Q15" s="205"/>
      <c r="R15" s="206"/>
      <c r="S15" s="206"/>
      <c r="T15" s="206"/>
    </row>
    <row r="16" spans="1:24">
      <c r="A16" s="202" t="s">
        <v>238</v>
      </c>
      <c r="B16" s="203">
        <v>15758</v>
      </c>
      <c r="C16" s="203">
        <v>22806</v>
      </c>
      <c r="D16" s="203">
        <v>38564</v>
      </c>
      <c r="E16" s="189">
        <v>3.813206597491095E-2</v>
      </c>
      <c r="F16" s="190">
        <v>4.4767505771133344E-2</v>
      </c>
      <c r="G16" s="190">
        <v>4.1795638791346949E-2</v>
      </c>
      <c r="I16" s="227" t="s">
        <v>247</v>
      </c>
      <c r="J16" s="227">
        <v>17329</v>
      </c>
      <c r="K16" s="228">
        <v>45067</v>
      </c>
      <c r="L16" s="228">
        <v>62396</v>
      </c>
      <c r="M16" s="229">
        <v>0.28801981185387093</v>
      </c>
      <c r="N16" s="229">
        <v>0.54542703958754402</v>
      </c>
      <c r="O16" s="229">
        <v>0.43696819872122583</v>
      </c>
      <c r="P16" s="205"/>
      <c r="Q16" s="205"/>
      <c r="R16" s="206"/>
      <c r="S16" s="206"/>
      <c r="T16" s="206"/>
    </row>
    <row r="17" spans="1:20" s="115" customFormat="1">
      <c r="A17" s="114" t="s">
        <v>239</v>
      </c>
      <c r="B17" s="214">
        <v>38297</v>
      </c>
      <c r="C17" s="214">
        <v>43131</v>
      </c>
      <c r="D17" s="214">
        <v>81428</v>
      </c>
      <c r="E17" s="215">
        <v>9.2673164782406697E-2</v>
      </c>
      <c r="F17" s="216">
        <v>8.4664881672136816E-2</v>
      </c>
      <c r="G17" s="216">
        <v>8.8251614861056926E-2</v>
      </c>
      <c r="I17" s="217"/>
      <c r="J17" s="217">
        <v>60166</v>
      </c>
      <c r="K17" s="205">
        <v>82627</v>
      </c>
      <c r="L17" s="205">
        <v>142793</v>
      </c>
      <c r="M17" s="33">
        <v>0.99999999999999989</v>
      </c>
      <c r="N17" s="33">
        <v>1</v>
      </c>
      <c r="O17" s="33">
        <v>1</v>
      </c>
      <c r="P17" s="205"/>
      <c r="Q17" s="205"/>
      <c r="R17" s="218"/>
      <c r="S17" s="218"/>
      <c r="T17" s="218"/>
    </row>
    <row r="18" spans="1:20" s="115" customFormat="1">
      <c r="A18" s="114" t="s">
        <v>240</v>
      </c>
      <c r="B18" s="214">
        <v>308256</v>
      </c>
      <c r="C18" s="214">
        <v>347844</v>
      </c>
      <c r="D18" s="214">
        <v>656100</v>
      </c>
      <c r="E18" s="215">
        <v>0.7459346445717826</v>
      </c>
      <c r="F18" s="216">
        <v>0.6828075189622953</v>
      </c>
      <c r="G18" s="216">
        <v>0.71108076472883341</v>
      </c>
      <c r="I18" s="217"/>
      <c r="J18" s="217"/>
      <c r="K18" s="219"/>
      <c r="L18" s="219"/>
      <c r="M18" s="219"/>
      <c r="N18" s="219"/>
      <c r="O18" s="219"/>
      <c r="P18" s="219"/>
      <c r="Q18" s="219"/>
      <c r="R18" s="218"/>
      <c r="S18" s="218"/>
      <c r="T18" s="218"/>
    </row>
    <row r="19" spans="1:20">
      <c r="A19" s="202" t="s">
        <v>241</v>
      </c>
      <c r="B19" s="203">
        <v>27260</v>
      </c>
      <c r="C19" s="203">
        <v>40543</v>
      </c>
      <c r="D19" s="203">
        <v>67803</v>
      </c>
      <c r="E19" s="189">
        <v>6.5965231531671054E-2</v>
      </c>
      <c r="F19" s="190">
        <v>7.9584713955935235E-2</v>
      </c>
      <c r="G19" s="190">
        <v>7.3484848484848486E-2</v>
      </c>
      <c r="I19" s="204"/>
      <c r="J19" s="204"/>
      <c r="K19" s="204"/>
      <c r="L19" s="220"/>
      <c r="M19" s="220"/>
      <c r="N19" s="220"/>
      <c r="O19" s="203"/>
      <c r="P19" s="203"/>
      <c r="Q19" s="203"/>
      <c r="R19" s="206"/>
      <c r="S19" s="206"/>
      <c r="T19" s="206"/>
    </row>
    <row r="20" spans="1:20" s="222" customFormat="1">
      <c r="A20" s="221" t="s">
        <v>242</v>
      </c>
      <c r="B20" s="208">
        <v>104693</v>
      </c>
      <c r="C20" s="208">
        <v>104000</v>
      </c>
      <c r="D20" s="208">
        <v>208693</v>
      </c>
      <c r="E20" s="210">
        <v>0.25334181895617158</v>
      </c>
      <c r="F20" s="210">
        <v>0.20414893449959956</v>
      </c>
      <c r="G20" s="210">
        <v>0.22618134131009665</v>
      </c>
      <c r="I20" s="211"/>
      <c r="J20" s="211"/>
      <c r="K20" s="213"/>
      <c r="L20" s="210"/>
      <c r="M20" s="210"/>
      <c r="N20" s="210"/>
      <c r="O20" s="211"/>
      <c r="P20" s="211"/>
      <c r="Q20" s="213"/>
      <c r="R20" s="210"/>
      <c r="S20" s="210"/>
      <c r="T20" s="210"/>
    </row>
    <row r="21" spans="1:20" s="222" customFormat="1">
      <c r="A21" s="207" t="s">
        <v>243</v>
      </c>
      <c r="B21" s="222">
        <v>114718</v>
      </c>
      <c r="C21" s="222">
        <v>146447</v>
      </c>
      <c r="D21" s="222">
        <v>261165</v>
      </c>
      <c r="E21" s="209">
        <v>0.27760085953229052</v>
      </c>
      <c r="F21" s="210">
        <v>0.28747114433329668</v>
      </c>
      <c r="G21" s="210">
        <v>0.28305046169853038</v>
      </c>
      <c r="I21" s="211"/>
      <c r="J21" s="211"/>
      <c r="K21" s="213"/>
      <c r="L21" s="210"/>
      <c r="M21" s="210"/>
      <c r="N21" s="210"/>
      <c r="O21" s="211"/>
      <c r="P21" s="211"/>
      <c r="Q21" s="213"/>
      <c r="R21" s="210"/>
      <c r="S21" s="210"/>
      <c r="T21" s="210"/>
    </row>
    <row r="22" spans="1:20" s="115" customFormat="1">
      <c r="A22" s="207" t="s">
        <v>244</v>
      </c>
      <c r="B22" s="208">
        <v>86085</v>
      </c>
      <c r="C22" s="208">
        <v>92083</v>
      </c>
      <c r="D22" s="208">
        <v>178168</v>
      </c>
      <c r="E22" s="209">
        <v>0.20831316787982035</v>
      </c>
      <c r="F22" s="210">
        <v>0.1807562147646791</v>
      </c>
      <c r="G22" s="210">
        <v>0.19309836563055449</v>
      </c>
      <c r="I22" s="217"/>
      <c r="J22" s="217"/>
      <c r="K22" s="219"/>
      <c r="L22" s="210"/>
      <c r="M22" s="210"/>
      <c r="N22" s="210"/>
      <c r="O22" s="217"/>
      <c r="P22" s="217"/>
      <c r="Q22" s="219"/>
      <c r="R22" s="210"/>
      <c r="S22" s="210"/>
      <c r="T22" s="210"/>
    </row>
    <row r="23" spans="1:20" s="222" customFormat="1">
      <c r="A23" s="207" t="s">
        <v>245</v>
      </c>
      <c r="B23" s="223">
        <v>65557</v>
      </c>
      <c r="C23" s="223">
        <v>83674</v>
      </c>
      <c r="D23" s="223">
        <v>149231</v>
      </c>
      <c r="E23" s="210">
        <v>0.15863839631407775</v>
      </c>
      <c r="F23" s="210">
        <v>0.16424959562807206</v>
      </c>
      <c r="G23" s="210">
        <v>0.16173646334590541</v>
      </c>
      <c r="I23" s="213"/>
      <c r="J23" s="213"/>
      <c r="K23" s="213"/>
      <c r="L23" s="210"/>
      <c r="M23" s="210"/>
      <c r="N23" s="210"/>
      <c r="O23" s="213"/>
      <c r="P23" s="213"/>
      <c r="Q23" s="213"/>
      <c r="R23" s="210"/>
      <c r="S23" s="210"/>
      <c r="T23" s="210"/>
    </row>
    <row r="24" spans="1:20" s="115" customFormat="1">
      <c r="A24" s="207" t="s">
        <v>246</v>
      </c>
      <c r="B24" s="208">
        <v>104959</v>
      </c>
      <c r="C24" s="208">
        <v>161375</v>
      </c>
      <c r="D24" s="208">
        <v>266334</v>
      </c>
      <c r="E24" s="209">
        <v>0.25398550023230604</v>
      </c>
      <c r="F24" s="209">
        <v>0.3167743683160853</v>
      </c>
      <c r="G24" s="209">
        <v>0.28865262062686953</v>
      </c>
      <c r="H24" s="222"/>
      <c r="I24" s="211"/>
      <c r="J24" s="211"/>
      <c r="K24" s="211"/>
      <c r="L24" s="210"/>
      <c r="M24" s="210"/>
      <c r="N24" s="210"/>
      <c r="O24" s="211"/>
      <c r="P24" s="211"/>
      <c r="Q24" s="211"/>
      <c r="R24" s="210"/>
      <c r="S24" s="210"/>
      <c r="T24" s="210"/>
    </row>
    <row r="25" spans="1:20" s="222" customFormat="1">
      <c r="A25" s="207" t="s">
        <v>247</v>
      </c>
      <c r="B25" s="208">
        <v>77699</v>
      </c>
      <c r="C25" s="208">
        <v>120832</v>
      </c>
      <c r="D25" s="208">
        <v>198531</v>
      </c>
      <c r="E25" s="210">
        <v>0.18802026870063493</v>
      </c>
      <c r="F25" s="210">
        <v>0.23718965436015021</v>
      </c>
      <c r="G25" s="210">
        <v>0.21516777214202107</v>
      </c>
      <c r="I25" s="211"/>
      <c r="J25" s="211"/>
      <c r="K25" s="213"/>
      <c r="L25" s="210"/>
      <c r="M25" s="210"/>
      <c r="N25" s="210"/>
      <c r="O25" s="211"/>
      <c r="P25" s="211"/>
      <c r="Q25" s="213"/>
      <c r="R25" s="210"/>
      <c r="S25" s="210"/>
      <c r="T25" s="210"/>
    </row>
    <row r="26" spans="1:20">
      <c r="A26" s="114" t="s">
        <v>74</v>
      </c>
      <c r="B26" s="204">
        <f t="shared" ref="B26:G26" si="0">B7+B20+B21+B23+B25</f>
        <v>413215</v>
      </c>
      <c r="C26" s="204">
        <f t="shared" si="0"/>
        <v>509219</v>
      </c>
      <c r="D26" s="204">
        <f t="shared" si="0"/>
        <v>922434</v>
      </c>
      <c r="E26" s="33">
        <f t="shared" si="0"/>
        <v>0.99992014480408853</v>
      </c>
      <c r="F26" s="33">
        <f t="shared" si="0"/>
        <v>0.9995818872783806</v>
      </c>
      <c r="G26" s="33">
        <f t="shared" si="0"/>
        <v>0.999733385355703</v>
      </c>
      <c r="I26" s="204"/>
      <c r="J26" s="204"/>
      <c r="K26" s="204"/>
      <c r="L26" s="33"/>
      <c r="M26" s="33"/>
      <c r="N26" s="33"/>
      <c r="O26" s="204"/>
      <c r="P26" s="204"/>
      <c r="Q26" s="204"/>
      <c r="R26" s="33"/>
      <c r="S26" s="33"/>
      <c r="T26" s="33"/>
    </row>
    <row r="27" spans="1:20">
      <c r="A27" s="114"/>
      <c r="B27" s="214"/>
      <c r="C27" s="214"/>
      <c r="D27" s="214"/>
      <c r="E27" s="215"/>
      <c r="F27" s="216"/>
      <c r="G27" s="216"/>
    </row>
    <row r="28" spans="1:20">
      <c r="A28" s="114"/>
      <c r="B28" s="214"/>
      <c r="C28" s="214"/>
      <c r="D28" s="214"/>
      <c r="E28" s="215"/>
      <c r="F28" s="216"/>
      <c r="G28" s="216"/>
    </row>
    <row r="29" spans="1:20">
      <c r="A29" s="202"/>
      <c r="B29" s="203"/>
      <c r="C29" s="203"/>
      <c r="D29" s="203"/>
      <c r="I29" s="203"/>
      <c r="J29" s="203"/>
      <c r="K29" s="203"/>
      <c r="L29" s="206"/>
      <c r="M29" s="206"/>
      <c r="N29" s="206"/>
      <c r="O29" s="203"/>
      <c r="P29" s="203"/>
      <c r="Q29" s="203"/>
      <c r="R29" s="206"/>
      <c r="S29" s="206"/>
      <c r="T29" s="206"/>
    </row>
    <row r="30" spans="1:20">
      <c r="A30" s="202"/>
      <c r="B30" s="203"/>
      <c r="C30" s="203"/>
      <c r="D30" s="203"/>
      <c r="I30" s="203"/>
      <c r="J30" s="203"/>
      <c r="K30" s="203"/>
      <c r="L30" s="206"/>
      <c r="M30" s="206"/>
      <c r="N30" s="206"/>
      <c r="O30" s="203"/>
      <c r="P30" s="203"/>
      <c r="Q30" s="203"/>
      <c r="R30" s="206"/>
      <c r="S30" s="206"/>
      <c r="T30" s="206"/>
    </row>
    <row r="31" spans="1:20">
      <c r="A31" s="202"/>
      <c r="B31" s="203"/>
      <c r="C31" s="203"/>
      <c r="D31" s="203"/>
      <c r="I31" s="203"/>
      <c r="J31" s="203"/>
      <c r="K31" s="203"/>
      <c r="L31" s="206"/>
      <c r="M31" s="206"/>
      <c r="N31" s="206"/>
      <c r="O31" s="203"/>
      <c r="P31" s="203"/>
      <c r="Q31" s="203"/>
      <c r="R31" s="206"/>
      <c r="S31" s="206"/>
      <c r="T31" s="206"/>
    </row>
    <row r="32" spans="1:20">
      <c r="A32" s="202"/>
      <c r="B32" s="203"/>
      <c r="C32" s="203"/>
      <c r="D32" s="203"/>
      <c r="I32" s="203"/>
      <c r="J32" s="203"/>
      <c r="K32" s="203"/>
      <c r="L32" s="206"/>
      <c r="M32" s="206"/>
      <c r="N32" s="206"/>
      <c r="O32" s="203"/>
      <c r="P32" s="203"/>
      <c r="Q32" s="203"/>
      <c r="R32" s="206"/>
      <c r="S32" s="206"/>
      <c r="T32" s="206"/>
    </row>
    <row r="33" spans="1:20">
      <c r="A33" s="202"/>
      <c r="B33" s="203"/>
      <c r="C33" s="203"/>
      <c r="D33" s="203"/>
      <c r="I33" s="203"/>
      <c r="J33" s="203"/>
      <c r="K33" s="203"/>
      <c r="L33" s="206"/>
      <c r="M33" s="206"/>
      <c r="N33" s="206"/>
      <c r="O33" s="203"/>
      <c r="P33" s="203"/>
      <c r="Q33" s="203"/>
      <c r="R33" s="206"/>
      <c r="S33" s="206"/>
      <c r="T33" s="206"/>
    </row>
    <row r="34" spans="1:20">
      <c r="A34" s="202"/>
      <c r="B34" s="203"/>
      <c r="C34" s="203"/>
      <c r="D34" s="203"/>
      <c r="I34" s="203"/>
      <c r="J34" s="203"/>
      <c r="K34" s="203"/>
      <c r="L34" s="206"/>
      <c r="M34" s="206"/>
      <c r="N34" s="206"/>
      <c r="O34" s="203"/>
      <c r="P34" s="203"/>
      <c r="Q34" s="203"/>
      <c r="R34" s="206"/>
      <c r="S34" s="206"/>
      <c r="T34" s="206"/>
    </row>
    <row r="35" spans="1:20">
      <c r="A35" s="202"/>
      <c r="B35" s="203"/>
      <c r="C35" s="203"/>
      <c r="D35" s="203"/>
      <c r="I35" s="203"/>
      <c r="J35" s="203"/>
      <c r="K35" s="203"/>
      <c r="L35" s="206"/>
      <c r="M35" s="206"/>
      <c r="N35" s="206"/>
      <c r="O35" s="203"/>
      <c r="P35" s="203"/>
      <c r="Q35" s="203"/>
      <c r="R35" s="206"/>
      <c r="S35" s="206"/>
      <c r="T35" s="206"/>
    </row>
    <row r="36" spans="1:20">
      <c r="A36" s="202"/>
      <c r="B36" s="203"/>
      <c r="C36" s="203"/>
      <c r="D36" s="203"/>
      <c r="I36" s="203"/>
      <c r="J36" s="203"/>
      <c r="K36" s="203"/>
      <c r="L36" s="206"/>
      <c r="M36" s="206"/>
      <c r="N36" s="206"/>
      <c r="O36" s="203"/>
      <c r="P36" s="203"/>
      <c r="Q36" s="203"/>
      <c r="R36" s="206"/>
      <c r="S36" s="206"/>
      <c r="T36" s="206"/>
    </row>
    <row r="37" spans="1:20">
      <c r="A37" s="202"/>
      <c r="B37" s="203"/>
      <c r="C37" s="203"/>
      <c r="D37" s="203"/>
      <c r="I37" s="203"/>
      <c r="J37" s="203"/>
      <c r="K37" s="203"/>
      <c r="L37" s="206"/>
      <c r="M37" s="206"/>
      <c r="N37" s="206"/>
      <c r="O37" s="203"/>
      <c r="P37" s="203"/>
      <c r="Q37" s="203"/>
      <c r="R37" s="206"/>
      <c r="S37" s="206"/>
      <c r="T37" s="206"/>
    </row>
    <row r="38" spans="1:20">
      <c r="A38" s="202"/>
      <c r="B38" s="203"/>
      <c r="C38" s="203"/>
      <c r="D38" s="203"/>
      <c r="I38" s="203"/>
      <c r="J38" s="203"/>
      <c r="K38" s="203"/>
      <c r="L38" s="206"/>
      <c r="M38" s="206"/>
      <c r="N38" s="206"/>
      <c r="O38" s="203"/>
      <c r="P38" s="203"/>
      <c r="Q38" s="203"/>
      <c r="R38" s="206"/>
      <c r="S38" s="206"/>
      <c r="T38" s="206"/>
    </row>
    <row r="39" spans="1:20">
      <c r="A39" s="202"/>
      <c r="B39" s="203"/>
      <c r="C39" s="203"/>
      <c r="D39" s="203"/>
      <c r="I39" s="203"/>
      <c r="J39" s="203"/>
      <c r="K39" s="203"/>
      <c r="L39" s="206"/>
      <c r="M39" s="206"/>
      <c r="N39" s="206"/>
      <c r="O39" s="203"/>
      <c r="P39" s="203"/>
      <c r="Q39" s="203"/>
      <c r="R39" s="206"/>
      <c r="S39" s="206"/>
      <c r="T39" s="206"/>
    </row>
    <row r="40" spans="1:20">
      <c r="A40" s="202"/>
      <c r="B40" s="203"/>
      <c r="C40" s="203"/>
      <c r="D40" s="203"/>
      <c r="I40" s="203"/>
      <c r="J40" s="203"/>
      <c r="K40" s="203"/>
      <c r="L40" s="206"/>
      <c r="M40" s="206"/>
      <c r="N40" s="206"/>
      <c r="O40" s="203"/>
      <c r="P40" s="203"/>
      <c r="Q40" s="203"/>
      <c r="R40" s="206"/>
      <c r="S40" s="206"/>
      <c r="T40" s="206"/>
    </row>
    <row r="41" spans="1:20">
      <c r="A41" s="202"/>
      <c r="B41" s="203"/>
      <c r="C41" s="203"/>
      <c r="D41" s="203"/>
      <c r="I41" s="203"/>
      <c r="J41" s="203"/>
      <c r="K41" s="203"/>
      <c r="L41" s="206"/>
      <c r="M41" s="206"/>
      <c r="N41" s="206"/>
      <c r="O41" s="203"/>
      <c r="P41" s="203"/>
      <c r="Q41" s="203"/>
      <c r="R41" s="206"/>
      <c r="S41" s="206"/>
      <c r="T41" s="206"/>
    </row>
    <row r="42" spans="1:20">
      <c r="A42" s="202"/>
      <c r="B42" s="203"/>
      <c r="C42" s="203"/>
      <c r="D42" s="203"/>
      <c r="I42" s="203"/>
      <c r="J42" s="203"/>
      <c r="K42" s="203"/>
      <c r="L42" s="206"/>
      <c r="M42" s="206"/>
      <c r="N42" s="206"/>
      <c r="O42" s="203"/>
      <c r="P42" s="203"/>
      <c r="Q42" s="203"/>
      <c r="R42" s="206"/>
      <c r="S42" s="206"/>
      <c r="T42" s="206"/>
    </row>
    <row r="43" spans="1:20">
      <c r="A43" s="202"/>
      <c r="B43" s="203"/>
      <c r="C43" s="203"/>
      <c r="D43" s="203"/>
      <c r="I43" s="203"/>
      <c r="J43" s="203"/>
      <c r="K43" s="203"/>
      <c r="L43" s="206"/>
      <c r="M43" s="206"/>
      <c r="N43" s="206"/>
      <c r="O43" s="203"/>
      <c r="P43" s="203"/>
      <c r="Q43" s="203"/>
      <c r="R43" s="206"/>
      <c r="S43" s="206"/>
      <c r="T43" s="206"/>
    </row>
    <row r="44" spans="1:20">
      <c r="A44" s="202"/>
      <c r="B44" s="203"/>
      <c r="C44" s="203"/>
      <c r="D44" s="203"/>
      <c r="I44" s="203"/>
      <c r="J44" s="203"/>
      <c r="K44" s="203"/>
      <c r="L44" s="206"/>
      <c r="M44" s="206"/>
      <c r="N44" s="206"/>
      <c r="O44" s="203"/>
      <c r="P44" s="203"/>
      <c r="Q44" s="203"/>
      <c r="R44" s="206"/>
      <c r="S44" s="206"/>
      <c r="T44" s="206"/>
    </row>
    <row r="45" spans="1:20">
      <c r="A45" s="202"/>
      <c r="B45" s="203"/>
      <c r="C45" s="203"/>
      <c r="D45" s="203"/>
      <c r="I45" s="203"/>
      <c r="J45" s="203"/>
      <c r="K45" s="203"/>
      <c r="L45" s="206"/>
      <c r="M45" s="206"/>
      <c r="N45" s="206"/>
      <c r="O45" s="203"/>
      <c r="P45" s="203"/>
      <c r="Q45" s="203"/>
      <c r="R45" s="206"/>
      <c r="S45" s="206"/>
      <c r="T45" s="206"/>
    </row>
    <row r="46" spans="1:20">
      <c r="A46" s="202"/>
      <c r="B46" s="203"/>
      <c r="C46" s="203"/>
      <c r="D46" s="203"/>
      <c r="I46" s="203"/>
      <c r="J46" s="203"/>
      <c r="K46" s="203"/>
      <c r="L46" s="206"/>
      <c r="M46" s="206"/>
      <c r="N46" s="206"/>
      <c r="O46" s="203"/>
      <c r="P46" s="203"/>
      <c r="Q46" s="203"/>
      <c r="R46" s="206"/>
      <c r="S46" s="206"/>
      <c r="T46" s="206"/>
    </row>
    <row r="47" spans="1:20">
      <c r="A47" s="202"/>
      <c r="B47" s="203"/>
      <c r="C47" s="203"/>
      <c r="D47" s="203"/>
      <c r="I47" s="203"/>
      <c r="J47" s="203"/>
      <c r="K47" s="203"/>
      <c r="L47" s="206"/>
      <c r="M47" s="206"/>
      <c r="N47" s="206"/>
      <c r="O47" s="203"/>
      <c r="P47" s="203"/>
      <c r="Q47" s="203"/>
      <c r="R47" s="206"/>
      <c r="S47" s="206"/>
      <c r="T47" s="206"/>
    </row>
    <row r="48" spans="1:20">
      <c r="A48" s="202"/>
      <c r="B48" s="203"/>
      <c r="C48" s="203"/>
      <c r="D48" s="203"/>
      <c r="I48" s="203"/>
      <c r="J48" s="203"/>
      <c r="K48" s="203"/>
      <c r="L48" s="206"/>
      <c r="M48" s="206"/>
      <c r="N48" s="206"/>
      <c r="O48" s="203"/>
      <c r="P48" s="203"/>
      <c r="Q48" s="203"/>
      <c r="R48" s="206"/>
      <c r="S48" s="206"/>
      <c r="T48" s="206"/>
    </row>
    <row r="49" spans="1:20">
      <c r="A49" s="202"/>
      <c r="B49" s="203"/>
      <c r="C49" s="203"/>
      <c r="D49" s="203"/>
      <c r="I49" s="203"/>
      <c r="J49" s="203"/>
      <c r="K49" s="203"/>
      <c r="L49" s="206"/>
      <c r="M49" s="206"/>
      <c r="N49" s="206"/>
      <c r="O49" s="203"/>
      <c r="P49" s="203"/>
      <c r="Q49" s="203"/>
      <c r="R49" s="206"/>
      <c r="S49" s="206"/>
      <c r="T49" s="206"/>
    </row>
    <row r="50" spans="1:20">
      <c r="A50" s="202"/>
      <c r="B50" s="203"/>
      <c r="C50" s="203"/>
      <c r="D50" s="203"/>
      <c r="I50" s="203"/>
      <c r="J50" s="203"/>
      <c r="K50" s="203"/>
      <c r="L50" s="206"/>
      <c r="M50" s="206"/>
      <c r="N50" s="206"/>
      <c r="O50" s="203"/>
      <c r="P50" s="203"/>
      <c r="Q50" s="203"/>
      <c r="R50" s="206"/>
      <c r="S50" s="206"/>
      <c r="T50" s="206"/>
    </row>
    <row r="51" spans="1:20">
      <c r="A51" s="202"/>
      <c r="B51" s="203"/>
      <c r="C51" s="203"/>
      <c r="D51" s="203"/>
      <c r="I51" s="203"/>
      <c r="J51" s="203"/>
      <c r="K51" s="203"/>
      <c r="L51" s="206"/>
      <c r="M51" s="206"/>
      <c r="N51" s="206"/>
      <c r="O51" s="203"/>
      <c r="P51" s="203"/>
      <c r="Q51" s="203"/>
      <c r="R51" s="206"/>
      <c r="S51" s="206"/>
      <c r="T51" s="206"/>
    </row>
    <row r="52" spans="1:20">
      <c r="A52" s="202"/>
      <c r="B52" s="203"/>
      <c r="C52" s="203"/>
      <c r="D52" s="203"/>
      <c r="I52" s="203"/>
      <c r="J52" s="203"/>
      <c r="K52" s="203"/>
      <c r="L52" s="206"/>
      <c r="M52" s="206"/>
      <c r="N52" s="206"/>
      <c r="O52" s="203"/>
      <c r="P52" s="203"/>
      <c r="Q52" s="203"/>
      <c r="R52" s="206"/>
      <c r="S52" s="206"/>
      <c r="T52" s="206"/>
    </row>
    <row r="53" spans="1:20">
      <c r="A53" s="202"/>
      <c r="B53" s="203"/>
      <c r="C53" s="203"/>
      <c r="D53" s="203"/>
      <c r="I53" s="203"/>
      <c r="J53" s="203"/>
      <c r="K53" s="203"/>
      <c r="L53" s="206"/>
      <c r="M53" s="206"/>
      <c r="N53" s="206"/>
      <c r="O53" s="203"/>
      <c r="P53" s="203"/>
      <c r="Q53" s="203"/>
      <c r="R53" s="206"/>
      <c r="S53" s="206"/>
      <c r="T53" s="206"/>
    </row>
    <row r="54" spans="1:20">
      <c r="A54" s="202"/>
      <c r="B54" s="203"/>
      <c r="C54" s="203"/>
      <c r="D54" s="203"/>
      <c r="I54" s="203"/>
      <c r="J54" s="203"/>
      <c r="K54" s="203"/>
      <c r="L54" s="206"/>
      <c r="M54" s="206"/>
      <c r="N54" s="206"/>
      <c r="O54" s="203"/>
      <c r="P54" s="203"/>
      <c r="Q54" s="203"/>
      <c r="R54" s="206"/>
      <c r="S54" s="206"/>
      <c r="T54" s="206"/>
    </row>
    <row r="55" spans="1:20">
      <c r="A55" s="202"/>
      <c r="B55" s="203"/>
      <c r="C55" s="203"/>
      <c r="D55" s="203"/>
      <c r="I55" s="203"/>
      <c r="J55" s="203"/>
      <c r="K55" s="203"/>
      <c r="L55" s="206"/>
      <c r="M55" s="206"/>
      <c r="N55" s="206"/>
      <c r="O55" s="203"/>
      <c r="P55" s="203"/>
      <c r="Q55" s="203"/>
      <c r="R55" s="206"/>
      <c r="S55" s="206"/>
      <c r="T55" s="206"/>
    </row>
    <row r="56" spans="1:20">
      <c r="A56" s="202"/>
      <c r="B56" s="203"/>
      <c r="C56" s="203"/>
      <c r="D56" s="203"/>
      <c r="I56" s="203"/>
      <c r="J56" s="203"/>
      <c r="K56" s="203"/>
      <c r="L56" s="206"/>
      <c r="M56" s="206"/>
      <c r="N56" s="206"/>
      <c r="O56" s="203"/>
      <c r="P56" s="203"/>
      <c r="Q56" s="203"/>
      <c r="R56" s="206"/>
      <c r="S56" s="206"/>
      <c r="T56" s="206"/>
    </row>
    <row r="57" spans="1:20">
      <c r="A57" s="202"/>
      <c r="B57" s="203"/>
      <c r="C57" s="203"/>
      <c r="D57" s="203"/>
      <c r="I57" s="203"/>
      <c r="J57" s="203"/>
      <c r="K57" s="203"/>
      <c r="L57" s="206"/>
      <c r="M57" s="206"/>
      <c r="N57" s="206"/>
      <c r="O57" s="203"/>
      <c r="P57" s="203"/>
      <c r="Q57" s="203"/>
      <c r="R57" s="206"/>
      <c r="S57" s="206"/>
      <c r="T57" s="206"/>
    </row>
    <row r="58" spans="1:20">
      <c r="A58" s="202"/>
      <c r="B58" s="203"/>
      <c r="C58" s="203"/>
      <c r="D58" s="203"/>
      <c r="I58" s="203"/>
      <c r="J58" s="203"/>
      <c r="K58" s="203"/>
      <c r="L58" s="206"/>
      <c r="M58" s="206"/>
      <c r="N58" s="206"/>
      <c r="O58" s="203"/>
      <c r="P58" s="203"/>
      <c r="Q58" s="203"/>
      <c r="R58" s="206"/>
      <c r="S58" s="206"/>
      <c r="T58" s="206"/>
    </row>
    <row r="59" spans="1:20">
      <c r="A59" s="202"/>
      <c r="B59" s="203"/>
      <c r="C59" s="203"/>
      <c r="D59" s="203"/>
      <c r="I59" s="203"/>
      <c r="J59" s="203"/>
      <c r="K59" s="203"/>
      <c r="L59" s="206"/>
      <c r="M59" s="206"/>
      <c r="N59" s="206"/>
      <c r="O59" s="203"/>
      <c r="P59" s="203"/>
      <c r="Q59" s="203"/>
      <c r="R59" s="206"/>
      <c r="S59" s="206"/>
      <c r="T59" s="206"/>
    </row>
    <row r="60" spans="1:20">
      <c r="A60" s="202"/>
      <c r="B60" s="203"/>
      <c r="C60" s="203"/>
      <c r="D60" s="203"/>
      <c r="I60" s="203"/>
      <c r="J60" s="203"/>
      <c r="K60" s="203"/>
      <c r="L60" s="206"/>
      <c r="M60" s="206"/>
      <c r="N60" s="206"/>
      <c r="O60" s="203"/>
      <c r="P60" s="203"/>
      <c r="Q60" s="203"/>
      <c r="R60" s="206"/>
      <c r="S60" s="206"/>
      <c r="T60" s="206"/>
    </row>
    <row r="61" spans="1:20">
      <c r="A61" s="202"/>
      <c r="B61" s="203"/>
      <c r="C61" s="203"/>
      <c r="D61" s="203"/>
      <c r="I61" s="203"/>
      <c r="J61" s="203"/>
      <c r="K61" s="203"/>
      <c r="L61" s="206"/>
      <c r="M61" s="206"/>
      <c r="N61" s="206"/>
      <c r="O61" s="203"/>
      <c r="P61" s="203"/>
      <c r="Q61" s="203"/>
      <c r="R61" s="206"/>
      <c r="S61" s="206"/>
      <c r="T61" s="206"/>
    </row>
    <row r="62" spans="1:20">
      <c r="A62" s="202"/>
      <c r="B62" s="203"/>
      <c r="C62" s="203"/>
      <c r="D62" s="203"/>
      <c r="I62" s="203"/>
      <c r="J62" s="203"/>
      <c r="K62" s="203"/>
      <c r="L62" s="206"/>
      <c r="M62" s="206"/>
      <c r="N62" s="206"/>
      <c r="O62" s="203"/>
      <c r="P62" s="203"/>
      <c r="Q62" s="203"/>
      <c r="R62" s="206"/>
      <c r="S62" s="206"/>
      <c r="T62" s="206"/>
    </row>
    <row r="63" spans="1:20">
      <c r="A63" s="202"/>
      <c r="B63" s="203"/>
      <c r="C63" s="203"/>
      <c r="D63" s="203"/>
      <c r="I63" s="203"/>
      <c r="J63" s="203"/>
      <c r="K63" s="203"/>
      <c r="L63" s="206"/>
      <c r="M63" s="206"/>
      <c r="N63" s="206"/>
      <c r="O63" s="203"/>
      <c r="P63" s="203"/>
      <c r="Q63" s="203"/>
      <c r="R63" s="206"/>
      <c r="S63" s="206"/>
      <c r="T63" s="206"/>
    </row>
    <row r="64" spans="1:20">
      <c r="A64" s="202"/>
      <c r="B64" s="203"/>
      <c r="C64" s="203"/>
      <c r="D64" s="203"/>
      <c r="I64" s="203"/>
      <c r="J64" s="203"/>
      <c r="K64" s="203"/>
      <c r="L64" s="206"/>
      <c r="M64" s="206"/>
      <c r="N64" s="206"/>
      <c r="O64" s="203"/>
      <c r="P64" s="203"/>
      <c r="Q64" s="203"/>
      <c r="R64" s="206"/>
      <c r="S64" s="206"/>
      <c r="T64" s="206"/>
    </row>
    <row r="65" spans="1:20">
      <c r="A65" s="202"/>
      <c r="B65" s="203"/>
      <c r="C65" s="203"/>
      <c r="D65" s="203"/>
      <c r="I65" s="203"/>
      <c r="J65" s="203"/>
      <c r="K65" s="203"/>
      <c r="L65" s="206"/>
      <c r="M65" s="206"/>
      <c r="N65" s="206"/>
      <c r="O65" s="203"/>
      <c r="P65" s="203"/>
      <c r="Q65" s="203"/>
      <c r="R65" s="206"/>
      <c r="S65" s="206"/>
      <c r="T65" s="206"/>
    </row>
    <row r="66" spans="1:20">
      <c r="A66" s="202"/>
      <c r="B66" s="203"/>
      <c r="C66" s="203"/>
      <c r="D66" s="203"/>
      <c r="I66" s="203"/>
      <c r="J66" s="203"/>
      <c r="K66" s="203"/>
      <c r="L66" s="206"/>
      <c r="M66" s="206"/>
      <c r="N66" s="206"/>
      <c r="O66" s="203"/>
      <c r="P66" s="203"/>
      <c r="Q66" s="203"/>
      <c r="R66" s="206"/>
      <c r="S66" s="206"/>
      <c r="T66" s="206"/>
    </row>
    <row r="67" spans="1:20">
      <c r="A67" s="202"/>
      <c r="B67" s="203"/>
      <c r="C67" s="203"/>
      <c r="D67" s="203"/>
      <c r="I67" s="203"/>
      <c r="J67" s="203"/>
      <c r="K67" s="203"/>
      <c r="L67" s="206"/>
      <c r="M67" s="206"/>
      <c r="N67" s="206"/>
      <c r="O67" s="203"/>
      <c r="P67" s="203"/>
      <c r="Q67" s="203"/>
      <c r="R67" s="206"/>
      <c r="S67" s="206"/>
      <c r="T67" s="206"/>
    </row>
    <row r="68" spans="1:20">
      <c r="A68" s="202"/>
      <c r="B68" s="203"/>
      <c r="C68" s="203"/>
      <c r="D68" s="203"/>
      <c r="I68" s="203"/>
      <c r="J68" s="203"/>
      <c r="K68" s="203"/>
      <c r="L68" s="206"/>
      <c r="M68" s="206"/>
      <c r="N68" s="206"/>
      <c r="O68" s="203"/>
      <c r="P68" s="203"/>
      <c r="Q68" s="203"/>
      <c r="R68" s="206"/>
      <c r="S68" s="206"/>
      <c r="T68" s="206"/>
    </row>
    <row r="69" spans="1:20">
      <c r="A69" s="202"/>
      <c r="B69" s="203"/>
      <c r="C69" s="203"/>
      <c r="D69" s="203"/>
      <c r="I69" s="203"/>
      <c r="J69" s="203"/>
      <c r="K69" s="203"/>
      <c r="L69" s="206"/>
      <c r="M69" s="206"/>
      <c r="N69" s="206"/>
      <c r="O69" s="203"/>
      <c r="P69" s="203"/>
      <c r="Q69" s="203"/>
      <c r="R69" s="206"/>
      <c r="S69" s="206"/>
      <c r="T69" s="206"/>
    </row>
    <row r="70" spans="1:20">
      <c r="A70" s="202"/>
      <c r="B70" s="203"/>
      <c r="C70" s="203"/>
      <c r="D70" s="203"/>
      <c r="I70" s="203"/>
      <c r="J70" s="203"/>
      <c r="K70" s="203"/>
      <c r="L70" s="206"/>
      <c r="M70" s="206"/>
      <c r="N70" s="206"/>
      <c r="O70" s="203"/>
      <c r="P70" s="203"/>
      <c r="Q70" s="203"/>
      <c r="R70" s="206"/>
      <c r="S70" s="206"/>
      <c r="T70" s="206"/>
    </row>
    <row r="71" spans="1:20">
      <c r="A71" s="202"/>
      <c r="B71" s="203"/>
      <c r="C71" s="203"/>
      <c r="D71" s="203"/>
      <c r="I71" s="203"/>
      <c r="J71" s="203"/>
      <c r="K71" s="203"/>
      <c r="L71" s="206"/>
      <c r="M71" s="206"/>
      <c r="N71" s="206"/>
      <c r="O71" s="203"/>
      <c r="P71" s="203"/>
      <c r="Q71" s="203"/>
      <c r="R71" s="206"/>
      <c r="S71" s="206"/>
      <c r="T71" s="206"/>
    </row>
    <row r="72" spans="1:20">
      <c r="A72" s="202"/>
      <c r="B72" s="203"/>
      <c r="C72" s="203"/>
      <c r="D72" s="203"/>
      <c r="I72" s="203"/>
      <c r="J72" s="203"/>
      <c r="K72" s="203"/>
      <c r="L72" s="206"/>
      <c r="M72" s="206"/>
      <c r="N72" s="206"/>
      <c r="O72" s="203"/>
      <c r="P72" s="203"/>
      <c r="Q72" s="203"/>
      <c r="R72" s="206"/>
      <c r="S72" s="206"/>
      <c r="T72" s="206"/>
    </row>
    <row r="73" spans="1:20">
      <c r="A73" s="202"/>
      <c r="B73" s="203"/>
      <c r="C73" s="203"/>
      <c r="D73" s="203"/>
      <c r="I73" s="203"/>
      <c r="J73" s="203"/>
      <c r="K73" s="203"/>
      <c r="L73" s="206"/>
      <c r="M73" s="206"/>
      <c r="N73" s="206"/>
      <c r="O73" s="203"/>
      <c r="P73" s="203"/>
      <c r="Q73" s="203"/>
      <c r="R73" s="206"/>
      <c r="S73" s="206"/>
      <c r="T73" s="206"/>
    </row>
    <row r="74" spans="1:20">
      <c r="A74" s="202"/>
      <c r="B74" s="203"/>
      <c r="C74" s="203"/>
      <c r="D74" s="203"/>
      <c r="I74" s="203"/>
      <c r="J74" s="203"/>
      <c r="K74" s="203"/>
      <c r="L74" s="206"/>
      <c r="M74" s="206"/>
      <c r="N74" s="206"/>
      <c r="O74" s="203"/>
      <c r="P74" s="203"/>
      <c r="Q74" s="203"/>
      <c r="R74" s="206"/>
      <c r="S74" s="206"/>
      <c r="T74" s="206"/>
    </row>
    <row r="75" spans="1:20">
      <c r="A75" s="202"/>
      <c r="B75" s="203"/>
      <c r="C75" s="203"/>
      <c r="D75" s="203"/>
      <c r="I75" s="203"/>
      <c r="J75" s="203"/>
      <c r="K75" s="203"/>
      <c r="L75" s="206"/>
      <c r="M75" s="206"/>
      <c r="N75" s="206"/>
      <c r="O75" s="203"/>
      <c r="P75" s="203"/>
      <c r="Q75" s="203"/>
      <c r="R75" s="206"/>
      <c r="S75" s="206"/>
      <c r="T75" s="206"/>
    </row>
    <row r="76" spans="1:20">
      <c r="I76" s="224"/>
      <c r="J76" s="224"/>
      <c r="K76" s="224"/>
      <c r="L76" s="225"/>
      <c r="M76" s="225"/>
      <c r="N76" s="225"/>
      <c r="O76" s="224"/>
      <c r="P76" s="224"/>
      <c r="Q76" s="224"/>
      <c r="R76" s="225"/>
      <c r="S76" s="225"/>
      <c r="T76" s="225"/>
    </row>
  </sheetData>
  <mergeCells count="4">
    <mergeCell ref="E4:F4"/>
    <mergeCell ref="I4:K4"/>
    <mergeCell ref="L4:N4"/>
    <mergeCell ref="R4:T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K21"/>
  <sheetViews>
    <sheetView workbookViewId="0">
      <selection activeCell="H12" sqref="H12"/>
    </sheetView>
  </sheetViews>
  <sheetFormatPr baseColWidth="10" defaultRowHeight="14.5"/>
  <cols>
    <col min="1" max="1" width="19.81640625" customWidth="1"/>
  </cols>
  <sheetData>
    <row r="1" spans="1:11" ht="16.5">
      <c r="A1" s="151" t="s">
        <v>134</v>
      </c>
      <c r="B1" s="151"/>
      <c r="C1" s="151"/>
      <c r="D1" s="151"/>
      <c r="E1" s="151"/>
      <c r="F1" s="151"/>
      <c r="G1" s="151"/>
      <c r="H1" s="151"/>
      <c r="I1" s="151"/>
      <c r="J1" s="151"/>
      <c r="K1" s="151"/>
    </row>
    <row r="2" spans="1:11" ht="15" thickBot="1">
      <c r="A2" s="138" t="s">
        <v>133</v>
      </c>
    </row>
    <row r="3" spans="1:11" ht="15" thickTop="1">
      <c r="A3" s="152"/>
      <c r="B3" s="155" t="s">
        <v>0</v>
      </c>
      <c r="C3" s="156"/>
      <c r="D3" s="159" t="s">
        <v>2</v>
      </c>
      <c r="E3" s="160"/>
    </row>
    <row r="4" spans="1:11">
      <c r="A4" s="153"/>
      <c r="B4" s="157" t="s">
        <v>1</v>
      </c>
      <c r="C4" s="158"/>
      <c r="D4" s="161" t="s">
        <v>3</v>
      </c>
      <c r="E4" s="162"/>
    </row>
    <row r="5" spans="1:11" ht="15" thickBot="1">
      <c r="A5" s="154"/>
      <c r="B5" s="3" t="s">
        <v>4</v>
      </c>
      <c r="C5" s="4" t="s">
        <v>5</v>
      </c>
      <c r="D5" s="5" t="s">
        <v>4</v>
      </c>
      <c r="E5" s="5" t="s">
        <v>5</v>
      </c>
    </row>
    <row r="6" spans="1:11" ht="15">
      <c r="A6" s="12" t="s">
        <v>6</v>
      </c>
      <c r="B6" s="145" t="s">
        <v>8</v>
      </c>
      <c r="C6" s="145" t="s">
        <v>9</v>
      </c>
      <c r="D6" s="147" t="s">
        <v>10</v>
      </c>
      <c r="E6" s="149" t="s">
        <v>11</v>
      </c>
    </row>
    <row r="7" spans="1:11" ht="15" thickBot="1">
      <c r="A7" s="13" t="s">
        <v>7</v>
      </c>
      <c r="B7" s="146"/>
      <c r="C7" s="146"/>
      <c r="D7" s="148"/>
      <c r="E7" s="150"/>
    </row>
    <row r="8" spans="1:11" ht="15">
      <c r="A8" s="12" t="s">
        <v>12</v>
      </c>
      <c r="B8" s="145" t="s">
        <v>14</v>
      </c>
      <c r="C8" s="145" t="s">
        <v>15</v>
      </c>
      <c r="D8" s="147" t="s">
        <v>16</v>
      </c>
      <c r="E8" s="149" t="s">
        <v>17</v>
      </c>
    </row>
    <row r="9" spans="1:11" ht="15" thickBot="1">
      <c r="A9" s="13" t="s">
        <v>13</v>
      </c>
      <c r="B9" s="146"/>
      <c r="C9" s="146"/>
      <c r="D9" s="148"/>
      <c r="E9" s="150"/>
    </row>
    <row r="10" spans="1:11" ht="15">
      <c r="A10" s="12" t="s">
        <v>18</v>
      </c>
      <c r="B10" s="145" t="s">
        <v>16</v>
      </c>
      <c r="C10" s="145" t="s">
        <v>17</v>
      </c>
      <c r="D10" s="147" t="s">
        <v>16</v>
      </c>
      <c r="E10" s="149" t="s">
        <v>17</v>
      </c>
    </row>
    <row r="11" spans="1:11" ht="15" thickBot="1">
      <c r="A11" s="13" t="s">
        <v>19</v>
      </c>
      <c r="B11" s="146"/>
      <c r="C11" s="146"/>
      <c r="D11" s="148"/>
      <c r="E11" s="150"/>
    </row>
    <row r="12" spans="1:11" ht="15">
      <c r="A12" s="12" t="s">
        <v>20</v>
      </c>
      <c r="B12" s="145" t="s">
        <v>22</v>
      </c>
      <c r="C12" s="145" t="s">
        <v>23</v>
      </c>
      <c r="D12" s="147" t="s">
        <v>22</v>
      </c>
      <c r="E12" s="149" t="s">
        <v>24</v>
      </c>
    </row>
    <row r="13" spans="1:11" ht="15" thickBot="1">
      <c r="A13" s="13" t="s">
        <v>21</v>
      </c>
      <c r="B13" s="146"/>
      <c r="C13" s="146"/>
      <c r="D13" s="148"/>
      <c r="E13" s="150"/>
    </row>
    <row r="14" spans="1:11" ht="15">
      <c r="A14" s="12" t="s">
        <v>12</v>
      </c>
      <c r="B14" s="145" t="s">
        <v>26</v>
      </c>
      <c r="C14" s="145" t="s">
        <v>27</v>
      </c>
      <c r="D14" s="147" t="s">
        <v>26</v>
      </c>
      <c r="E14" s="149" t="s">
        <v>28</v>
      </c>
    </row>
    <row r="15" spans="1:11" ht="15" thickBot="1">
      <c r="A15" s="13" t="s">
        <v>25</v>
      </c>
      <c r="B15" s="146"/>
      <c r="C15" s="146"/>
      <c r="D15" s="148"/>
      <c r="E15" s="150"/>
    </row>
    <row r="16" spans="1:11" ht="28.5" thickBot="1">
      <c r="A16" s="13" t="s">
        <v>29</v>
      </c>
      <c r="B16" s="6" t="s">
        <v>30</v>
      </c>
      <c r="C16" s="6" t="s">
        <v>31</v>
      </c>
      <c r="D16" s="7" t="s">
        <v>30</v>
      </c>
      <c r="E16" s="8" t="s">
        <v>32</v>
      </c>
    </row>
    <row r="17" spans="1:5" ht="26.5" thickBot="1">
      <c r="A17" s="13" t="s">
        <v>132</v>
      </c>
      <c r="B17" s="9">
        <v>8.76</v>
      </c>
      <c r="C17" s="9">
        <v>29.89</v>
      </c>
      <c r="D17" s="10">
        <v>8.76</v>
      </c>
      <c r="E17" s="11">
        <v>34.869999999999997</v>
      </c>
    </row>
    <row r="18" spans="1:5" ht="41.5" thickBot="1">
      <c r="A18" s="13" t="s">
        <v>131</v>
      </c>
      <c r="B18" s="9">
        <v>8.76</v>
      </c>
      <c r="C18" s="9">
        <v>29.89</v>
      </c>
      <c r="D18" s="9"/>
      <c r="E18" s="11"/>
    </row>
    <row r="19" spans="1:5" ht="28.5" thickBot="1">
      <c r="A19" s="13" t="s">
        <v>33</v>
      </c>
      <c r="B19" s="9">
        <v>8.92</v>
      </c>
      <c r="C19" s="9">
        <v>30.43</v>
      </c>
      <c r="D19" s="10"/>
      <c r="E19" s="11"/>
    </row>
    <row r="20" spans="1:5" ht="28.5" thickBot="1">
      <c r="A20" s="13" t="s">
        <v>34</v>
      </c>
      <c r="B20" s="9">
        <v>9.1199999999999992</v>
      </c>
      <c r="C20" s="9">
        <v>31.1</v>
      </c>
      <c r="D20" s="10"/>
      <c r="E20" s="11"/>
    </row>
    <row r="21" spans="1:5" ht="44.4" customHeight="1">
      <c r="A21" s="143" t="s">
        <v>35</v>
      </c>
      <c r="B21" s="144"/>
      <c r="C21" s="144"/>
      <c r="D21" s="144"/>
      <c r="E21" s="144"/>
    </row>
  </sheetData>
  <mergeCells count="27">
    <mergeCell ref="A1:K1"/>
    <mergeCell ref="B6:B7"/>
    <mergeCell ref="C6:C7"/>
    <mergeCell ref="D6:D7"/>
    <mergeCell ref="E6:E7"/>
    <mergeCell ref="A3:A5"/>
    <mergeCell ref="B3:C3"/>
    <mergeCell ref="B4:C4"/>
    <mergeCell ref="D3:E3"/>
    <mergeCell ref="D4:E4"/>
    <mergeCell ref="B8:B9"/>
    <mergeCell ref="C8:C9"/>
    <mergeCell ref="D8:D9"/>
    <mergeCell ref="E8:E9"/>
    <mergeCell ref="B10:B11"/>
    <mergeCell ref="C10:C11"/>
    <mergeCell ref="D10:D11"/>
    <mergeCell ref="E10:E11"/>
    <mergeCell ref="A21:E21"/>
    <mergeCell ref="B12:B13"/>
    <mergeCell ref="C12:C13"/>
    <mergeCell ref="D12:D13"/>
    <mergeCell ref="E12:E13"/>
    <mergeCell ref="B14:B15"/>
    <mergeCell ref="C14:C15"/>
    <mergeCell ref="D14:D15"/>
    <mergeCell ref="E14:E15"/>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topLeftCell="A13" workbookViewId="0">
      <selection activeCell="J8" sqref="J8"/>
    </sheetView>
  </sheetViews>
  <sheetFormatPr baseColWidth="10" defaultRowHeight="14.5"/>
  <cols>
    <col min="1" max="1" width="22.7265625" customWidth="1"/>
  </cols>
  <sheetData>
    <row r="1" spans="1:7" ht="15.5">
      <c r="A1" s="251" t="s">
        <v>290</v>
      </c>
    </row>
    <row r="2" spans="1:7">
      <c r="A2" s="87"/>
      <c r="B2" s="230" t="s">
        <v>253</v>
      </c>
      <c r="C2" s="231"/>
      <c r="D2" s="232"/>
      <c r="E2" s="230" t="s">
        <v>254</v>
      </c>
      <c r="F2" s="231"/>
      <c r="G2" s="232"/>
    </row>
    <row r="3" spans="1:7">
      <c r="A3" s="233" t="s">
        <v>255</v>
      </c>
      <c r="B3" s="87">
        <v>2021</v>
      </c>
      <c r="C3" s="87">
        <v>2022</v>
      </c>
      <c r="D3" s="87" t="s">
        <v>256</v>
      </c>
      <c r="E3" s="87">
        <v>2021</v>
      </c>
      <c r="F3" s="87">
        <v>2022</v>
      </c>
      <c r="G3" s="87" t="s">
        <v>256</v>
      </c>
    </row>
    <row r="4" spans="1:7" ht="26">
      <c r="A4" s="234" t="s">
        <v>122</v>
      </c>
      <c r="B4" s="235">
        <v>5.283953529515834E-4</v>
      </c>
      <c r="C4" s="236">
        <v>1.7387217109180969E-3</v>
      </c>
      <c r="D4" s="236">
        <v>1.1839901222628997E-3</v>
      </c>
      <c r="E4" s="235">
        <v>0</v>
      </c>
      <c r="F4" s="235">
        <v>6.8376903258892047E-4</v>
      </c>
      <c r="G4" s="235">
        <v>3.8513648274107135E-4</v>
      </c>
    </row>
    <row r="5" spans="1:7">
      <c r="A5" s="237" t="s">
        <v>257</v>
      </c>
      <c r="B5" s="235">
        <v>1.2572978710856874E-3</v>
      </c>
      <c r="C5" s="236">
        <v>9.2213992228531365E-4</v>
      </c>
      <c r="D5" s="236">
        <v>1.0749810043517304E-3</v>
      </c>
      <c r="E5" s="235">
        <v>0</v>
      </c>
      <c r="F5" s="235">
        <v>1.2210161296230724E-5</v>
      </c>
      <c r="G5" s="235">
        <v>6.877437191804846E-6</v>
      </c>
    </row>
    <row r="6" spans="1:7" ht="50">
      <c r="A6" s="237" t="s">
        <v>127</v>
      </c>
      <c r="B6" s="235">
        <v>2.0215840066049418E-2</v>
      </c>
      <c r="C6" s="236">
        <v>1.5156554662184097E-2</v>
      </c>
      <c r="D6" s="236">
        <v>1.7463044829729917E-2</v>
      </c>
      <c r="E6" s="235">
        <v>1.5185646098832722E-2</v>
      </c>
      <c r="F6" s="235">
        <v>1.23200527478968E-2</v>
      </c>
      <c r="G6" s="235">
        <v>1.356918357943096E-2</v>
      </c>
    </row>
    <row r="7" spans="1:7" ht="50">
      <c r="A7" s="237" t="s">
        <v>258</v>
      </c>
      <c r="B7" s="235">
        <v>2.0517780267736038E-2</v>
      </c>
      <c r="C7" s="236">
        <v>1.1079620707717494E-2</v>
      </c>
      <c r="D7" s="236">
        <v>1.5391871589417697E-2</v>
      </c>
      <c r="E7" s="235">
        <v>2.3487342669460152E-2</v>
      </c>
      <c r="F7" s="235">
        <v>8.9134177462484275E-3</v>
      </c>
      <c r="G7" s="235">
        <v>1.5274788002998562E-2</v>
      </c>
    </row>
    <row r="8" spans="1:7" ht="25">
      <c r="A8" s="237" t="s">
        <v>259</v>
      </c>
      <c r="B8" s="235">
        <v>1.9279353659255764E-2</v>
      </c>
      <c r="C8" s="236">
        <v>1.3443724568954356E-2</v>
      </c>
      <c r="D8" s="236">
        <v>1.6117159977895971E-2</v>
      </c>
      <c r="E8" s="235">
        <v>6.1120650273310123E-3</v>
      </c>
      <c r="F8" s="235">
        <v>1.1758385328270187E-2</v>
      </c>
      <c r="G8" s="235">
        <v>9.2914176461283467E-3</v>
      </c>
    </row>
    <row r="9" spans="1:7">
      <c r="A9" s="238" t="s">
        <v>260</v>
      </c>
      <c r="B9" s="235">
        <v>1.8871262605413695E-5</v>
      </c>
      <c r="C9" s="239">
        <v>1.2746642554267834E-4</v>
      </c>
      <c r="D9" s="239">
        <v>7.7709470194100991E-5</v>
      </c>
      <c r="E9" s="235">
        <v>0</v>
      </c>
      <c r="F9" s="235">
        <v>0</v>
      </c>
      <c r="G9" s="235">
        <v>0</v>
      </c>
    </row>
    <row r="10" spans="1:7">
      <c r="A10" s="238" t="s">
        <v>261</v>
      </c>
      <c r="B10" s="235">
        <v>1.2426726425664917E-2</v>
      </c>
      <c r="C10" s="239">
        <v>1.1348495199096581E-2</v>
      </c>
      <c r="D10" s="239">
        <v>1.1836663328037577E-2</v>
      </c>
      <c r="E10" s="235">
        <v>6.5531418849734567E-3</v>
      </c>
      <c r="F10" s="235">
        <v>4.5299698409015984E-3</v>
      </c>
      <c r="G10" s="235">
        <v>5.4125430699504141E-3</v>
      </c>
    </row>
    <row r="11" spans="1:7">
      <c r="A11" s="238" t="s">
        <v>262</v>
      </c>
      <c r="B11" s="235">
        <v>1.0744825145957421E-2</v>
      </c>
      <c r="C11" s="239">
        <v>8.0562764268770921E-3</v>
      </c>
      <c r="D11" s="239">
        <v>9.2819644954065077E-3</v>
      </c>
      <c r="E11" s="235">
        <v>8.7427734282698767E-3</v>
      </c>
      <c r="F11" s="235">
        <v>2.0635172590629924E-3</v>
      </c>
      <c r="G11" s="235">
        <v>4.979264526866708E-3</v>
      </c>
    </row>
    <row r="12" spans="1:7" ht="50">
      <c r="A12" s="240" t="s">
        <v>263</v>
      </c>
      <c r="B12" s="235">
        <v>3.9374889426195672E-2</v>
      </c>
      <c r="C12" s="239">
        <v>2.6250117010195324E-2</v>
      </c>
      <c r="D12" s="239">
        <v>3.2415642052911517E-2</v>
      </c>
      <c r="E12" s="235">
        <v>4.1287944424315937E-2</v>
      </c>
      <c r="F12" s="235">
        <v>2.0476440493778923E-2</v>
      </c>
      <c r="G12" s="235">
        <v>2.9559225050377228E-2</v>
      </c>
    </row>
    <row r="13" spans="1:7" ht="50">
      <c r="A13" s="238" t="s">
        <v>264</v>
      </c>
      <c r="B13" s="235">
        <v>0.10970572624874683</v>
      </c>
      <c r="C13" s="239">
        <v>5.7459474639160471E-2</v>
      </c>
      <c r="D13" s="239">
        <v>8.1373687573392278E-2</v>
      </c>
      <c r="E13" s="235">
        <v>0.17803752303838943</v>
      </c>
      <c r="F13" s="235">
        <v>6.887751987203751E-2</v>
      </c>
      <c r="G13" s="235">
        <v>0.11666196708458559</v>
      </c>
    </row>
    <row r="14" spans="1:7" ht="37.5">
      <c r="A14" s="238" t="s">
        <v>265</v>
      </c>
      <c r="B14" s="235">
        <v>2.4813351418293331E-2</v>
      </c>
      <c r="C14" s="239">
        <v>1.6140436134341647E-2</v>
      </c>
      <c r="D14" s="239">
        <v>2.0099770325343647E-2</v>
      </c>
      <c r="E14" s="235">
        <v>4.4076180274412818E-2</v>
      </c>
      <c r="F14" s="235">
        <v>1.4737664684550483E-2</v>
      </c>
      <c r="G14" s="235">
        <v>2.7544135953178409E-2</v>
      </c>
    </row>
    <row r="15" spans="1:7" ht="25">
      <c r="A15" s="238" t="s">
        <v>266</v>
      </c>
      <c r="B15" s="235">
        <v>2.4799197971339271E-2</v>
      </c>
      <c r="C15" s="239">
        <v>1.6980917877763683E-2</v>
      </c>
      <c r="D15" s="239">
        <v>2.0548758375354009E-2</v>
      </c>
      <c r="E15" s="235">
        <v>3.2875978639277895E-2</v>
      </c>
      <c r="F15" s="235">
        <v>1.0891463876237805E-2</v>
      </c>
      <c r="G15" s="235">
        <v>2.0487885394386635E-2</v>
      </c>
    </row>
    <row r="16" spans="1:7" ht="25">
      <c r="A16" s="238" t="s">
        <v>267</v>
      </c>
      <c r="B16" s="235">
        <v>4.5878398301586368E-2</v>
      </c>
      <c r="C16" s="239">
        <v>2.6080825663771453E-2</v>
      </c>
      <c r="D16" s="239">
        <v>3.5127918422325065E-2</v>
      </c>
      <c r="E16" s="235">
        <v>6.2254847907247841E-2</v>
      </c>
      <c r="F16" s="235">
        <v>1.8583865492863162E-2</v>
      </c>
      <c r="G16" s="235">
        <v>3.7647091187939727E-2</v>
      </c>
    </row>
    <row r="17" spans="1:7" ht="25">
      <c r="A17" s="238" t="s">
        <v>64</v>
      </c>
      <c r="B17" s="235">
        <v>7.335967447072006E-2</v>
      </c>
      <c r="C17" s="239">
        <v>3.703696327174448E-2</v>
      </c>
      <c r="D17" s="239">
        <v>5.3678895834772394E-2</v>
      </c>
      <c r="E17" s="235">
        <v>0.21500921535577575</v>
      </c>
      <c r="F17" s="235">
        <v>0.10003785150001832</v>
      </c>
      <c r="G17" s="235">
        <v>0.15021698314340146</v>
      </c>
    </row>
    <row r="18" spans="1:7" ht="50">
      <c r="A18" s="238" t="s">
        <v>268</v>
      </c>
      <c r="B18" s="235">
        <v>4.0047178156513534E-2</v>
      </c>
      <c r="C18" s="239">
        <v>2.2669107117605704E-2</v>
      </c>
      <c r="D18" s="239">
        <v>3.0607817572701528E-2</v>
      </c>
      <c r="E18" s="235">
        <v>3.5286148611395535E-2</v>
      </c>
      <c r="F18" s="235">
        <v>1.3260235167706566E-2</v>
      </c>
      <c r="G18" s="235">
        <v>2.2874356099942917E-2</v>
      </c>
    </row>
    <row r="19" spans="1:7">
      <c r="A19" s="241" t="s">
        <v>269</v>
      </c>
      <c r="B19" s="242">
        <v>0.44296750604470131</v>
      </c>
      <c r="C19" s="243">
        <v>0.26449084133815848</v>
      </c>
      <c r="D19" s="243">
        <v>0.34627987497409685</v>
      </c>
      <c r="E19" s="244">
        <v>0.6689088073596825</v>
      </c>
      <c r="F19" s="244">
        <v>0.28714636320345793</v>
      </c>
      <c r="G19" s="244">
        <v>0.45391085465911984</v>
      </c>
    </row>
    <row r="20" spans="1:7" ht="37.5">
      <c r="A20" s="238" t="s">
        <v>270</v>
      </c>
      <c r="B20" s="235">
        <v>4.573922273987144E-3</v>
      </c>
      <c r="C20" s="239">
        <v>2.9297361245824976E-3</v>
      </c>
      <c r="D20" s="239">
        <v>3.680406852248394E-3</v>
      </c>
      <c r="E20" s="235">
        <v>0</v>
      </c>
      <c r="F20" s="235">
        <v>0</v>
      </c>
      <c r="G20" s="235">
        <v>0</v>
      </c>
    </row>
    <row r="21" spans="1:7" ht="50">
      <c r="A21" s="238" t="s">
        <v>271</v>
      </c>
      <c r="B21" s="235">
        <v>1.1117532582414342E-2</v>
      </c>
      <c r="C21" s="239">
        <v>1.7209959111160682E-2</v>
      </c>
      <c r="D21" s="239">
        <v>1.4412948124611453E-2</v>
      </c>
      <c r="E21" s="235">
        <v>7.0887352121107099E-4</v>
      </c>
      <c r="F21" s="235">
        <v>3.1746419370199883E-4</v>
      </c>
      <c r="G21" s="235">
        <v>4.8829804061814401E-4</v>
      </c>
    </row>
    <row r="22" spans="1:7">
      <c r="A22" s="238" t="s">
        <v>272</v>
      </c>
      <c r="B22" s="235">
        <v>9.5417821548622987E-3</v>
      </c>
      <c r="C22" s="239">
        <v>8.0821680445654492E-3</v>
      </c>
      <c r="D22" s="239">
        <v>8.7455532914277826E-3</v>
      </c>
      <c r="E22" s="235">
        <v>1.2917250830957294E-3</v>
      </c>
      <c r="F22" s="235">
        <v>5.2503693573792106E-4</v>
      </c>
      <c r="G22" s="235">
        <v>8.596796489756057E-4</v>
      </c>
    </row>
    <row r="23" spans="1:7" ht="37.5">
      <c r="A23" s="238" t="s">
        <v>120</v>
      </c>
      <c r="B23" s="235">
        <v>0.1069434451848794</v>
      </c>
      <c r="C23" s="239">
        <v>0.15483984042796853</v>
      </c>
      <c r="D23" s="239">
        <v>0.13306019893624368</v>
      </c>
      <c r="E23" s="235">
        <v>8.7616767221688374E-2</v>
      </c>
      <c r="F23" s="235">
        <v>5.4909095349149561E-2</v>
      </c>
      <c r="G23" s="235">
        <v>6.9200773023940357E-2</v>
      </c>
    </row>
    <row r="24" spans="1:7">
      <c r="A24" s="240" t="s">
        <v>273</v>
      </c>
      <c r="B24" s="235">
        <v>2.6124904169369582E-2</v>
      </c>
      <c r="C24" s="239">
        <v>9.1632426661992894E-2</v>
      </c>
      <c r="D24" s="239">
        <v>6.1623609863922083E-2</v>
      </c>
      <c r="E24" s="235">
        <v>4.1760526771789985E-2</v>
      </c>
      <c r="F24" s="235">
        <v>0.43286242811267539</v>
      </c>
      <c r="G24" s="235">
        <v>0.26204411188214821</v>
      </c>
    </row>
    <row r="25" spans="1:7" ht="25">
      <c r="A25" s="238" t="s">
        <v>67</v>
      </c>
      <c r="B25" s="235">
        <v>6.724538538656602E-2</v>
      </c>
      <c r="C25" s="239">
        <v>8.92523894975632E-2</v>
      </c>
      <c r="D25" s="239">
        <v>7.917083995302894E-2</v>
      </c>
      <c r="E25" s="235">
        <v>2.1927820922795799E-2</v>
      </c>
      <c r="F25" s="235">
        <v>0.11190612827995458</v>
      </c>
      <c r="G25" s="235">
        <v>7.2605104433883752E-2</v>
      </c>
    </row>
    <row r="26" spans="1:7" ht="25">
      <c r="A26" s="238" t="s">
        <v>274</v>
      </c>
      <c r="B26" s="235">
        <v>6.9304711918381787E-3</v>
      </c>
      <c r="C26" s="239">
        <v>1.0545855050757528E-2</v>
      </c>
      <c r="D26" s="239">
        <v>8.8858620570560192E-3</v>
      </c>
      <c r="E26" s="235">
        <v>9.9242292969549937E-4</v>
      </c>
      <c r="F26" s="235">
        <v>2.9304387110953736E-4</v>
      </c>
      <c r="G26" s="235">
        <v>5.9833703568702159E-4</v>
      </c>
    </row>
    <row r="27" spans="1:7">
      <c r="A27" s="238" t="s">
        <v>275</v>
      </c>
      <c r="B27" s="235">
        <v>2.4320339682726896E-3</v>
      </c>
      <c r="C27" s="239">
        <v>2.2485874130888104E-3</v>
      </c>
      <c r="D27" s="239">
        <v>2.3312841058230295E-3</v>
      </c>
      <c r="E27" s="235">
        <v>0</v>
      </c>
      <c r="F27" s="235">
        <v>0</v>
      </c>
      <c r="G27" s="235">
        <v>0</v>
      </c>
    </row>
    <row r="28" spans="1:7" ht="25">
      <c r="A28" s="245" t="s">
        <v>276</v>
      </c>
      <c r="B28" s="235">
        <v>1.9262841304476027E-2</v>
      </c>
      <c r="C28" s="236">
        <v>2.4997361046658687E-2</v>
      </c>
      <c r="D28" s="236">
        <v>2.2359820750155419E-2</v>
      </c>
      <c r="E28" s="235">
        <v>8.9790646020068993E-3</v>
      </c>
      <c r="F28" s="235">
        <v>1.9047851622119927E-3</v>
      </c>
      <c r="G28" s="235">
        <v>4.9930194012503181E-3</v>
      </c>
    </row>
    <row r="29" spans="1:7" ht="25">
      <c r="A29" s="245" t="s">
        <v>123</v>
      </c>
      <c r="B29" s="235">
        <v>1.9475143008786933E-2</v>
      </c>
      <c r="C29" s="236">
        <v>2.5628718185674765E-2</v>
      </c>
      <c r="D29" s="236">
        <v>2.2800174414588658E-2</v>
      </c>
      <c r="E29" s="235">
        <v>5.3086750366251323E-3</v>
      </c>
      <c r="F29" s="235">
        <v>2.9060183885029119E-3</v>
      </c>
      <c r="G29" s="235">
        <v>3.9545263852877868E-3</v>
      </c>
    </row>
    <row r="30" spans="1:7">
      <c r="A30" s="245" t="s">
        <v>277</v>
      </c>
      <c r="B30" s="235">
        <v>1.1013740638084567E-2</v>
      </c>
      <c r="C30" s="236">
        <v>8.8549332494179366E-3</v>
      </c>
      <c r="D30" s="236">
        <v>9.8378030669337563E-3</v>
      </c>
      <c r="E30" s="235">
        <v>3.3080764323183316E-4</v>
      </c>
      <c r="F30" s="235">
        <v>3.0525403240576809E-4</v>
      </c>
      <c r="G30" s="235">
        <v>3.163621108230229E-4</v>
      </c>
    </row>
    <row r="31" spans="1:7" ht="62.5">
      <c r="A31" s="246" t="s">
        <v>278</v>
      </c>
      <c r="B31" s="235">
        <v>8.7454148729138412E-2</v>
      </c>
      <c r="C31" s="236">
        <v>8.671301930120516E-2</v>
      </c>
      <c r="D31" s="236">
        <v>8.7008703460661738E-2</v>
      </c>
      <c r="E31" s="235">
        <v>7.0777082906696487E-2</v>
      </c>
      <c r="F31" s="235">
        <v>3.0244569530763502E-2</v>
      </c>
      <c r="G31" s="235">
        <v>4.7935737226879778E-2</v>
      </c>
    </row>
    <row r="32" spans="1:7" ht="25">
      <c r="A32" s="246" t="s">
        <v>279</v>
      </c>
      <c r="B32" s="235">
        <v>1.1049124255469717E-2</v>
      </c>
      <c r="C32" s="236">
        <v>8.9545163943731548E-3</v>
      </c>
      <c r="D32" s="236">
        <v>9.9079574497478763E-3</v>
      </c>
      <c r="E32" s="235">
        <v>1.9848458593909987E-3</v>
      </c>
      <c r="F32" s="235">
        <v>8.5471129073615062E-4</v>
      </c>
      <c r="G32" s="235">
        <v>1.3479776895937497E-3</v>
      </c>
    </row>
    <row r="33" spans="1:7" ht="37.5">
      <c r="A33" s="246" t="s">
        <v>280</v>
      </c>
      <c r="B33" s="235">
        <v>8.5651943150321409E-3</v>
      </c>
      <c r="C33" s="236">
        <v>1.0641454869914538E-2</v>
      </c>
      <c r="D33" s="236">
        <v>9.6856220211369755E-3</v>
      </c>
      <c r="E33" s="235">
        <v>5.670988169688568E-3</v>
      </c>
      <c r="F33" s="235">
        <v>7.8511337134763558E-3</v>
      </c>
      <c r="G33" s="235">
        <v>6.8980695033802599E-3</v>
      </c>
    </row>
    <row r="34" spans="1:7" ht="25">
      <c r="A34" s="246" t="s">
        <v>281</v>
      </c>
      <c r="B34" s="235">
        <v>7.927817420534293E-2</v>
      </c>
      <c r="C34" s="236">
        <v>0.12486730545934717</v>
      </c>
      <c r="D34" s="236">
        <v>0.10393965427920149</v>
      </c>
      <c r="E34" s="235">
        <v>4.3461823222696552E-2</v>
      </c>
      <c r="F34" s="235">
        <v>5.3382825187120723E-2</v>
      </c>
      <c r="G34" s="235">
        <v>4.9043004614760355E-2</v>
      </c>
    </row>
    <row r="35" spans="1:7">
      <c r="A35" s="246" t="s">
        <v>282</v>
      </c>
      <c r="B35" s="235">
        <v>4.9065282774075599E-4</v>
      </c>
      <c r="C35" s="236">
        <v>6.1741549872234821E-4</v>
      </c>
      <c r="D35" s="236">
        <v>5.5907646611867104E-4</v>
      </c>
      <c r="E35" s="235">
        <v>0</v>
      </c>
      <c r="F35" s="235">
        <v>0</v>
      </c>
      <c r="G35" s="235">
        <v>0</v>
      </c>
    </row>
    <row r="36" spans="1:7">
      <c r="A36" s="246" t="s">
        <v>283</v>
      </c>
      <c r="B36" s="235">
        <v>2.236716400306658E-2</v>
      </c>
      <c r="C36" s="236">
        <v>1.8510514984275823E-2</v>
      </c>
      <c r="D36" s="236">
        <v>2.0264902949506114E-2</v>
      </c>
      <c r="E36" s="235">
        <v>7.5455648146689558E-3</v>
      </c>
      <c r="F36" s="235">
        <v>5.0672169379357502E-3</v>
      </c>
      <c r="G36" s="235">
        <v>6.1484288494735324E-3</v>
      </c>
    </row>
    <row r="37" spans="1:7" ht="25">
      <c r="A37" s="247" t="s">
        <v>284</v>
      </c>
      <c r="B37" s="235">
        <v>7.1003125552869019E-4</v>
      </c>
      <c r="C37" s="236">
        <v>1.5515053984022881E-3</v>
      </c>
      <c r="D37" s="236">
        <v>1.1656420529115147E-3</v>
      </c>
      <c r="E37" s="235">
        <v>2.3629117373702367E-4</v>
      </c>
      <c r="F37" s="235">
        <v>1.0989145166607651E-4</v>
      </c>
      <c r="G37" s="235">
        <v>1.6505849260331631E-4</v>
      </c>
    </row>
    <row r="38" spans="1:7" ht="37.5">
      <c r="A38" s="247" t="s">
        <v>285</v>
      </c>
      <c r="B38" s="235">
        <v>2.1029663265907883E-2</v>
      </c>
      <c r="C38" s="236">
        <v>1.4443539344304741E-2</v>
      </c>
      <c r="D38" s="236">
        <v>1.7449013953167093E-2</v>
      </c>
      <c r="E38" s="235">
        <v>2.5204391865282528E-4</v>
      </c>
      <c r="F38" s="235">
        <v>2.5641338722084516E-4</v>
      </c>
      <c r="G38" s="235">
        <v>2.544651760967793E-4</v>
      </c>
    </row>
    <row r="39" spans="1:7" ht="25">
      <c r="A39" s="246" t="s">
        <v>286</v>
      </c>
      <c r="B39" s="235">
        <v>2.2378958542194963E-2</v>
      </c>
      <c r="C39" s="236">
        <v>1.7538583489512899E-2</v>
      </c>
      <c r="D39" s="236">
        <v>1.9743601920287353E-2</v>
      </c>
      <c r="E39" s="235">
        <v>1.6697909610749673E-2</v>
      </c>
      <c r="F39" s="235">
        <v>2.1978290333215301E-3</v>
      </c>
      <c r="G39" s="235">
        <v>8.5280221178380081E-3</v>
      </c>
    </row>
    <row r="40" spans="1:7" ht="25">
      <c r="A40" s="246" t="s">
        <v>287</v>
      </c>
      <c r="B40" s="235">
        <v>1.9048180692339448E-2</v>
      </c>
      <c r="C40" s="236">
        <v>1.5445345782554227E-2</v>
      </c>
      <c r="D40" s="236">
        <v>1.7085290460730814E-2</v>
      </c>
      <c r="E40" s="235">
        <v>1.1940580646177597E-2</v>
      </c>
      <c r="F40" s="235">
        <v>3.3211638725747566E-3</v>
      </c>
      <c r="G40" s="235">
        <v>7.083760307558991E-3</v>
      </c>
    </row>
    <row r="41" spans="1:7" ht="87.5">
      <c r="A41" s="246" t="s">
        <v>288</v>
      </c>
      <c r="B41" s="235">
        <v>0</v>
      </c>
      <c r="C41" s="236">
        <v>3.9833257982086982E-6</v>
      </c>
      <c r="D41" s="236">
        <v>2.1585963942805829E-6</v>
      </c>
      <c r="E41" s="235">
        <v>0</v>
      </c>
      <c r="F41" s="235">
        <v>0</v>
      </c>
      <c r="G41" s="235">
        <v>0</v>
      </c>
    </row>
    <row r="42" spans="1:7" ht="15" thickBot="1">
      <c r="A42" s="248" t="s">
        <v>289</v>
      </c>
      <c r="B42" s="249">
        <f>SUM(B4:B41)-B19</f>
        <v>1</v>
      </c>
      <c r="C42" s="249">
        <f t="shared" ref="C42:G42" si="0">SUM(C4:C41)-C19</f>
        <v>1.0000000000000004</v>
      </c>
      <c r="D42" s="250">
        <f t="shared" si="0"/>
        <v>1</v>
      </c>
      <c r="E42" s="250">
        <f t="shared" si="0"/>
        <v>0.99639262141428153</v>
      </c>
      <c r="F42" s="250">
        <f t="shared" si="0"/>
        <v>0.99636137193372387</v>
      </c>
      <c r="G42" s="250">
        <f t="shared" si="0"/>
        <v>0.99637559059991909</v>
      </c>
    </row>
  </sheetData>
  <mergeCells count="2">
    <mergeCell ref="B2:D2"/>
    <mergeCell ref="E2:G2"/>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workbookViewId="0">
      <selection activeCell="B6" sqref="B6"/>
    </sheetView>
  </sheetViews>
  <sheetFormatPr baseColWidth="10" defaultRowHeight="14.5"/>
  <cols>
    <col min="1" max="1" width="30.1796875" customWidth="1"/>
    <col min="2" max="2" width="15.26953125" customWidth="1"/>
    <col min="7" max="7" width="32.1796875" customWidth="1"/>
    <col min="12" max="12" width="13.54296875" bestFit="1" customWidth="1"/>
  </cols>
  <sheetData>
    <row r="1" spans="1:13">
      <c r="A1" s="115" t="s">
        <v>312</v>
      </c>
    </row>
    <row r="3" spans="1:13">
      <c r="A3" t="s">
        <v>291</v>
      </c>
    </row>
    <row r="6" spans="1:13">
      <c r="A6" t="s">
        <v>292</v>
      </c>
    </row>
    <row r="7" spans="1:13">
      <c r="B7" s="252" t="s">
        <v>293</v>
      </c>
      <c r="C7" s="252"/>
      <c r="D7" s="252"/>
      <c r="E7" s="252"/>
      <c r="F7" t="s">
        <v>294</v>
      </c>
      <c r="G7" s="252" t="s">
        <v>295</v>
      </c>
      <c r="H7" s="252"/>
      <c r="I7" s="252"/>
      <c r="J7" s="252"/>
      <c r="K7" t="s">
        <v>296</v>
      </c>
      <c r="L7" t="s">
        <v>74</v>
      </c>
      <c r="M7" t="s">
        <v>311</v>
      </c>
    </row>
    <row r="8" spans="1:13">
      <c r="A8" t="s">
        <v>313</v>
      </c>
      <c r="B8">
        <v>1</v>
      </c>
      <c r="C8">
        <v>2</v>
      </c>
      <c r="D8">
        <v>3</v>
      </c>
      <c r="E8">
        <v>4</v>
      </c>
      <c r="G8">
        <v>1</v>
      </c>
      <c r="H8">
        <v>2</v>
      </c>
      <c r="I8">
        <v>3</v>
      </c>
      <c r="J8">
        <v>4</v>
      </c>
    </row>
    <row r="9" spans="1:13">
      <c r="A9" t="s">
        <v>300</v>
      </c>
      <c r="B9">
        <v>7423</v>
      </c>
      <c r="C9">
        <v>1537</v>
      </c>
      <c r="D9">
        <v>2103</v>
      </c>
      <c r="E9">
        <v>4877</v>
      </c>
      <c r="F9">
        <v>15940</v>
      </c>
      <c r="G9">
        <v>352</v>
      </c>
      <c r="H9">
        <v>584</v>
      </c>
      <c r="I9">
        <v>2281</v>
      </c>
      <c r="J9">
        <v>14550</v>
      </c>
      <c r="K9">
        <v>17767</v>
      </c>
      <c r="L9">
        <v>33707</v>
      </c>
      <c r="M9">
        <v>2121</v>
      </c>
    </row>
    <row r="10" spans="1:13">
      <c r="A10" t="s">
        <v>301</v>
      </c>
      <c r="B10">
        <v>14944</v>
      </c>
      <c r="C10">
        <v>6666</v>
      </c>
      <c r="D10">
        <v>7961</v>
      </c>
      <c r="E10">
        <v>49259</v>
      </c>
      <c r="F10">
        <v>78830</v>
      </c>
      <c r="G10">
        <v>14472</v>
      </c>
      <c r="H10">
        <v>50866</v>
      </c>
      <c r="I10">
        <v>9996</v>
      </c>
      <c r="J10">
        <v>94762</v>
      </c>
      <c r="K10">
        <v>170096</v>
      </c>
      <c r="L10">
        <v>248964</v>
      </c>
      <c r="M10">
        <v>57532</v>
      </c>
    </row>
    <row r="11" spans="1:13">
      <c r="A11" t="s">
        <v>302</v>
      </c>
      <c r="B11">
        <v>6576</v>
      </c>
      <c r="C11">
        <v>3214</v>
      </c>
      <c r="D11">
        <v>2181</v>
      </c>
      <c r="E11">
        <v>20645</v>
      </c>
      <c r="F11">
        <v>32616</v>
      </c>
      <c r="G11">
        <v>471</v>
      </c>
      <c r="H11">
        <v>1325</v>
      </c>
      <c r="I11">
        <v>3246</v>
      </c>
      <c r="J11">
        <v>49628</v>
      </c>
      <c r="K11">
        <v>54670</v>
      </c>
      <c r="L11">
        <v>87286</v>
      </c>
      <c r="M11">
        <v>4539</v>
      </c>
    </row>
    <row r="12" spans="1:13">
      <c r="A12" t="s">
        <v>303</v>
      </c>
      <c r="B12">
        <v>255</v>
      </c>
      <c r="C12">
        <v>172</v>
      </c>
      <c r="D12">
        <v>255</v>
      </c>
      <c r="E12">
        <v>1818</v>
      </c>
      <c r="F12">
        <v>2500</v>
      </c>
      <c r="G12">
        <v>157</v>
      </c>
      <c r="H12">
        <v>199</v>
      </c>
      <c r="I12">
        <v>623</v>
      </c>
      <c r="J12">
        <v>13793</v>
      </c>
      <c r="K12">
        <v>14772</v>
      </c>
      <c r="L12">
        <v>17272</v>
      </c>
      <c r="M12">
        <v>371</v>
      </c>
    </row>
    <row r="13" spans="1:13">
      <c r="A13" t="s">
        <v>304</v>
      </c>
      <c r="B13">
        <v>3112</v>
      </c>
      <c r="C13">
        <v>637</v>
      </c>
      <c r="D13">
        <v>24445</v>
      </c>
      <c r="E13">
        <v>10056</v>
      </c>
      <c r="F13">
        <v>38250</v>
      </c>
      <c r="G13">
        <v>609</v>
      </c>
      <c r="H13">
        <v>694</v>
      </c>
      <c r="I13">
        <v>11494</v>
      </c>
      <c r="J13">
        <v>16523</v>
      </c>
      <c r="K13">
        <v>29320</v>
      </c>
      <c r="L13">
        <v>67570</v>
      </c>
      <c r="M13">
        <v>1331</v>
      </c>
    </row>
    <row r="14" spans="1:13">
      <c r="A14" t="s">
        <v>305</v>
      </c>
      <c r="B14">
        <v>9951</v>
      </c>
      <c r="C14">
        <v>1557</v>
      </c>
      <c r="D14">
        <v>2130</v>
      </c>
      <c r="E14">
        <v>3080</v>
      </c>
      <c r="F14">
        <v>16718</v>
      </c>
      <c r="G14">
        <v>153</v>
      </c>
      <c r="H14">
        <v>369</v>
      </c>
      <c r="I14">
        <v>5486</v>
      </c>
      <c r="J14">
        <v>28454</v>
      </c>
      <c r="K14">
        <v>34462</v>
      </c>
      <c r="L14">
        <v>51180</v>
      </c>
      <c r="M14">
        <v>1926</v>
      </c>
    </row>
    <row r="15" spans="1:13">
      <c r="A15" t="s">
        <v>306</v>
      </c>
      <c r="B15">
        <v>2547</v>
      </c>
      <c r="C15">
        <v>1124</v>
      </c>
      <c r="D15">
        <v>392</v>
      </c>
      <c r="E15">
        <v>3565</v>
      </c>
      <c r="F15">
        <v>7628</v>
      </c>
      <c r="G15">
        <v>310</v>
      </c>
      <c r="H15">
        <v>1129</v>
      </c>
      <c r="I15">
        <v>623</v>
      </c>
      <c r="J15">
        <v>7520</v>
      </c>
      <c r="K15">
        <v>9582</v>
      </c>
      <c r="L15">
        <v>17210</v>
      </c>
      <c r="M15">
        <v>2253</v>
      </c>
    </row>
    <row r="16" spans="1:13">
      <c r="A16" t="s">
        <v>307</v>
      </c>
      <c r="B16">
        <v>22385</v>
      </c>
      <c r="C16">
        <v>46697</v>
      </c>
      <c r="D16">
        <v>33887</v>
      </c>
      <c r="E16">
        <v>116999</v>
      </c>
      <c r="F16">
        <v>219968</v>
      </c>
      <c r="G16">
        <v>10618</v>
      </c>
      <c r="H16">
        <v>24323</v>
      </c>
      <c r="I16">
        <v>18107</v>
      </c>
      <c r="J16">
        <v>101636</v>
      </c>
      <c r="K16">
        <v>154684</v>
      </c>
      <c r="L16">
        <v>374910</v>
      </c>
      <c r="M16">
        <v>71020</v>
      </c>
    </row>
    <row r="17" spans="1:13">
      <c r="A17" t="s">
        <v>308</v>
      </c>
      <c r="B17">
        <v>2976</v>
      </c>
      <c r="C17">
        <v>1706</v>
      </c>
      <c r="D17">
        <v>1369</v>
      </c>
      <c r="E17">
        <v>5999</v>
      </c>
      <c r="F17">
        <v>12050</v>
      </c>
      <c r="G17">
        <v>958</v>
      </c>
      <c r="H17">
        <v>2285</v>
      </c>
      <c r="I17">
        <v>738</v>
      </c>
      <c r="J17">
        <v>22358</v>
      </c>
      <c r="K17">
        <v>26339</v>
      </c>
      <c r="L17">
        <v>38603</v>
      </c>
      <c r="M17">
        <v>3991</v>
      </c>
    </row>
    <row r="18" spans="1:13">
      <c r="A18" t="s">
        <v>309</v>
      </c>
      <c r="B18">
        <v>66</v>
      </c>
      <c r="C18">
        <v>93</v>
      </c>
      <c r="E18">
        <v>2</v>
      </c>
      <c r="F18">
        <v>161</v>
      </c>
      <c r="G18">
        <v>3</v>
      </c>
      <c r="H18">
        <v>100</v>
      </c>
      <c r="I18">
        <v>50</v>
      </c>
      <c r="J18">
        <v>2462</v>
      </c>
      <c r="K18">
        <v>2615</v>
      </c>
      <c r="L18">
        <v>2776</v>
      </c>
      <c r="M18">
        <v>193</v>
      </c>
    </row>
    <row r="19" spans="1:13">
      <c r="A19" t="s">
        <v>310</v>
      </c>
      <c r="B19">
        <v>560</v>
      </c>
      <c r="C19">
        <v>78</v>
      </c>
      <c r="D19">
        <v>241</v>
      </c>
      <c r="E19">
        <v>720</v>
      </c>
      <c r="F19">
        <v>1599</v>
      </c>
      <c r="G19">
        <v>204</v>
      </c>
      <c r="H19">
        <v>25</v>
      </c>
      <c r="I19">
        <v>339</v>
      </c>
      <c r="J19">
        <v>2574</v>
      </c>
      <c r="K19">
        <v>3142</v>
      </c>
      <c r="L19">
        <v>4741</v>
      </c>
      <c r="M19">
        <v>103</v>
      </c>
    </row>
    <row r="20" spans="1:13">
      <c r="A20" t="s">
        <v>228</v>
      </c>
    </row>
    <row r="21" spans="1:13">
      <c r="A21" t="s">
        <v>74</v>
      </c>
      <c r="B21">
        <v>70795</v>
      </c>
      <c r="C21">
        <v>63481</v>
      </c>
      <c r="D21">
        <v>74964</v>
      </c>
      <c r="E21">
        <v>217020</v>
      </c>
      <c r="F21">
        <v>426260</v>
      </c>
      <c r="G21">
        <v>28307</v>
      </c>
      <c r="H21">
        <v>81899</v>
      </c>
      <c r="I21">
        <v>52983</v>
      </c>
      <c r="J21">
        <v>354260</v>
      </c>
      <c r="K21">
        <v>517449</v>
      </c>
      <c r="L21">
        <v>944219</v>
      </c>
      <c r="M21">
        <v>145380</v>
      </c>
    </row>
  </sheetData>
  <mergeCells count="2">
    <mergeCell ref="B7:E7"/>
    <mergeCell ref="G7:J7"/>
  </mergeCell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workbookViewId="0">
      <selection activeCell="A5" sqref="A5"/>
    </sheetView>
  </sheetViews>
  <sheetFormatPr baseColWidth="10" defaultRowHeight="14.5"/>
  <cols>
    <col min="1" max="1" width="15.08984375" bestFit="1" customWidth="1"/>
  </cols>
  <sheetData>
    <row r="1" spans="1:10">
      <c r="A1" s="115" t="s">
        <v>314</v>
      </c>
    </row>
    <row r="4" spans="1:10">
      <c r="B4" t="s">
        <v>293</v>
      </c>
      <c r="F4" t="s">
        <v>295</v>
      </c>
      <c r="J4" t="s">
        <v>74</v>
      </c>
    </row>
    <row r="5" spans="1:10">
      <c r="A5" t="s">
        <v>313</v>
      </c>
      <c r="B5" t="s">
        <v>297</v>
      </c>
      <c r="C5" t="s">
        <v>254</v>
      </c>
      <c r="D5" t="s">
        <v>298</v>
      </c>
      <c r="E5" t="s">
        <v>299</v>
      </c>
      <c r="F5" t="s">
        <v>297</v>
      </c>
      <c r="G5" t="s">
        <v>254</v>
      </c>
      <c r="H5" t="s">
        <v>298</v>
      </c>
      <c r="I5" t="s">
        <v>299</v>
      </c>
    </row>
    <row r="6" spans="1:10">
      <c r="A6" t="s">
        <v>300</v>
      </c>
      <c r="B6" s="190">
        <v>0.46568381430363864</v>
      </c>
      <c r="C6" s="190">
        <v>9.6424090338770391E-2</v>
      </c>
      <c r="D6" s="190">
        <v>0.13193224592220829</v>
      </c>
      <c r="E6" s="190">
        <v>0.30595984943538268</v>
      </c>
      <c r="F6" s="190">
        <v>1.9812011031687962E-2</v>
      </c>
      <c r="G6" s="190">
        <v>3.2869927393482296E-2</v>
      </c>
      <c r="H6" s="190">
        <v>0.12838408285022795</v>
      </c>
      <c r="I6" s="190">
        <v>0.81893397872460183</v>
      </c>
      <c r="J6" s="190">
        <v>3.5698286096763572E-2</v>
      </c>
    </row>
    <row r="7" spans="1:10">
      <c r="A7" t="s">
        <v>301</v>
      </c>
      <c r="B7" s="190">
        <v>0.18957249778003299</v>
      </c>
      <c r="C7" s="190">
        <v>8.4561715083090197E-2</v>
      </c>
      <c r="D7" s="190">
        <v>0.10098947101357351</v>
      </c>
      <c r="E7" s="190">
        <v>0.6248763161233033</v>
      </c>
      <c r="F7" s="190">
        <v>8.508136581695043E-2</v>
      </c>
      <c r="G7" s="190">
        <v>0.29904289342488949</v>
      </c>
      <c r="H7" s="190">
        <v>5.8766814034427614E-2</v>
      </c>
      <c r="I7" s="190">
        <v>0.55710892672373247</v>
      </c>
      <c r="J7" s="190">
        <v>0.26367188120552543</v>
      </c>
    </row>
    <row r="8" spans="1:10">
      <c r="A8" t="s">
        <v>302</v>
      </c>
      <c r="B8" s="190">
        <v>0.2016188373804268</v>
      </c>
      <c r="C8" s="190">
        <v>9.8540593573706162E-2</v>
      </c>
      <c r="D8" s="190">
        <v>6.6869021339220014E-2</v>
      </c>
      <c r="E8" s="190">
        <v>0.6329715477066471</v>
      </c>
      <c r="F8" s="190">
        <v>8.6153283336381919E-3</v>
      </c>
      <c r="G8" s="190">
        <v>2.4236327053228462E-2</v>
      </c>
      <c r="H8" s="190">
        <v>5.9374428388512895E-2</v>
      </c>
      <c r="I8" s="190">
        <v>0.90777391622462045</v>
      </c>
      <c r="J8" s="190">
        <v>9.2442537165636357E-2</v>
      </c>
    </row>
    <row r="9" spans="1:10">
      <c r="A9" t="s">
        <v>303</v>
      </c>
      <c r="B9" s="190">
        <v>0.10199999999999999</v>
      </c>
      <c r="C9" s="190">
        <v>6.88E-2</v>
      </c>
      <c r="D9" s="190">
        <v>0.10199999999999999</v>
      </c>
      <c r="E9" s="190">
        <v>0.72719999999999996</v>
      </c>
      <c r="F9" s="190">
        <v>1.0628215542919036E-2</v>
      </c>
      <c r="G9" s="190">
        <v>1.347143243975088E-2</v>
      </c>
      <c r="H9" s="190">
        <v>4.2174383969672352E-2</v>
      </c>
      <c r="I9" s="190">
        <v>0.93372596804765773</v>
      </c>
      <c r="J9" s="190">
        <v>1.8292366495484626E-2</v>
      </c>
    </row>
    <row r="10" spans="1:10">
      <c r="A10" t="s">
        <v>304</v>
      </c>
      <c r="B10" s="190">
        <v>8.1359477124183011E-2</v>
      </c>
      <c r="C10" s="190">
        <v>1.6653594771241832E-2</v>
      </c>
      <c r="D10" s="190">
        <v>0.63908496732026143</v>
      </c>
      <c r="E10" s="190">
        <v>0.26290196078431372</v>
      </c>
      <c r="F10" s="190">
        <v>2.077080491132333E-2</v>
      </c>
      <c r="G10" s="190">
        <v>2.3669849931787175E-2</v>
      </c>
      <c r="H10" s="190">
        <v>0.39201909959072306</v>
      </c>
      <c r="I10" s="190">
        <v>0.56354024556616644</v>
      </c>
      <c r="J10" s="190">
        <v>7.1561788102124615E-2</v>
      </c>
    </row>
    <row r="11" spans="1:10">
      <c r="A11" t="s">
        <v>305</v>
      </c>
      <c r="B11" s="190">
        <v>0.59522670175858361</v>
      </c>
      <c r="C11" s="190">
        <v>9.31331498983132E-2</v>
      </c>
      <c r="D11" s="190">
        <v>0.12740758463931093</v>
      </c>
      <c r="E11" s="190">
        <v>0.18423256370379232</v>
      </c>
      <c r="F11" s="190">
        <v>4.439672682955139E-3</v>
      </c>
      <c r="G11" s="190">
        <v>1.0707445882421217E-2</v>
      </c>
      <c r="H11" s="190">
        <v>0.15918983227903197</v>
      </c>
      <c r="I11" s="190">
        <v>0.82566304915559163</v>
      </c>
      <c r="J11" s="190">
        <v>5.4203526936018022E-2</v>
      </c>
    </row>
    <row r="12" spans="1:10">
      <c r="A12" t="s">
        <v>306</v>
      </c>
      <c r="B12" s="190">
        <v>0.33390141583639221</v>
      </c>
      <c r="C12" s="190">
        <v>0.14735186156266386</v>
      </c>
      <c r="D12" s="190">
        <v>5.1389617199790245E-2</v>
      </c>
      <c r="E12" s="190">
        <v>0.46735710540115366</v>
      </c>
      <c r="F12" s="190">
        <v>3.2352327280317263E-2</v>
      </c>
      <c r="G12" s="190">
        <v>0.11782508870799416</v>
      </c>
      <c r="H12" s="190">
        <v>6.5017741598831141E-2</v>
      </c>
      <c r="I12" s="190">
        <v>0.78480484241285742</v>
      </c>
      <c r="J12" s="190">
        <v>1.8226703762580503E-2</v>
      </c>
    </row>
    <row r="13" spans="1:10">
      <c r="A13" t="s">
        <v>307</v>
      </c>
      <c r="B13" s="190">
        <v>0.10176480215304044</v>
      </c>
      <c r="C13" s="190">
        <v>0.21228996945010184</v>
      </c>
      <c r="D13" s="190">
        <v>0.15405422606924643</v>
      </c>
      <c r="E13" s="190">
        <v>0.53189100232761133</v>
      </c>
      <c r="F13" s="190">
        <v>6.8643169299992243E-2</v>
      </c>
      <c r="G13" s="190">
        <v>0.15724315378448966</v>
      </c>
      <c r="H13" s="190">
        <v>0.11705800212045202</v>
      </c>
      <c r="I13" s="190">
        <v>0.6570556747950661</v>
      </c>
      <c r="J13" s="190">
        <v>0.39705830956589522</v>
      </c>
    </row>
    <row r="14" spans="1:10">
      <c r="A14" t="s">
        <v>308</v>
      </c>
      <c r="B14" s="190">
        <v>0.24697095435684646</v>
      </c>
      <c r="C14" s="190">
        <v>0.14157676348547718</v>
      </c>
      <c r="D14" s="190">
        <v>0.11360995850622406</v>
      </c>
      <c r="E14" s="190">
        <v>0.49784232365145226</v>
      </c>
      <c r="F14" s="190">
        <v>3.6371919966589471E-2</v>
      </c>
      <c r="G14" s="190">
        <v>8.6753483427616837E-2</v>
      </c>
      <c r="H14" s="190">
        <v>2.8019286988875812E-2</v>
      </c>
      <c r="I14" s="190">
        <v>0.84885530961691791</v>
      </c>
      <c r="J14" s="190">
        <v>4.0883523843515117E-2</v>
      </c>
    </row>
    <row r="15" spans="1:10">
      <c r="A15" t="s">
        <v>309</v>
      </c>
      <c r="B15" s="190">
        <v>0.40993788819875776</v>
      </c>
      <c r="C15" s="190">
        <v>0.57763975155279501</v>
      </c>
      <c r="D15" s="190">
        <v>0</v>
      </c>
      <c r="E15" s="190">
        <v>1.2422360248447204E-2</v>
      </c>
      <c r="F15" s="190">
        <v>1.1472275334608031E-3</v>
      </c>
      <c r="G15" s="190">
        <v>3.8240917782026769E-2</v>
      </c>
      <c r="H15" s="190">
        <v>1.9120458891013385E-2</v>
      </c>
      <c r="I15" s="190">
        <v>0.94149139579349905</v>
      </c>
      <c r="J15" s="190">
        <v>2.9399959119653387E-3</v>
      </c>
    </row>
    <row r="16" spans="1:10">
      <c r="A16" t="s">
        <v>310</v>
      </c>
      <c r="B16" s="190">
        <v>0.35021888680425267</v>
      </c>
      <c r="C16" s="190">
        <v>4.878048780487805E-2</v>
      </c>
      <c r="D16" s="190">
        <v>0.15071919949968732</v>
      </c>
      <c r="E16" s="190">
        <v>0.45028142589118197</v>
      </c>
      <c r="F16" s="190">
        <v>6.492679821769573E-2</v>
      </c>
      <c r="G16" s="190">
        <v>7.9567154678548691E-3</v>
      </c>
      <c r="H16" s="190">
        <v>0.10789306174411203</v>
      </c>
      <c r="I16" s="190">
        <v>0.81922342457033737</v>
      </c>
      <c r="J16" s="190">
        <v>5.021080914491236E-3</v>
      </c>
    </row>
    <row r="17" spans="1:10">
      <c r="B17" s="190"/>
      <c r="C17" s="190"/>
      <c r="D17" s="190"/>
      <c r="E17" s="190"/>
      <c r="F17" s="190"/>
      <c r="G17" s="190"/>
      <c r="H17" s="190"/>
      <c r="I17" s="190"/>
      <c r="J17" s="190"/>
    </row>
    <row r="18" spans="1:10">
      <c r="A18" t="s">
        <v>74</v>
      </c>
      <c r="B18" s="190">
        <v>0.16608408013888237</v>
      </c>
      <c r="C18" s="190">
        <v>0.14892553840379111</v>
      </c>
      <c r="D18" s="190">
        <v>0.17586449584760475</v>
      </c>
      <c r="E18" s="190">
        <v>0.50912588560972172</v>
      </c>
      <c r="F18" s="190">
        <v>5.4704908116548684E-2</v>
      </c>
      <c r="G18" s="190">
        <v>0.15827453526821</v>
      </c>
      <c r="H18" s="190">
        <v>0.10239269957039245</v>
      </c>
      <c r="I18" s="190">
        <v>0.68462785704484885</v>
      </c>
      <c r="J18" s="190">
        <v>1</v>
      </c>
    </row>
  </sheetData>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tabSelected="1" workbookViewId="0">
      <selection activeCell="G37" sqref="G37"/>
    </sheetView>
  </sheetViews>
  <sheetFormatPr baseColWidth="10" defaultColWidth="11.453125" defaultRowHeight="14.5"/>
  <cols>
    <col min="1" max="1" width="19.54296875" style="253" customWidth="1"/>
    <col min="2" max="2" width="14" style="253" customWidth="1"/>
    <col min="3" max="16384" width="11.453125" style="253"/>
  </cols>
  <sheetData>
    <row r="1" spans="1:2">
      <c r="A1" s="259" t="s">
        <v>322</v>
      </c>
    </row>
    <row r="2" spans="1:2">
      <c r="A2" s="188" t="s">
        <v>222</v>
      </c>
    </row>
    <row r="3" spans="1:2">
      <c r="A3" s="253" t="s">
        <v>315</v>
      </c>
    </row>
    <row r="4" spans="1:2" ht="58">
      <c r="A4" s="254" t="s">
        <v>323</v>
      </c>
      <c r="B4" s="254" t="s">
        <v>316</v>
      </c>
    </row>
    <row r="5" spans="1:2">
      <c r="A5" s="255" t="s">
        <v>317</v>
      </c>
      <c r="B5" s="255"/>
    </row>
    <row r="6" spans="1:2">
      <c r="A6" s="253" t="s">
        <v>318</v>
      </c>
      <c r="B6" s="256">
        <v>5.2174101530324708E-3</v>
      </c>
    </row>
    <row r="7" spans="1:2">
      <c r="A7" s="253" t="s">
        <v>231</v>
      </c>
      <c r="B7" s="256">
        <v>0.18546841808644385</v>
      </c>
    </row>
    <row r="8" spans="1:2">
      <c r="A8" s="253" t="s">
        <v>232</v>
      </c>
      <c r="B8" s="256">
        <v>0.28785386049334549</v>
      </c>
    </row>
    <row r="9" spans="1:2">
      <c r="A9" s="253" t="s">
        <v>233</v>
      </c>
      <c r="B9" s="256">
        <v>0.28836758139333246</v>
      </c>
    </row>
    <row r="10" spans="1:2">
      <c r="A10" s="253" t="s">
        <v>319</v>
      </c>
      <c r="B10" s="256">
        <v>0.20801686391815147</v>
      </c>
    </row>
    <row r="11" spans="1:2">
      <c r="A11" s="253" t="s">
        <v>320</v>
      </c>
      <c r="B11" s="256">
        <v>2.4567564052542592E-2</v>
      </c>
    </row>
    <row r="12" spans="1:2" ht="29">
      <c r="A12" s="257" t="s">
        <v>74</v>
      </c>
      <c r="B12" s="258">
        <f>SUM(B6:B11)</f>
        <v>0.99949169809684835</v>
      </c>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activeCell="F5" sqref="F5"/>
    </sheetView>
  </sheetViews>
  <sheetFormatPr baseColWidth="10" defaultRowHeight="14.5"/>
  <cols>
    <col min="1" max="1" width="28.81640625" customWidth="1"/>
    <col min="6" max="6" width="40.54296875" customWidth="1"/>
  </cols>
  <sheetData>
    <row r="1" spans="1:6">
      <c r="A1" s="259" t="s">
        <v>329</v>
      </c>
    </row>
    <row r="3" spans="1:6">
      <c r="A3" t="s">
        <v>292</v>
      </c>
      <c r="B3" t="s">
        <v>223</v>
      </c>
    </row>
    <row r="4" spans="1:6">
      <c r="A4" t="s">
        <v>330</v>
      </c>
      <c r="B4" t="s">
        <v>297</v>
      </c>
      <c r="C4" t="s">
        <v>254</v>
      </c>
      <c r="D4" t="s">
        <v>298</v>
      </c>
      <c r="E4" t="s">
        <v>299</v>
      </c>
      <c r="F4" t="s">
        <v>74</v>
      </c>
    </row>
    <row r="5" spans="1:6">
      <c r="F5" s="33"/>
    </row>
    <row r="6" spans="1:6">
      <c r="A6" t="s">
        <v>324</v>
      </c>
      <c r="B6" s="33">
        <v>0.27573788135944033</v>
      </c>
      <c r="C6" s="33">
        <v>0.28719157810249318</v>
      </c>
      <c r="D6" s="33">
        <v>0.28271764610783284</v>
      </c>
      <c r="E6" s="33">
        <v>0.32096122293809276</v>
      </c>
      <c r="F6" s="33">
        <v>0.30577582046464691</v>
      </c>
    </row>
    <row r="7" spans="1:6">
      <c r="A7" t="s">
        <v>325</v>
      </c>
      <c r="B7" s="33">
        <v>0.18180030632942831</v>
      </c>
      <c r="C7" s="33">
        <v>0.18423259113808846</v>
      </c>
      <c r="D7" s="33">
        <v>0.18169105165305957</v>
      </c>
      <c r="E7" s="33">
        <v>0.20700017098432402</v>
      </c>
      <c r="F7" s="33">
        <v>0.19738862865076948</v>
      </c>
    </row>
    <row r="8" spans="1:6">
      <c r="A8" t="s">
        <v>326</v>
      </c>
      <c r="B8" s="33">
        <v>0.39824895475431554</v>
      </c>
      <c r="C8" s="33">
        <v>0.35349467181688538</v>
      </c>
      <c r="D8" s="33">
        <v>0.40749333117775444</v>
      </c>
      <c r="E8" s="33">
        <v>0.30825017553177941</v>
      </c>
      <c r="F8" s="33">
        <v>0.33824811435770535</v>
      </c>
    </row>
    <row r="9" spans="1:6">
      <c r="A9" t="s">
        <v>327</v>
      </c>
      <c r="B9" s="33">
        <v>6.0241337914476133E-2</v>
      </c>
      <c r="C9" s="33">
        <v>5.102443009581413E-2</v>
      </c>
      <c r="D9" s="33">
        <v>5.6333360278069677E-2</v>
      </c>
      <c r="E9" s="33">
        <v>7.4538251376060016E-2</v>
      </c>
      <c r="F9" s="33">
        <v>6.6936591189672365E-2</v>
      </c>
    </row>
    <row r="10" spans="1:6">
      <c r="A10" t="s">
        <v>328</v>
      </c>
      <c r="B10" s="33">
        <v>7.9707745167032329E-2</v>
      </c>
      <c r="C10" s="33">
        <v>0.12293877785023756</v>
      </c>
      <c r="D10" s="33">
        <v>6.6898391399240156E-2</v>
      </c>
      <c r="E10" s="33">
        <v>8.2499936335624038E-2</v>
      </c>
      <c r="F10" s="33">
        <v>8.6284968619350352E-2</v>
      </c>
    </row>
    <row r="11" spans="1:6">
      <c r="A11" t="s">
        <v>228</v>
      </c>
      <c r="B11" s="33">
        <v>4.2637744753073643E-3</v>
      </c>
      <c r="C11" s="33">
        <v>1.117950996481321E-3</v>
      </c>
      <c r="D11" s="33">
        <v>4.8662193840433273E-3</v>
      </c>
      <c r="E11" s="33">
        <v>6.7466048697790663E-3</v>
      </c>
      <c r="F11" s="33">
        <v>5.3636780386022119E-3</v>
      </c>
    </row>
    <row r="12" spans="1:6">
      <c r="A12" t="s">
        <v>74</v>
      </c>
      <c r="B12" s="33">
        <v>1</v>
      </c>
      <c r="C12" s="33">
        <v>1</v>
      </c>
      <c r="D12" s="33">
        <v>1</v>
      </c>
      <c r="E12" s="33">
        <v>1</v>
      </c>
      <c r="F12" s="33">
        <v>1</v>
      </c>
    </row>
    <row r="15" spans="1:6" ht="15.5">
      <c r="A15" s="260"/>
    </row>
    <row r="16" spans="1:6" ht="15.5">
      <c r="A16" s="260"/>
    </row>
    <row r="17" spans="1:1" ht="15.5">
      <c r="A17" s="260"/>
    </row>
    <row r="18" spans="1:1" ht="15.5">
      <c r="A18" s="260"/>
    </row>
    <row r="19" spans="1:1" ht="15.5">
      <c r="A19" s="260"/>
    </row>
  </sheetData>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workbookViewId="0">
      <selection activeCell="N4" sqref="N4"/>
    </sheetView>
  </sheetViews>
  <sheetFormatPr baseColWidth="10" defaultRowHeight="14.5"/>
  <cols>
    <col min="1" max="1" width="32.453125" customWidth="1"/>
    <col min="9" max="9" width="38.7265625" customWidth="1"/>
  </cols>
  <sheetData>
    <row r="1" spans="1:14">
      <c r="A1" s="115" t="s">
        <v>339</v>
      </c>
    </row>
    <row r="3" spans="1:14" ht="15" thickBot="1">
      <c r="A3" t="s">
        <v>340</v>
      </c>
      <c r="B3" t="s">
        <v>297</v>
      </c>
      <c r="C3" t="s">
        <v>254</v>
      </c>
      <c r="D3" t="s">
        <v>298</v>
      </c>
      <c r="E3" t="s">
        <v>299</v>
      </c>
      <c r="F3" t="s">
        <v>332</v>
      </c>
      <c r="I3" t="s">
        <v>331</v>
      </c>
      <c r="J3" t="s">
        <v>297</v>
      </c>
      <c r="K3" t="s">
        <v>254</v>
      </c>
      <c r="L3" t="s">
        <v>298</v>
      </c>
      <c r="M3" t="s">
        <v>299</v>
      </c>
      <c r="N3" t="s">
        <v>332</v>
      </c>
    </row>
    <row r="4" spans="1:14" ht="26.25" customHeight="1" thickBot="1">
      <c r="A4" s="261" t="s">
        <v>333</v>
      </c>
      <c r="B4">
        <v>2355</v>
      </c>
      <c r="C4">
        <v>2635</v>
      </c>
      <c r="D4">
        <v>1630</v>
      </c>
      <c r="E4">
        <v>8626</v>
      </c>
      <c r="F4" s="262">
        <v>15246</v>
      </c>
      <c r="I4" t="s">
        <v>333</v>
      </c>
      <c r="J4" s="33">
        <f>B4/B$24</f>
        <v>2.3095933938763902E-2</v>
      </c>
      <c r="K4" s="33">
        <f t="shared" ref="K4:N4" si="0">C4/C$24</f>
        <v>1.8326227718158613E-2</v>
      </c>
      <c r="L4" s="33">
        <f t="shared" si="0"/>
        <v>1.2979773849339066E-2</v>
      </c>
      <c r="M4" s="33">
        <f t="shared" si="0"/>
        <v>1.5206591756073999E-2</v>
      </c>
      <c r="N4" s="33">
        <f t="shared" si="0"/>
        <v>1.6243635352440861E-2</v>
      </c>
    </row>
    <row r="5" spans="1:14">
      <c r="A5" t="s">
        <v>293</v>
      </c>
      <c r="B5">
        <v>1590</v>
      </c>
      <c r="C5">
        <v>1731</v>
      </c>
      <c r="D5">
        <v>1248</v>
      </c>
      <c r="E5">
        <v>4301</v>
      </c>
      <c r="F5" s="214">
        <v>8870</v>
      </c>
      <c r="I5" t="s">
        <v>293</v>
      </c>
      <c r="J5" s="33">
        <f>B5/B$25</f>
        <v>2.1735861437300927E-2</v>
      </c>
      <c r="K5" s="33">
        <f t="shared" ref="K5:N5" si="1">C5/C$25</f>
        <v>2.7876191703169285E-2</v>
      </c>
      <c r="L5" s="33">
        <f t="shared" si="1"/>
        <v>1.7067366866332978E-2</v>
      </c>
      <c r="M5" s="33">
        <f t="shared" si="1"/>
        <v>2.032954566939555E-2</v>
      </c>
      <c r="N5" s="33">
        <f t="shared" si="1"/>
        <v>2.1122417147497338E-2</v>
      </c>
    </row>
    <row r="6" spans="1:14">
      <c r="A6" t="s">
        <v>295</v>
      </c>
      <c r="B6">
        <v>765</v>
      </c>
      <c r="C6">
        <v>904</v>
      </c>
      <c r="D6">
        <v>382</v>
      </c>
      <c r="E6">
        <v>4320</v>
      </c>
      <c r="F6" s="214">
        <v>6371</v>
      </c>
      <c r="I6" t="s">
        <v>295</v>
      </c>
      <c r="J6" s="33">
        <f>B6/B$26</f>
        <v>2.6548672566371681E-2</v>
      </c>
      <c r="K6" s="33">
        <f t="shared" ref="K6:N6" si="2">C6/C$26</f>
        <v>1.1066767867198785E-2</v>
      </c>
      <c r="L6" s="33">
        <f t="shared" si="2"/>
        <v>7.2822937318895832E-3</v>
      </c>
      <c r="M6" s="33">
        <f t="shared" si="2"/>
        <v>1.2155488962984847E-2</v>
      </c>
      <c r="N6" s="33">
        <f t="shared" si="2"/>
        <v>1.2290875698367133E-2</v>
      </c>
    </row>
    <row r="7" spans="1:14" ht="15" thickBot="1">
      <c r="A7" t="s">
        <v>321</v>
      </c>
      <c r="E7">
        <v>5</v>
      </c>
      <c r="F7" s="214">
        <v>5</v>
      </c>
      <c r="I7" t="s">
        <v>321</v>
      </c>
      <c r="M7">
        <v>5</v>
      </c>
      <c r="N7">
        <v>5</v>
      </c>
    </row>
    <row r="8" spans="1:14" ht="25.5" customHeight="1" thickBot="1">
      <c r="A8" s="261" t="s">
        <v>334</v>
      </c>
      <c r="B8">
        <v>8101</v>
      </c>
      <c r="C8">
        <v>7799</v>
      </c>
      <c r="D8">
        <v>7526</v>
      </c>
      <c r="E8">
        <v>32521</v>
      </c>
      <c r="F8" s="262">
        <v>55947</v>
      </c>
      <c r="I8" t="s">
        <v>334</v>
      </c>
      <c r="J8" s="33">
        <f>B8/B$24</f>
        <v>7.9448051311221388E-2</v>
      </c>
      <c r="K8" s="33">
        <f t="shared" ref="K8:N8" si="3">C8/C$24</f>
        <v>5.4241461090671357E-2</v>
      </c>
      <c r="L8" s="33">
        <f t="shared" si="3"/>
        <v>5.9929925147316453E-2</v>
      </c>
      <c r="M8" s="33">
        <f t="shared" si="3"/>
        <v>5.7330578541535185E-2</v>
      </c>
      <c r="N8" s="33">
        <f t="shared" si="3"/>
        <v>5.9607940906664623E-2</v>
      </c>
    </row>
    <row r="9" spans="1:14">
      <c r="A9" t="s">
        <v>293</v>
      </c>
      <c r="B9">
        <v>6043</v>
      </c>
      <c r="C9">
        <v>5012</v>
      </c>
      <c r="D9">
        <v>4893</v>
      </c>
      <c r="E9">
        <v>12621</v>
      </c>
      <c r="F9" s="214">
        <v>28569</v>
      </c>
      <c r="I9" t="s">
        <v>293</v>
      </c>
      <c r="J9" s="33">
        <f t="shared" ref="J9:N9" si="4">B9/B$25</f>
        <v>8.2609943814848735E-2</v>
      </c>
      <c r="K9" s="33">
        <f t="shared" si="4"/>
        <v>8.0713733573821181E-2</v>
      </c>
      <c r="L9" s="33">
        <f t="shared" si="4"/>
        <v>6.6915565766800689E-2</v>
      </c>
      <c r="M9" s="33">
        <f t="shared" si="4"/>
        <v>5.9655707020097939E-2</v>
      </c>
      <c r="N9" s="33">
        <f t="shared" si="4"/>
        <v>6.8032281340118544E-2</v>
      </c>
    </row>
    <row r="10" spans="1:14">
      <c r="A10" t="s">
        <v>295</v>
      </c>
      <c r="B10">
        <v>2058</v>
      </c>
      <c r="C10">
        <v>2787</v>
      </c>
      <c r="D10">
        <v>2633</v>
      </c>
      <c r="E10">
        <v>19895</v>
      </c>
      <c r="F10" s="214">
        <v>27373</v>
      </c>
      <c r="I10" t="s">
        <v>295</v>
      </c>
      <c r="J10" s="33">
        <f t="shared" ref="J10:N10" si="5">B10/B$26</f>
        <v>7.142113482561166E-2</v>
      </c>
      <c r="K10" s="33">
        <f t="shared" si="5"/>
        <v>3.4118453590578558E-2</v>
      </c>
      <c r="L10" s="33">
        <f t="shared" si="5"/>
        <v>5.0194448680799149E-2</v>
      </c>
      <c r="M10" s="33">
        <f t="shared" si="5"/>
        <v>5.5979965953375822E-2</v>
      </c>
      <c r="N10" s="33">
        <f t="shared" si="5"/>
        <v>5.2807744544247921E-2</v>
      </c>
    </row>
    <row r="11" spans="1:14" ht="15" thickBot="1">
      <c r="A11" t="s">
        <v>321</v>
      </c>
      <c r="E11">
        <v>5</v>
      </c>
      <c r="F11" s="214">
        <v>5</v>
      </c>
      <c r="I11" t="s">
        <v>321</v>
      </c>
      <c r="M11">
        <v>5</v>
      </c>
      <c r="N11">
        <v>5</v>
      </c>
    </row>
    <row r="12" spans="1:14" ht="29" thickBot="1">
      <c r="A12" s="261" t="s">
        <v>335</v>
      </c>
      <c r="B12">
        <v>59230</v>
      </c>
      <c r="C12">
        <v>86941</v>
      </c>
      <c r="D12">
        <v>66646</v>
      </c>
      <c r="E12">
        <v>174769</v>
      </c>
      <c r="F12" s="262">
        <v>387586</v>
      </c>
      <c r="I12" t="s">
        <v>335</v>
      </c>
      <c r="J12" s="33">
        <f>B12/B$24</f>
        <v>0.5808799011435184</v>
      </c>
      <c r="K12" s="33">
        <f t="shared" ref="K12:N12" si="6">C12/C$24</f>
        <v>0.60466814574741101</v>
      </c>
      <c r="L12" s="33">
        <f t="shared" si="6"/>
        <v>0.5307055263577003</v>
      </c>
      <c r="M12" s="33">
        <f t="shared" si="6"/>
        <v>0.30809654934121222</v>
      </c>
      <c r="N12" s="33">
        <f t="shared" si="6"/>
        <v>0.41294802910344636</v>
      </c>
    </row>
    <row r="13" spans="1:14">
      <c r="A13" t="s">
        <v>293</v>
      </c>
      <c r="B13">
        <v>43818</v>
      </c>
      <c r="C13">
        <v>34249</v>
      </c>
      <c r="D13">
        <v>40798</v>
      </c>
      <c r="E13">
        <v>69495</v>
      </c>
      <c r="F13" s="214">
        <v>188360</v>
      </c>
      <c r="I13" t="s">
        <v>293</v>
      </c>
      <c r="J13" s="33">
        <f t="shared" ref="J13:N13" si="7">B13/B$25</f>
        <v>0.59900753236456095</v>
      </c>
      <c r="K13" s="33">
        <f t="shared" si="7"/>
        <v>0.55154921412007218</v>
      </c>
      <c r="L13" s="33">
        <f t="shared" si="7"/>
        <v>0.55794425754218979</v>
      </c>
      <c r="M13" s="33">
        <f t="shared" si="7"/>
        <v>0.32848216142632963</v>
      </c>
      <c r="N13" s="33">
        <f t="shared" si="7"/>
        <v>0.44854774452114982</v>
      </c>
    </row>
    <row r="14" spans="1:14">
      <c r="A14" t="s">
        <v>295</v>
      </c>
      <c r="B14">
        <v>15412</v>
      </c>
      <c r="C14">
        <v>52692</v>
      </c>
      <c r="D14">
        <v>25848</v>
      </c>
      <c r="E14">
        <v>105273</v>
      </c>
      <c r="F14" s="214">
        <v>199225</v>
      </c>
      <c r="I14" t="s">
        <v>295</v>
      </c>
      <c r="J14" s="33">
        <f t="shared" ref="J14:N14" si="8">B14/B$26</f>
        <v>0.53486031580773907</v>
      </c>
      <c r="K14" s="33">
        <f t="shared" si="8"/>
        <v>0.64505545625933447</v>
      </c>
      <c r="L14" s="33">
        <f t="shared" si="8"/>
        <v>0.49275583346042395</v>
      </c>
      <c r="M14" s="33">
        <f t="shared" si="8"/>
        <v>0.29621407166673702</v>
      </c>
      <c r="N14" s="33">
        <f t="shared" si="8"/>
        <v>0.38434307188937245</v>
      </c>
    </row>
    <row r="15" spans="1:14" ht="15" thickBot="1">
      <c r="A15" t="s">
        <v>321</v>
      </c>
      <c r="E15">
        <v>1</v>
      </c>
      <c r="F15" s="214">
        <v>1</v>
      </c>
      <c r="I15" t="s">
        <v>321</v>
      </c>
      <c r="M15">
        <v>1</v>
      </c>
      <c r="N15">
        <v>1</v>
      </c>
    </row>
    <row r="16" spans="1:14" ht="15" thickBot="1">
      <c r="A16" s="261" t="s">
        <v>336</v>
      </c>
      <c r="B16">
        <v>26864</v>
      </c>
      <c r="C16">
        <v>41154</v>
      </c>
      <c r="D16">
        <v>46475</v>
      </c>
      <c r="E16">
        <v>303773</v>
      </c>
      <c r="F16" s="262">
        <v>418266</v>
      </c>
      <c r="I16" t="s">
        <v>336</v>
      </c>
      <c r="J16" s="33">
        <f>B16/B$24</f>
        <v>0.26346036914265542</v>
      </c>
      <c r="K16" s="33">
        <f t="shared" ref="K16:N16" si="9">C16/C$24</f>
        <v>0.28622298880952546</v>
      </c>
      <c r="L16" s="33">
        <f t="shared" si="9"/>
        <v>0.37008281573498963</v>
      </c>
      <c r="M16" s="33">
        <f t="shared" si="9"/>
        <v>0.53551495450010045</v>
      </c>
      <c r="N16" s="33">
        <f t="shared" si="9"/>
        <v>0.4456356017528551</v>
      </c>
    </row>
    <row r="17" spans="1:14">
      <c r="A17" t="s">
        <v>293</v>
      </c>
      <c r="B17">
        <v>17494</v>
      </c>
      <c r="C17">
        <v>20555</v>
      </c>
      <c r="D17">
        <v>25046</v>
      </c>
      <c r="E17">
        <v>108046</v>
      </c>
      <c r="F17" s="214">
        <v>171141</v>
      </c>
      <c r="I17" t="s">
        <v>293</v>
      </c>
      <c r="J17" s="33">
        <f t="shared" ref="J17:N17" si="10">B17/B$25</f>
        <v>0.23914915722273106</v>
      </c>
      <c r="K17" s="33">
        <f t="shared" si="10"/>
        <v>0.33101971141458386</v>
      </c>
      <c r="L17" s="33">
        <f t="shared" si="10"/>
        <v>0.34252345395366646</v>
      </c>
      <c r="M17" s="33">
        <f t="shared" si="10"/>
        <v>0.51070125352139306</v>
      </c>
      <c r="N17" s="33">
        <f t="shared" si="10"/>
        <v>0.40754358433369131</v>
      </c>
    </row>
    <row r="18" spans="1:14">
      <c r="A18" t="s">
        <v>295</v>
      </c>
      <c r="B18">
        <v>9370</v>
      </c>
      <c r="C18">
        <v>20598</v>
      </c>
      <c r="D18">
        <v>21427</v>
      </c>
      <c r="E18">
        <v>195446</v>
      </c>
      <c r="F18" s="214">
        <v>246841</v>
      </c>
      <c r="I18" t="s">
        <v>295</v>
      </c>
      <c r="J18" s="33">
        <f t="shared" ref="J18:N18" si="11">B18/B$26</f>
        <v>0.32517785875412114</v>
      </c>
      <c r="K18" s="33">
        <f t="shared" si="11"/>
        <v>0.25216071297407144</v>
      </c>
      <c r="L18" s="33">
        <f t="shared" si="11"/>
        <v>0.40847567485130393</v>
      </c>
      <c r="M18" s="33">
        <f t="shared" si="11"/>
        <v>0.54994020737489269</v>
      </c>
      <c r="N18" s="33">
        <f t="shared" si="11"/>
        <v>0.47620342932987625</v>
      </c>
    </row>
    <row r="19" spans="1:14" ht="15" thickBot="1">
      <c r="A19" t="s">
        <v>321</v>
      </c>
      <c r="C19">
        <v>1</v>
      </c>
      <c r="D19">
        <v>2</v>
      </c>
      <c r="E19">
        <v>281</v>
      </c>
      <c r="F19" s="214">
        <v>284</v>
      </c>
      <c r="I19" t="s">
        <v>321</v>
      </c>
      <c r="K19">
        <v>1</v>
      </c>
      <c r="L19">
        <v>2</v>
      </c>
      <c r="M19">
        <v>281</v>
      </c>
      <c r="N19">
        <v>284</v>
      </c>
    </row>
    <row r="20" spans="1:14" ht="27.75" customHeight="1" thickBot="1">
      <c r="A20" s="261" t="s">
        <v>337</v>
      </c>
      <c r="B20">
        <v>5416</v>
      </c>
      <c r="C20">
        <v>5254</v>
      </c>
      <c r="D20">
        <v>3303</v>
      </c>
      <c r="E20">
        <v>47565</v>
      </c>
      <c r="F20" s="262">
        <v>61538</v>
      </c>
      <c r="I20" t="s">
        <v>337</v>
      </c>
      <c r="J20" s="33">
        <f>B20/B$24</f>
        <v>5.3115744463840889E-2</v>
      </c>
      <c r="K20" s="33">
        <f t="shared" ref="K20:N20" si="12">C20/C$24</f>
        <v>3.6541176634233535E-2</v>
      </c>
      <c r="L20" s="33">
        <f t="shared" si="12"/>
        <v>2.6301958910654562E-2</v>
      </c>
      <c r="M20" s="33">
        <f t="shared" si="12"/>
        <v>8.3851325861078102E-2</v>
      </c>
      <c r="N20" s="33">
        <f t="shared" si="12"/>
        <v>6.5564792884593048E-2</v>
      </c>
    </row>
    <row r="21" spans="1:14">
      <c r="A21" t="s">
        <v>293</v>
      </c>
      <c r="B21">
        <v>4206</v>
      </c>
      <c r="C21">
        <v>549</v>
      </c>
      <c r="D21">
        <v>1137</v>
      </c>
      <c r="E21">
        <v>17101</v>
      </c>
      <c r="F21" s="214">
        <v>22993</v>
      </c>
      <c r="I21" t="s">
        <v>293</v>
      </c>
      <c r="J21" s="33">
        <f t="shared" ref="J21:N21" si="13">B21/B$25</f>
        <v>5.74975051605583E-2</v>
      </c>
      <c r="K21" s="33">
        <f t="shared" si="13"/>
        <v>8.8411491883535163E-3</v>
      </c>
      <c r="L21" s="33">
        <f t="shared" si="13"/>
        <v>1.5549355871010093E-2</v>
      </c>
      <c r="M21" s="33">
        <f t="shared" si="13"/>
        <v>8.0831332362783836E-2</v>
      </c>
      <c r="N21" s="33">
        <f t="shared" si="13"/>
        <v>5.475397265754299E-2</v>
      </c>
    </row>
    <row r="22" spans="1:14">
      <c r="A22" t="s">
        <v>295</v>
      </c>
      <c r="B22">
        <v>1210</v>
      </c>
      <c r="C22">
        <v>4705</v>
      </c>
      <c r="D22">
        <v>2166</v>
      </c>
      <c r="E22">
        <v>30461</v>
      </c>
      <c r="F22" s="214">
        <v>38542</v>
      </c>
      <c r="I22" t="s">
        <v>295</v>
      </c>
      <c r="J22" s="33">
        <f t="shared" ref="J22:N22" si="14">B22/B$26</f>
        <v>4.1992018046156515E-2</v>
      </c>
      <c r="K22" s="33">
        <f t="shared" si="14"/>
        <v>5.759860930881669E-2</v>
      </c>
      <c r="L22" s="33">
        <f t="shared" si="14"/>
        <v>4.1291749275583343E-2</v>
      </c>
      <c r="M22" s="33">
        <f t="shared" si="14"/>
        <v>8.5710266042009597E-2</v>
      </c>
      <c r="N22" s="33">
        <f t="shared" si="14"/>
        <v>7.4354878538136243E-2</v>
      </c>
    </row>
    <row r="23" spans="1:14">
      <c r="A23" t="s">
        <v>321</v>
      </c>
      <c r="E23">
        <v>3</v>
      </c>
      <c r="F23" s="214">
        <v>3</v>
      </c>
      <c r="I23" t="s">
        <v>321</v>
      </c>
      <c r="M23">
        <v>3</v>
      </c>
      <c r="N23">
        <v>3</v>
      </c>
    </row>
    <row r="24" spans="1:14">
      <c r="A24" t="s">
        <v>74</v>
      </c>
      <c r="B24">
        <v>101966</v>
      </c>
      <c r="C24">
        <v>143783</v>
      </c>
      <c r="D24">
        <v>125580</v>
      </c>
      <c r="E24">
        <v>567254</v>
      </c>
      <c r="F24" s="224">
        <v>938583</v>
      </c>
      <c r="I24" t="s">
        <v>74</v>
      </c>
      <c r="J24" s="54">
        <f>J4+J8+J12+J16+J20</f>
        <v>1</v>
      </c>
      <c r="K24" s="54">
        <f>K4+K8+K12+K16+K20</f>
        <v>1</v>
      </c>
      <c r="L24" s="54">
        <f t="shared" ref="L24:N25" si="15">L4+L8+L12+L16+L20</f>
        <v>1</v>
      </c>
      <c r="M24" s="54">
        <f t="shared" si="15"/>
        <v>1</v>
      </c>
      <c r="N24" s="54">
        <f t="shared" si="15"/>
        <v>1</v>
      </c>
    </row>
    <row r="25" spans="1:14">
      <c r="A25" t="s">
        <v>294</v>
      </c>
      <c r="B25">
        <f>SUM(B5,B9,B13,B17,B21)</f>
        <v>73151</v>
      </c>
      <c r="C25">
        <f t="shared" ref="C25:F25" si="16">SUM(C5,C9,C13,C17,C21)</f>
        <v>62096</v>
      </c>
      <c r="D25">
        <f t="shared" si="16"/>
        <v>73122</v>
      </c>
      <c r="E25">
        <f t="shared" si="16"/>
        <v>211564</v>
      </c>
      <c r="F25">
        <f t="shared" si="16"/>
        <v>419933</v>
      </c>
      <c r="I25" t="s">
        <v>294</v>
      </c>
      <c r="J25" s="54">
        <f>J5+J9+J13+J17+J21</f>
        <v>0.99999999999999989</v>
      </c>
      <c r="K25" s="54">
        <f>K5+K9+K13+K17+K21</f>
        <v>1</v>
      </c>
      <c r="L25" s="54">
        <f t="shared" si="15"/>
        <v>1</v>
      </c>
      <c r="M25" s="54">
        <f t="shared" si="15"/>
        <v>1</v>
      </c>
      <c r="N25" s="54">
        <f t="shared" si="15"/>
        <v>1</v>
      </c>
    </row>
    <row r="26" spans="1:14">
      <c r="A26" t="s">
        <v>296</v>
      </c>
      <c r="B26">
        <f t="shared" ref="B26:F27" si="17">SUM(B6,B10,B14,B18,B22)</f>
        <v>28815</v>
      </c>
      <c r="C26">
        <f t="shared" si="17"/>
        <v>81686</v>
      </c>
      <c r="D26">
        <f t="shared" si="17"/>
        <v>52456</v>
      </c>
      <c r="E26">
        <f t="shared" si="17"/>
        <v>355395</v>
      </c>
      <c r="F26">
        <f t="shared" si="17"/>
        <v>518352</v>
      </c>
      <c r="I26" t="s">
        <v>296</v>
      </c>
    </row>
    <row r="27" spans="1:14" ht="15" thickBot="1">
      <c r="A27" t="s">
        <v>338</v>
      </c>
      <c r="B27">
        <f t="shared" si="17"/>
        <v>0</v>
      </c>
      <c r="C27">
        <f t="shared" si="17"/>
        <v>1</v>
      </c>
      <c r="D27">
        <f t="shared" si="17"/>
        <v>2</v>
      </c>
      <c r="E27">
        <f t="shared" si="17"/>
        <v>295</v>
      </c>
      <c r="F27">
        <f t="shared" si="17"/>
        <v>298</v>
      </c>
    </row>
    <row r="28" spans="1:14" ht="15" thickBot="1">
      <c r="A28" s="261" t="s">
        <v>333</v>
      </c>
    </row>
    <row r="29" spans="1:14" ht="15" thickBot="1">
      <c r="A29" s="261" t="s">
        <v>334</v>
      </c>
    </row>
    <row r="30" spans="1:14" ht="29" thickBot="1">
      <c r="A30" s="261" t="s">
        <v>335</v>
      </c>
    </row>
    <row r="31" spans="1:14" ht="15" thickBot="1">
      <c r="A31" s="261" t="s">
        <v>336</v>
      </c>
    </row>
    <row r="32" spans="1:14" ht="15" thickBot="1">
      <c r="A32" s="261" t="s">
        <v>337</v>
      </c>
    </row>
  </sheetData>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55"/>
  <sheetViews>
    <sheetView workbookViewId="0">
      <selection activeCell="M2" sqref="M2:U4"/>
    </sheetView>
  </sheetViews>
  <sheetFormatPr baseColWidth="10" defaultRowHeight="14.5"/>
  <cols>
    <col min="1" max="2" width="11.453125" customWidth="1"/>
  </cols>
  <sheetData>
    <row r="2" spans="13:21">
      <c r="M2" s="263" t="s">
        <v>341</v>
      </c>
      <c r="N2" s="263"/>
      <c r="O2" s="263"/>
      <c r="P2" s="263"/>
      <c r="Q2" s="263"/>
      <c r="R2" s="263"/>
      <c r="S2" s="263"/>
      <c r="T2" s="263"/>
      <c r="U2" s="263"/>
    </row>
    <row r="3" spans="13:21">
      <c r="M3" s="263"/>
      <c r="N3" s="263"/>
      <c r="O3" s="263"/>
      <c r="P3" s="263"/>
      <c r="Q3" s="263"/>
      <c r="R3" s="263"/>
      <c r="S3" s="263"/>
      <c r="T3" s="263"/>
      <c r="U3" s="263"/>
    </row>
    <row r="4" spans="13:21">
      <c r="M4" s="263"/>
      <c r="N4" s="263"/>
      <c r="O4" s="263"/>
      <c r="P4" s="263"/>
      <c r="Q4" s="263"/>
      <c r="R4" s="263"/>
      <c r="S4" s="263"/>
      <c r="T4" s="263"/>
      <c r="U4" s="263"/>
    </row>
    <row r="19" spans="2:19" s="264" customFormat="1" ht="10">
      <c r="B19" s="264" t="s">
        <v>342</v>
      </c>
    </row>
    <row r="20" spans="2:19" s="264" customFormat="1" ht="10">
      <c r="B20" s="264" t="s">
        <v>343</v>
      </c>
    </row>
    <row r="21" spans="2:19" s="264" customFormat="1" ht="10">
      <c r="B21" s="264" t="s">
        <v>344</v>
      </c>
    </row>
    <row r="22" spans="2:19" s="264" customFormat="1" ht="10">
      <c r="B22" s="264" t="s">
        <v>345</v>
      </c>
    </row>
    <row r="29" spans="2:19">
      <c r="K29" s="263"/>
      <c r="L29" s="263"/>
      <c r="M29" s="263"/>
      <c r="N29" s="263"/>
      <c r="O29" s="263"/>
      <c r="P29" s="263"/>
      <c r="Q29" s="263"/>
      <c r="R29" s="263"/>
      <c r="S29" s="263"/>
    </row>
    <row r="30" spans="2:19">
      <c r="K30" s="263"/>
      <c r="L30" s="263"/>
      <c r="M30" s="263"/>
      <c r="N30" s="263"/>
      <c r="O30" s="263"/>
      <c r="P30" s="263"/>
      <c r="Q30" s="263"/>
      <c r="R30" s="263"/>
      <c r="S30" s="263"/>
    </row>
    <row r="31" spans="2:19">
      <c r="K31" s="263"/>
      <c r="L31" s="263"/>
      <c r="M31" s="263"/>
      <c r="N31" s="263"/>
      <c r="O31" s="263"/>
      <c r="P31" s="263"/>
      <c r="Q31" s="263"/>
      <c r="R31" s="263"/>
      <c r="S31" s="263"/>
    </row>
    <row r="46" spans="2:2" s="264" customFormat="1" ht="10">
      <c r="B46" s="264" t="s">
        <v>342</v>
      </c>
    </row>
    <row r="47" spans="2:2" s="264" customFormat="1" ht="10">
      <c r="B47" s="264" t="s">
        <v>343</v>
      </c>
    </row>
    <row r="48" spans="2:2" s="264" customFormat="1" ht="10">
      <c r="B48" s="264" t="s">
        <v>344</v>
      </c>
    </row>
    <row r="49" spans="2:2" s="264" customFormat="1" ht="10">
      <c r="B49" s="264" t="s">
        <v>346</v>
      </c>
    </row>
    <row r="55" spans="2:2">
      <c r="B55" s="265" t="s">
        <v>347</v>
      </c>
    </row>
  </sheetData>
  <mergeCells count="2">
    <mergeCell ref="M2:U4"/>
    <mergeCell ref="K29:S31"/>
  </mergeCell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1"/>
  <sheetViews>
    <sheetView workbookViewId="0">
      <selection activeCell="I28" sqref="I28"/>
    </sheetView>
  </sheetViews>
  <sheetFormatPr baseColWidth="10" defaultRowHeight="14.5"/>
  <sheetData>
    <row r="1" spans="1:20">
      <c r="A1" s="115" t="s">
        <v>376</v>
      </c>
    </row>
    <row r="2" spans="1:20">
      <c r="A2" s="115"/>
    </row>
    <row r="3" spans="1:20">
      <c r="A3" s="276"/>
      <c r="B3" s="277"/>
      <c r="C3" s="277"/>
      <c r="D3" s="277"/>
      <c r="E3" s="277"/>
      <c r="F3" s="277"/>
      <c r="G3" s="276"/>
      <c r="H3" s="276"/>
    </row>
    <row r="4" spans="1:20" ht="87.5">
      <c r="B4" s="266" t="s">
        <v>348</v>
      </c>
      <c r="C4" s="267" t="s">
        <v>349</v>
      </c>
      <c r="D4" s="267" t="s">
        <v>350</v>
      </c>
      <c r="E4" s="267" t="s">
        <v>351</v>
      </c>
      <c r="F4" s="267" t="s">
        <v>352</v>
      </c>
      <c r="G4" s="267"/>
      <c r="M4" s="263" t="s">
        <v>353</v>
      </c>
      <c r="N4" s="263"/>
      <c r="O4" s="263"/>
      <c r="P4" s="263"/>
      <c r="Q4" s="263"/>
      <c r="R4" s="263"/>
      <c r="S4" s="263"/>
      <c r="T4" s="263"/>
    </row>
    <row r="5" spans="1:20">
      <c r="A5" s="268" t="s">
        <v>354</v>
      </c>
      <c r="B5" s="269">
        <v>0</v>
      </c>
      <c r="C5" s="269">
        <v>0</v>
      </c>
      <c r="D5" s="269">
        <v>0</v>
      </c>
      <c r="E5" s="269">
        <v>0</v>
      </c>
      <c r="F5" s="269">
        <v>0</v>
      </c>
      <c r="M5" s="263"/>
      <c r="N5" s="263"/>
      <c r="O5" s="263"/>
      <c r="P5" s="263"/>
      <c r="Q5" s="263"/>
      <c r="R5" s="263"/>
      <c r="S5" s="263"/>
      <c r="T5" s="263"/>
    </row>
    <row r="6" spans="1:20">
      <c r="A6" s="268" t="s">
        <v>355</v>
      </c>
      <c r="B6" s="269">
        <v>0</v>
      </c>
      <c r="C6" s="269">
        <v>0</v>
      </c>
      <c r="D6" s="269">
        <v>0</v>
      </c>
      <c r="E6" s="269">
        <v>0</v>
      </c>
      <c r="F6" s="269">
        <v>0</v>
      </c>
    </row>
    <row r="7" spans="1:20">
      <c r="A7" s="268" t="s">
        <v>356</v>
      </c>
      <c r="B7" s="269">
        <v>0</v>
      </c>
      <c r="C7" s="269">
        <v>0</v>
      </c>
      <c r="D7" s="269">
        <v>0</v>
      </c>
      <c r="E7" s="269">
        <v>0</v>
      </c>
      <c r="F7" s="269">
        <v>0</v>
      </c>
    </row>
    <row r="8" spans="1:20">
      <c r="A8" s="268" t="s">
        <v>357</v>
      </c>
      <c r="B8" s="279">
        <v>8.5000000000000006E-2</v>
      </c>
      <c r="C8" s="279">
        <v>2.3E-2</v>
      </c>
      <c r="D8" s="279">
        <v>4.5999999999999999E-2</v>
      </c>
      <c r="E8" s="279">
        <v>0.70499999999999996</v>
      </c>
      <c r="F8" s="279">
        <v>0.14099999999999999</v>
      </c>
    </row>
    <row r="9" spans="1:20">
      <c r="A9" s="268" t="s">
        <v>358</v>
      </c>
      <c r="B9" s="279">
        <v>8.3000000000000004E-2</v>
      </c>
      <c r="C9" s="279">
        <v>0.02</v>
      </c>
      <c r="D9" s="279">
        <v>4.2999999999999997E-2</v>
      </c>
      <c r="E9" s="279">
        <v>0.68899999999999995</v>
      </c>
      <c r="F9" s="279">
        <v>0.16600000000000001</v>
      </c>
      <c r="I9" t="s">
        <v>359</v>
      </c>
    </row>
    <row r="10" spans="1:20">
      <c r="A10" s="268" t="s">
        <v>360</v>
      </c>
      <c r="B10" s="279">
        <v>7.1999999999999995E-2</v>
      </c>
      <c r="C10" s="279">
        <v>2.4E-2</v>
      </c>
      <c r="D10" s="279">
        <v>3.5000000000000003E-2</v>
      </c>
      <c r="E10" s="279">
        <v>0.69799999999999995</v>
      </c>
      <c r="F10" s="279">
        <v>0.17100000000000001</v>
      </c>
      <c r="G10">
        <v>2</v>
      </c>
      <c r="I10" t="s">
        <v>361</v>
      </c>
    </row>
    <row r="11" spans="1:20">
      <c r="A11" s="268" t="s">
        <v>362</v>
      </c>
      <c r="B11" s="279">
        <v>0.10199999999999999</v>
      </c>
      <c r="C11" s="279">
        <v>2.9000000000000001E-2</v>
      </c>
      <c r="D11" s="279">
        <v>5.2999999999999999E-2</v>
      </c>
      <c r="E11" s="279">
        <v>0.64100000000000001</v>
      </c>
      <c r="F11" s="279">
        <v>0.17499999999999999</v>
      </c>
      <c r="I11" t="s">
        <v>363</v>
      </c>
    </row>
    <row r="12" spans="1:20">
      <c r="A12" s="268" t="s">
        <v>364</v>
      </c>
      <c r="B12" s="279">
        <v>6.8000000000000005E-2</v>
      </c>
      <c r="C12" s="279">
        <v>4.3999999999999997E-2</v>
      </c>
      <c r="D12" s="279">
        <v>5.2999999999999999E-2</v>
      </c>
      <c r="E12" s="279">
        <v>0.622</v>
      </c>
      <c r="F12" s="279">
        <v>0.21199999999999999</v>
      </c>
    </row>
    <row r="13" spans="1:20">
      <c r="A13" s="268" t="s">
        <v>365</v>
      </c>
      <c r="B13" s="279">
        <v>5.8000000000000003E-2</v>
      </c>
      <c r="C13" s="279">
        <v>5.8000000000000003E-2</v>
      </c>
      <c r="D13" s="279">
        <v>0.06</v>
      </c>
      <c r="E13" s="279">
        <v>0.67</v>
      </c>
      <c r="F13" s="279">
        <v>0.154</v>
      </c>
    </row>
    <row r="14" spans="1:20">
      <c r="A14" s="268" t="s">
        <v>366</v>
      </c>
      <c r="B14" s="279">
        <v>6.8000000000000005E-2</v>
      </c>
      <c r="C14" s="279">
        <v>4.3999999999999997E-2</v>
      </c>
      <c r="D14" s="279">
        <v>5.5E-2</v>
      </c>
      <c r="E14" s="279">
        <v>0.65600000000000003</v>
      </c>
      <c r="F14" s="279">
        <v>0.17799999999999999</v>
      </c>
    </row>
    <row r="15" spans="1:20">
      <c r="A15" s="268" t="s">
        <v>367</v>
      </c>
      <c r="B15" s="279">
        <v>7.0999999999999994E-2</v>
      </c>
      <c r="C15" s="279">
        <v>4.1000000000000002E-2</v>
      </c>
      <c r="D15" s="279">
        <v>5.3999999999999999E-2</v>
      </c>
      <c r="E15" s="279">
        <v>0.66200000000000003</v>
      </c>
      <c r="F15" s="279">
        <v>0.17100000000000001</v>
      </c>
    </row>
    <row r="16" spans="1:20">
      <c r="A16" s="268" t="s">
        <v>368</v>
      </c>
      <c r="B16" s="279">
        <v>6.4000000000000001E-2</v>
      </c>
      <c r="C16" s="279">
        <v>5.2999999999999999E-2</v>
      </c>
      <c r="D16" s="279">
        <v>6.7000000000000004E-2</v>
      </c>
      <c r="E16" s="279">
        <v>0.64400000000000002</v>
      </c>
      <c r="F16" s="279">
        <v>0.17100000000000001</v>
      </c>
    </row>
    <row r="17" spans="1:6">
      <c r="A17" s="268" t="s">
        <v>369</v>
      </c>
      <c r="B17" s="279">
        <v>5.8000000000000003E-2</v>
      </c>
      <c r="C17" s="279">
        <v>4.4999999999999998E-2</v>
      </c>
      <c r="D17" s="279">
        <v>4.2999999999999997E-2</v>
      </c>
      <c r="E17" s="279">
        <v>0.67</v>
      </c>
      <c r="F17" s="279">
        <v>0.184</v>
      </c>
    </row>
    <row r="18" spans="1:6">
      <c r="A18" s="268" t="s">
        <v>370</v>
      </c>
      <c r="B18" s="279">
        <v>3.2000000000000001E-2</v>
      </c>
      <c r="C18" s="279">
        <v>0.04</v>
      </c>
      <c r="D18" s="279">
        <v>4.2999999999999997E-2</v>
      </c>
      <c r="E18" s="279">
        <v>0.71099999999999997</v>
      </c>
      <c r="F18" s="279">
        <v>0.17399999999999999</v>
      </c>
    </row>
    <row r="19" spans="1:6">
      <c r="A19" s="268" t="s">
        <v>371</v>
      </c>
      <c r="B19" s="279">
        <v>0.05</v>
      </c>
      <c r="C19" s="279">
        <v>4.9000000000000002E-2</v>
      </c>
      <c r="D19" s="279">
        <v>3.4000000000000002E-2</v>
      </c>
      <c r="E19" s="279">
        <v>0.65700000000000003</v>
      </c>
      <c r="F19" s="279">
        <v>0.21</v>
      </c>
    </row>
    <row r="20" spans="1:6">
      <c r="A20" s="268" t="s">
        <v>372</v>
      </c>
      <c r="B20" s="279">
        <v>6.3E-2</v>
      </c>
      <c r="C20" s="279">
        <v>0.05</v>
      </c>
      <c r="D20" s="279">
        <v>3.7999999999999999E-2</v>
      </c>
      <c r="E20" s="279">
        <v>0.59499999999999997</v>
      </c>
      <c r="F20" s="279">
        <v>0.254</v>
      </c>
    </row>
    <row r="23" spans="1:6">
      <c r="B23" s="276"/>
      <c r="C23" s="276"/>
    </row>
    <row r="24" spans="1:6">
      <c r="B24" s="276"/>
      <c r="C24" s="276"/>
    </row>
    <row r="25" spans="1:6">
      <c r="B25" s="278"/>
      <c r="C25" s="276"/>
    </row>
    <row r="26" spans="1:6">
      <c r="B26" s="278"/>
      <c r="C26" s="276"/>
    </row>
    <row r="27" spans="1:6">
      <c r="B27" s="278"/>
      <c r="C27" s="276"/>
    </row>
    <row r="28" spans="1:6">
      <c r="B28" s="278"/>
      <c r="C28" s="276"/>
    </row>
    <row r="29" spans="1:6">
      <c r="B29" s="278"/>
      <c r="C29" s="276"/>
    </row>
    <row r="30" spans="1:6">
      <c r="B30" s="278"/>
      <c r="C30" s="276"/>
    </row>
    <row r="31" spans="1:6">
      <c r="B31" s="278"/>
      <c r="C31" s="276"/>
    </row>
    <row r="32" spans="1:6">
      <c r="B32" s="278"/>
      <c r="C32" s="276"/>
    </row>
    <row r="33" spans="2:28">
      <c r="B33" s="278"/>
      <c r="C33" s="276"/>
    </row>
    <row r="34" spans="2:28">
      <c r="B34" s="278"/>
      <c r="C34" s="276"/>
    </row>
    <row r="35" spans="2:28">
      <c r="B35" s="278"/>
      <c r="C35" s="276"/>
      <c r="F35" s="270" t="s">
        <v>373</v>
      </c>
      <c r="G35" s="270"/>
      <c r="H35" s="270"/>
      <c r="I35" s="270"/>
      <c r="J35" s="270"/>
      <c r="K35" s="270"/>
      <c r="L35" s="270"/>
      <c r="M35" s="270"/>
      <c r="N35" s="270"/>
      <c r="O35" s="270"/>
      <c r="P35" s="270"/>
      <c r="Q35" s="270"/>
      <c r="R35" s="270"/>
      <c r="S35" s="270"/>
      <c r="T35" s="270"/>
      <c r="U35" s="270"/>
      <c r="V35" s="270"/>
      <c r="W35" s="270"/>
      <c r="X35" s="270"/>
      <c r="Y35" s="270"/>
      <c r="Z35" s="270"/>
      <c r="AA35" s="270"/>
      <c r="AB35" s="270"/>
    </row>
    <row r="36" spans="2:28">
      <c r="B36" s="278"/>
      <c r="C36" s="276"/>
      <c r="F36" s="270"/>
      <c r="G36" s="270"/>
      <c r="H36" s="270"/>
      <c r="I36" s="270"/>
      <c r="J36" s="270"/>
      <c r="K36" s="270"/>
      <c r="L36" s="270"/>
      <c r="M36" s="270"/>
      <c r="N36" s="270"/>
      <c r="O36" s="270"/>
      <c r="P36" s="270"/>
      <c r="Q36" s="270"/>
      <c r="R36" s="270"/>
      <c r="S36" s="270"/>
      <c r="T36" s="270"/>
      <c r="U36" s="270"/>
      <c r="V36" s="270"/>
      <c r="W36" s="270"/>
      <c r="X36" s="270"/>
      <c r="Y36" s="270"/>
      <c r="Z36" s="270"/>
      <c r="AA36" s="270"/>
      <c r="AB36" s="270"/>
    </row>
    <row r="37" spans="2:28">
      <c r="B37" s="278"/>
      <c r="C37" s="276"/>
      <c r="F37" s="271" t="s">
        <v>378</v>
      </c>
      <c r="G37" s="272"/>
      <c r="H37" s="272"/>
      <c r="I37" s="272"/>
      <c r="J37" s="272"/>
      <c r="K37" s="273"/>
      <c r="L37" s="271"/>
      <c r="M37" s="271"/>
      <c r="N37" s="272"/>
      <c r="O37" s="274"/>
      <c r="P37" s="272"/>
      <c r="Q37" s="275"/>
      <c r="R37" s="275"/>
      <c r="S37" s="275"/>
      <c r="T37" s="275"/>
      <c r="U37" s="275"/>
      <c r="V37" s="275"/>
      <c r="W37" s="275"/>
      <c r="X37" s="275"/>
      <c r="Y37" s="275"/>
      <c r="Z37" s="275"/>
      <c r="AA37" s="275"/>
      <c r="AB37" s="275"/>
    </row>
    <row r="38" spans="2:28">
      <c r="B38" s="278"/>
      <c r="C38" s="276"/>
      <c r="F38" s="271" t="s">
        <v>374</v>
      </c>
      <c r="G38" s="275"/>
      <c r="H38" s="275"/>
      <c r="I38" s="275"/>
      <c r="J38" s="275"/>
      <c r="K38" s="275"/>
      <c r="L38" s="275"/>
      <c r="M38" s="275"/>
      <c r="N38" s="275"/>
      <c r="O38" s="275"/>
      <c r="P38" s="275"/>
      <c r="Q38" s="275"/>
      <c r="R38" s="275"/>
      <c r="S38" s="275"/>
      <c r="T38" s="275"/>
      <c r="U38" s="275"/>
      <c r="V38" s="275"/>
      <c r="W38" s="275"/>
      <c r="X38" s="275"/>
      <c r="Y38" s="275"/>
      <c r="Z38" s="275"/>
      <c r="AA38" s="275"/>
      <c r="AB38" s="275"/>
    </row>
    <row r="39" spans="2:28">
      <c r="B39" s="278"/>
      <c r="C39" s="276"/>
      <c r="F39" s="271" t="s">
        <v>377</v>
      </c>
      <c r="G39" s="275"/>
      <c r="H39" s="275"/>
      <c r="I39" s="275"/>
      <c r="J39" s="275"/>
      <c r="K39" s="275"/>
      <c r="L39" s="275"/>
      <c r="M39" s="275"/>
      <c r="N39" s="275"/>
      <c r="O39" s="271"/>
      <c r="P39" s="275"/>
      <c r="Q39" s="275"/>
      <c r="R39" s="275"/>
      <c r="S39" s="275"/>
      <c r="T39" s="275"/>
      <c r="U39" s="275"/>
      <c r="V39" s="275"/>
      <c r="W39" s="275"/>
      <c r="X39" s="275"/>
      <c r="Y39" s="275"/>
      <c r="Z39" s="275"/>
      <c r="AA39" s="275"/>
      <c r="AB39" s="275"/>
    </row>
    <row r="40" spans="2:28">
      <c r="B40" s="278"/>
      <c r="C40" s="276"/>
      <c r="F40" s="271" t="s">
        <v>375</v>
      </c>
      <c r="G40" s="275"/>
      <c r="H40" s="275"/>
      <c r="I40" s="275"/>
      <c r="J40" s="275"/>
      <c r="K40" s="275"/>
      <c r="L40" s="275"/>
      <c r="M40" s="275"/>
      <c r="N40" s="275"/>
      <c r="O40" s="275"/>
      <c r="P40" s="275"/>
      <c r="Q40" s="275"/>
      <c r="R40" s="275"/>
      <c r="S40" s="275"/>
      <c r="T40" s="275"/>
      <c r="U40" s="275"/>
      <c r="V40" s="275"/>
      <c r="W40" s="275"/>
      <c r="X40" s="275"/>
      <c r="Y40" s="275"/>
      <c r="Z40" s="275"/>
      <c r="AA40" s="275"/>
      <c r="AB40" s="275"/>
    </row>
    <row r="41" spans="2:28">
      <c r="B41" s="276"/>
      <c r="C41" s="276"/>
    </row>
  </sheetData>
  <mergeCells count="2">
    <mergeCell ref="M4:T5"/>
    <mergeCell ref="F35:AB3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K8"/>
  <sheetViews>
    <sheetView workbookViewId="0">
      <selection activeCell="C15" sqref="C15"/>
    </sheetView>
  </sheetViews>
  <sheetFormatPr baseColWidth="10" defaultRowHeight="14.5"/>
  <cols>
    <col min="1" max="1" width="21.54296875" customWidth="1"/>
    <col min="2" max="2" width="16.54296875" customWidth="1"/>
    <col min="3" max="3" width="17.90625" customWidth="1"/>
    <col min="4" max="4" width="16.08984375" customWidth="1"/>
    <col min="5" max="5" width="26.54296875" customWidth="1"/>
  </cols>
  <sheetData>
    <row r="1" spans="1:11" ht="16.5">
      <c r="A1" s="165" t="s">
        <v>135</v>
      </c>
      <c r="B1" s="165"/>
      <c r="C1" s="165"/>
      <c r="D1" s="165"/>
      <c r="E1" s="165"/>
      <c r="F1" s="165"/>
      <c r="G1" s="165"/>
      <c r="H1" s="165"/>
      <c r="I1" s="165"/>
      <c r="J1" s="165"/>
      <c r="K1" s="165"/>
    </row>
    <row r="2" spans="1:11" ht="15" thickBot="1">
      <c r="A2" s="139" t="s">
        <v>136</v>
      </c>
    </row>
    <row r="3" spans="1:11" ht="39.5" thickTop="1">
      <c r="A3" s="81" t="s">
        <v>137</v>
      </c>
      <c r="B3" s="82" t="s">
        <v>138</v>
      </c>
      <c r="C3" s="82" t="s">
        <v>139</v>
      </c>
      <c r="D3" s="81" t="s">
        <v>147</v>
      </c>
      <c r="E3" s="81" t="s">
        <v>148</v>
      </c>
    </row>
    <row r="4" spans="1:11">
      <c r="A4" s="78" t="s">
        <v>140</v>
      </c>
      <c r="B4" s="79" t="s">
        <v>141</v>
      </c>
      <c r="C4" s="79" t="s">
        <v>141</v>
      </c>
      <c r="D4" s="79" t="s">
        <v>141</v>
      </c>
      <c r="E4" s="80">
        <v>1</v>
      </c>
    </row>
    <row r="5" spans="1:11">
      <c r="A5" s="78" t="s">
        <v>142</v>
      </c>
      <c r="B5" s="79" t="s">
        <v>143</v>
      </c>
      <c r="C5" s="79" t="s">
        <v>144</v>
      </c>
      <c r="D5" s="79" t="s">
        <v>143</v>
      </c>
      <c r="E5" s="80">
        <v>0.7</v>
      </c>
    </row>
    <row r="6" spans="1:11">
      <c r="A6" s="78" t="s">
        <v>145</v>
      </c>
      <c r="B6" s="79" t="s">
        <v>143</v>
      </c>
      <c r="C6" s="79" t="s">
        <v>144</v>
      </c>
      <c r="D6" s="79" t="s">
        <v>146</v>
      </c>
      <c r="E6" s="80">
        <v>0.4</v>
      </c>
    </row>
    <row r="7" spans="1:11" ht="27.65" customHeight="1">
      <c r="A7" s="163" t="s">
        <v>149</v>
      </c>
      <c r="B7" s="163"/>
      <c r="C7" s="163"/>
      <c r="D7" s="163"/>
      <c r="E7" s="163"/>
    </row>
    <row r="8" spans="1:11">
      <c r="A8" s="164" t="s">
        <v>150</v>
      </c>
      <c r="B8" s="164"/>
      <c r="C8" s="164"/>
      <c r="D8" s="164"/>
      <c r="E8" s="164"/>
    </row>
  </sheetData>
  <mergeCells count="3">
    <mergeCell ref="A7:E7"/>
    <mergeCell ref="A8:E8"/>
    <mergeCell ref="A1:K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K7"/>
  <sheetViews>
    <sheetView workbookViewId="0">
      <selection sqref="A1:K1"/>
    </sheetView>
  </sheetViews>
  <sheetFormatPr baseColWidth="10" defaultRowHeight="14.5"/>
  <cols>
    <col min="1" max="1" width="14.90625" customWidth="1"/>
    <col min="2" max="2" width="15.1796875" customWidth="1"/>
    <col min="3" max="3" width="14.08984375" customWidth="1"/>
    <col min="4" max="4" width="16.54296875" customWidth="1"/>
  </cols>
  <sheetData>
    <row r="1" spans="1:11" ht="17">
      <c r="A1" s="167" t="s">
        <v>151</v>
      </c>
      <c r="B1" s="167"/>
      <c r="C1" s="167"/>
      <c r="D1" s="167"/>
      <c r="E1" s="167"/>
      <c r="F1" s="167"/>
      <c r="G1" s="167"/>
      <c r="H1" s="167"/>
      <c r="I1" s="167"/>
      <c r="J1" s="167"/>
      <c r="K1" s="167"/>
    </row>
    <row r="2" spans="1:11">
      <c r="A2" s="140"/>
    </row>
    <row r="3" spans="1:11" ht="28">
      <c r="A3" s="141" t="s">
        <v>219</v>
      </c>
      <c r="B3" s="77" t="s">
        <v>152</v>
      </c>
      <c r="C3" s="77" t="s">
        <v>153</v>
      </c>
      <c r="D3" s="77" t="s">
        <v>154</v>
      </c>
    </row>
    <row r="4" spans="1:11" ht="24.65" customHeight="1">
      <c r="A4" s="83" t="s">
        <v>155</v>
      </c>
      <c r="B4" s="80">
        <v>0.7</v>
      </c>
      <c r="C4" s="80">
        <v>0.6</v>
      </c>
      <c r="D4" s="80">
        <v>0.5</v>
      </c>
    </row>
    <row r="5" spans="1:11" ht="37.75" customHeight="1">
      <c r="A5" s="166" t="s">
        <v>156</v>
      </c>
      <c r="B5" s="166"/>
      <c r="C5" s="166"/>
      <c r="D5" s="166"/>
    </row>
    <row r="6" spans="1:11" ht="14.4" customHeight="1">
      <c r="A6" s="166" t="s">
        <v>157</v>
      </c>
      <c r="B6" s="166"/>
      <c r="C6" s="166"/>
      <c r="D6" s="166"/>
    </row>
    <row r="7" spans="1:11">
      <c r="A7" s="166" t="s">
        <v>158</v>
      </c>
      <c r="B7" s="166"/>
      <c r="C7" s="166"/>
      <c r="D7" s="166"/>
    </row>
  </sheetData>
  <mergeCells count="4">
    <mergeCell ref="A5:D5"/>
    <mergeCell ref="A6:D6"/>
    <mergeCell ref="A7:D7"/>
    <mergeCell ref="A1:K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K14"/>
  <sheetViews>
    <sheetView workbookViewId="0">
      <selection sqref="A1:K1"/>
    </sheetView>
  </sheetViews>
  <sheetFormatPr baseColWidth="10" defaultRowHeight="14.5"/>
  <cols>
    <col min="2" max="2" width="17.453125" customWidth="1"/>
    <col min="3" max="3" width="17.90625" customWidth="1"/>
    <col min="4" max="4" width="22.6328125" customWidth="1"/>
  </cols>
  <sheetData>
    <row r="1" spans="1:11" ht="16.5">
      <c r="A1" s="169" t="s">
        <v>220</v>
      </c>
      <c r="B1" s="169"/>
      <c r="C1" s="169"/>
      <c r="D1" s="169"/>
      <c r="E1" s="169"/>
      <c r="F1" s="169"/>
      <c r="G1" s="169"/>
      <c r="H1" s="169"/>
      <c r="I1" s="169"/>
      <c r="J1" s="169"/>
      <c r="K1" s="169"/>
    </row>
    <row r="2" spans="1:11">
      <c r="A2" s="138" t="s">
        <v>207</v>
      </c>
    </row>
    <row r="3" spans="1:11" ht="65">
      <c r="A3" s="14" t="s">
        <v>36</v>
      </c>
      <c r="B3" s="14" t="s">
        <v>44</v>
      </c>
      <c r="C3" s="14" t="s">
        <v>45</v>
      </c>
      <c r="D3" s="14" t="s">
        <v>46</v>
      </c>
    </row>
    <row r="4" spans="1:11">
      <c r="A4" s="15" t="s">
        <v>37</v>
      </c>
      <c r="B4" s="16">
        <v>3.6927913322884365E-2</v>
      </c>
      <c r="C4" s="17">
        <v>82.344999999999999</v>
      </c>
      <c r="D4" s="18">
        <v>18.690000000000001</v>
      </c>
    </row>
    <row r="5" spans="1:11">
      <c r="A5" s="15" t="s">
        <v>38</v>
      </c>
      <c r="B5" s="16">
        <v>0.1070057275069376</v>
      </c>
      <c r="C5" s="17">
        <v>226.155</v>
      </c>
      <c r="D5" s="18">
        <v>59.36</v>
      </c>
    </row>
    <row r="6" spans="1:11">
      <c r="A6" s="15" t="s">
        <v>39</v>
      </c>
      <c r="B6" s="16">
        <v>0.12960023546478014</v>
      </c>
      <c r="C6" s="17">
        <v>246.58</v>
      </c>
      <c r="D6" s="18">
        <v>62.465000000000003</v>
      </c>
    </row>
    <row r="7" spans="1:11">
      <c r="A7" s="15" t="s">
        <v>40</v>
      </c>
      <c r="B7" s="16">
        <v>0.39338735963208538</v>
      </c>
      <c r="C7" s="17">
        <v>176.21</v>
      </c>
      <c r="D7" s="18">
        <v>35.520000000000003</v>
      </c>
    </row>
    <row r="8" spans="1:11">
      <c r="A8" s="15" t="s">
        <v>41</v>
      </c>
      <c r="B8" s="16">
        <v>0.60794491366507153</v>
      </c>
      <c r="C8" s="17">
        <v>202.625</v>
      </c>
      <c r="D8" s="18">
        <v>39.564999999999998</v>
      </c>
    </row>
    <row r="9" spans="1:11">
      <c r="A9" s="15" t="s">
        <v>42</v>
      </c>
      <c r="B9" s="16">
        <v>0.55855358607203687</v>
      </c>
      <c r="C9" s="17">
        <v>177.095</v>
      </c>
      <c r="D9" s="18">
        <v>35.56</v>
      </c>
    </row>
    <row r="10" spans="1:11">
      <c r="A10" s="15" t="s">
        <v>43</v>
      </c>
      <c r="B10" s="16">
        <v>0.82272992039350201</v>
      </c>
      <c r="C10" s="17">
        <v>127.12</v>
      </c>
      <c r="D10" s="18">
        <v>22.61</v>
      </c>
    </row>
    <row r="11" spans="1:11">
      <c r="A11" s="15" t="s">
        <v>114</v>
      </c>
      <c r="B11" s="16">
        <v>0.8041621280742991</v>
      </c>
      <c r="C11" s="17">
        <v>70.135000000000005</v>
      </c>
      <c r="D11" s="18">
        <v>10.205</v>
      </c>
    </row>
    <row r="12" spans="1:11">
      <c r="A12" s="15" t="s">
        <v>115</v>
      </c>
      <c r="B12" s="16">
        <v>0.84046503403766248</v>
      </c>
      <c r="C12" s="17">
        <v>95.064999999999998</v>
      </c>
      <c r="D12" s="18">
        <v>14.73</v>
      </c>
    </row>
    <row r="14" spans="1:11" ht="25.75" customHeight="1">
      <c r="A14" s="168" t="s">
        <v>206</v>
      </c>
      <c r="B14" s="168"/>
      <c r="C14" s="168"/>
      <c r="D14" s="168"/>
    </row>
  </sheetData>
  <mergeCells count="2">
    <mergeCell ref="A14:D14"/>
    <mergeCell ref="A1:K1"/>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K11"/>
  <sheetViews>
    <sheetView workbookViewId="0">
      <selection activeCell="A11" sqref="A11:G11"/>
    </sheetView>
  </sheetViews>
  <sheetFormatPr baseColWidth="10" defaultRowHeight="14.5"/>
  <cols>
    <col min="1" max="1" width="22.1796875" customWidth="1"/>
    <col min="2" max="2" width="16.1796875" bestFit="1" customWidth="1"/>
    <col min="3" max="3" width="16.453125" bestFit="1" customWidth="1"/>
    <col min="4" max="4" width="16.1796875" bestFit="1" customWidth="1"/>
    <col min="5" max="5" width="16.453125" bestFit="1" customWidth="1"/>
    <col min="7" max="7" width="16" customWidth="1"/>
  </cols>
  <sheetData>
    <row r="1" spans="1:11" ht="16.5">
      <c r="A1" s="151" t="s">
        <v>161</v>
      </c>
      <c r="B1" s="151"/>
      <c r="C1" s="151"/>
      <c r="D1" s="151"/>
      <c r="E1" s="151"/>
      <c r="F1" s="151"/>
      <c r="G1" s="151"/>
      <c r="H1" s="151"/>
      <c r="I1" s="151"/>
      <c r="J1" s="151"/>
      <c r="K1" s="151"/>
    </row>
    <row r="2" spans="1:11" ht="15" thickBot="1">
      <c r="A2" s="138" t="s">
        <v>106</v>
      </c>
    </row>
    <row r="3" spans="1:11" ht="24.65" customHeight="1" thickTop="1">
      <c r="A3" s="170" t="s">
        <v>47</v>
      </c>
      <c r="B3" s="2" t="s">
        <v>48</v>
      </c>
      <c r="C3" s="2" t="s">
        <v>49</v>
      </c>
      <c r="D3" s="2" t="s">
        <v>48</v>
      </c>
      <c r="E3" s="2" t="s">
        <v>49</v>
      </c>
      <c r="F3" s="172" t="s">
        <v>50</v>
      </c>
      <c r="G3" s="20">
        <v>44013</v>
      </c>
    </row>
    <row r="4" spans="1:11" ht="15" thickBot="1">
      <c r="A4" s="171"/>
      <c r="B4" s="19">
        <v>2020</v>
      </c>
      <c r="C4" s="19">
        <v>2021</v>
      </c>
      <c r="D4" s="19">
        <v>2021</v>
      </c>
      <c r="E4" s="19">
        <v>2022</v>
      </c>
      <c r="F4" s="173"/>
      <c r="G4" s="19" t="s">
        <v>51</v>
      </c>
    </row>
    <row r="5" spans="1:11" ht="39.5" thickBot="1">
      <c r="A5" s="31" t="s">
        <v>52</v>
      </c>
      <c r="B5" s="22">
        <v>2505</v>
      </c>
      <c r="C5" s="22">
        <v>8790</v>
      </c>
      <c r="D5" s="22">
        <v>10660</v>
      </c>
      <c r="E5" s="22">
        <v>10700</v>
      </c>
      <c r="F5" s="23"/>
      <c r="G5" s="24" t="s">
        <v>208</v>
      </c>
    </row>
    <row r="6" spans="1:11" ht="26.5" thickBot="1">
      <c r="A6" s="31" t="s">
        <v>53</v>
      </c>
      <c r="B6" s="22">
        <v>5709</v>
      </c>
      <c r="C6" s="22">
        <v>32555</v>
      </c>
      <c r="D6" s="22">
        <v>37643</v>
      </c>
      <c r="E6" s="22">
        <v>39796</v>
      </c>
      <c r="F6" s="22">
        <v>20605</v>
      </c>
      <c r="G6" s="24" t="s">
        <v>209</v>
      </c>
    </row>
    <row r="7" spans="1:11" ht="15" thickBot="1">
      <c r="A7" s="31" t="s">
        <v>54</v>
      </c>
      <c r="B7" s="22">
        <v>119400</v>
      </c>
      <c r="C7" s="22">
        <v>419300</v>
      </c>
      <c r="D7" s="22">
        <v>387400</v>
      </c>
      <c r="E7" s="22">
        <v>334200</v>
      </c>
      <c r="F7" s="22">
        <v>198400</v>
      </c>
      <c r="G7" s="24" t="s">
        <v>210</v>
      </c>
    </row>
    <row r="8" spans="1:11" ht="15" thickBot="1">
      <c r="A8" s="31" t="s">
        <v>55</v>
      </c>
      <c r="B8" s="22">
        <v>8704600</v>
      </c>
      <c r="C8" s="22">
        <v>56062500</v>
      </c>
      <c r="D8" s="22">
        <v>34405200</v>
      </c>
      <c r="E8" s="22">
        <v>27083700</v>
      </c>
      <c r="F8" s="22">
        <v>11691300</v>
      </c>
      <c r="G8" s="24" t="s">
        <v>211</v>
      </c>
    </row>
    <row r="9" spans="1:11" ht="15" thickBot="1">
      <c r="A9" s="32" t="s">
        <v>160</v>
      </c>
      <c r="B9" s="22">
        <v>107824000</v>
      </c>
      <c r="C9" s="22">
        <v>750287000</v>
      </c>
      <c r="D9" s="22">
        <v>424627000</v>
      </c>
      <c r="E9" s="22">
        <v>311894000</v>
      </c>
      <c r="F9" s="22">
        <v>126411000</v>
      </c>
      <c r="G9" s="24" t="s">
        <v>212</v>
      </c>
    </row>
    <row r="10" spans="1:11" ht="27" thickTop="1" thickBot="1">
      <c r="A10" s="83" t="s">
        <v>159</v>
      </c>
      <c r="B10" s="84">
        <v>12.4</v>
      </c>
      <c r="C10" s="84">
        <v>13.3</v>
      </c>
      <c r="D10" s="84">
        <v>12.3</v>
      </c>
      <c r="E10" s="84">
        <v>11.5</v>
      </c>
      <c r="F10" s="85">
        <v>10.8</v>
      </c>
      <c r="G10" s="133">
        <v>12.4</v>
      </c>
    </row>
    <row r="11" spans="1:11" ht="40.75" customHeight="1" thickTop="1">
      <c r="A11" s="174" t="s">
        <v>56</v>
      </c>
      <c r="B11" s="174"/>
      <c r="C11" s="174"/>
      <c r="D11" s="174"/>
      <c r="E11" s="174"/>
      <c r="F11" s="174"/>
      <c r="G11" s="174"/>
    </row>
  </sheetData>
  <mergeCells count="4">
    <mergeCell ref="A3:A4"/>
    <mergeCell ref="F3:F4"/>
    <mergeCell ref="A11:G11"/>
    <mergeCell ref="A1:K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L18"/>
  <sheetViews>
    <sheetView workbookViewId="0">
      <selection activeCell="D18" sqref="D18"/>
    </sheetView>
  </sheetViews>
  <sheetFormatPr baseColWidth="10" defaultRowHeight="14.5"/>
  <cols>
    <col min="1" max="1" width="6.81640625" customWidth="1"/>
  </cols>
  <sheetData>
    <row r="1" spans="1:11" ht="16.5">
      <c r="A1" s="151" t="s">
        <v>164</v>
      </c>
      <c r="B1" s="151"/>
      <c r="C1" s="151"/>
      <c r="D1" s="151"/>
      <c r="E1" s="151"/>
      <c r="F1" s="151"/>
      <c r="G1" s="151"/>
      <c r="H1" s="151"/>
      <c r="I1" s="151"/>
      <c r="J1" s="151"/>
      <c r="K1" s="151"/>
    </row>
    <row r="2" spans="1:11">
      <c r="A2" s="139" t="s">
        <v>109</v>
      </c>
    </row>
    <row r="3" spans="1:11">
      <c r="A3" s="87" t="s">
        <v>162</v>
      </c>
      <c r="B3" s="87" t="s">
        <v>58</v>
      </c>
      <c r="C3" s="87" t="s">
        <v>59</v>
      </c>
      <c r="D3" s="87" t="s">
        <v>60</v>
      </c>
      <c r="E3" s="87" t="s">
        <v>61</v>
      </c>
      <c r="F3" s="87" t="s">
        <v>62</v>
      </c>
    </row>
    <row r="4" spans="1:11">
      <c r="A4" s="87">
        <v>1</v>
      </c>
      <c r="B4" s="88">
        <v>8.0299999999999994</v>
      </c>
      <c r="C4" s="88">
        <v>8.11</v>
      </c>
      <c r="D4" s="88">
        <v>8.2049923916181235</v>
      </c>
      <c r="E4" s="88">
        <v>8.370000000000001</v>
      </c>
      <c r="F4" s="88">
        <v>8.7033708767471225</v>
      </c>
      <c r="G4" s="86"/>
    </row>
    <row r="5" spans="1:11">
      <c r="A5" s="87">
        <v>2</v>
      </c>
      <c r="B5" s="88">
        <v>8.1771428571428579</v>
      </c>
      <c r="C5" s="88">
        <v>8.2082740705307078</v>
      </c>
      <c r="D5" s="88">
        <v>8.2999999999999989</v>
      </c>
      <c r="E5" s="88">
        <v>8.442971428571429</v>
      </c>
      <c r="F5" s="88">
        <v>8.7598253275109172</v>
      </c>
      <c r="G5" s="86"/>
    </row>
    <row r="6" spans="1:11">
      <c r="A6" s="87">
        <v>3</v>
      </c>
      <c r="B6" s="88">
        <v>8.819217164925865</v>
      </c>
      <c r="C6" s="88">
        <v>8.91</v>
      </c>
      <c r="D6" s="88">
        <v>8.6259999999999994</v>
      </c>
      <c r="E6" s="88">
        <v>8.57</v>
      </c>
      <c r="F6" s="88">
        <v>8.76</v>
      </c>
      <c r="G6" s="86"/>
    </row>
    <row r="7" spans="1:11">
      <c r="A7" s="87">
        <v>4</v>
      </c>
      <c r="B7" s="88">
        <v>9.668571428571429</v>
      </c>
      <c r="C7" s="88">
        <v>9.7442539682539664</v>
      </c>
      <c r="D7" s="88">
        <v>9.39</v>
      </c>
      <c r="E7" s="88">
        <v>8.8449830855065521</v>
      </c>
      <c r="F7" s="88">
        <v>8.7600345669305177</v>
      </c>
      <c r="G7" s="86"/>
    </row>
    <row r="8" spans="1:11">
      <c r="A8" s="87">
        <v>5</v>
      </c>
      <c r="B8" s="88">
        <v>10.654285714285709</v>
      </c>
      <c r="C8" s="88">
        <v>10.727499999999999</v>
      </c>
      <c r="D8" s="88">
        <v>10.33</v>
      </c>
      <c r="E8" s="88">
        <v>9.5379199999999997</v>
      </c>
      <c r="F8" s="88">
        <v>9.1549768449930511</v>
      </c>
      <c r="G8" s="86"/>
    </row>
    <row r="9" spans="1:11">
      <c r="A9" s="87">
        <v>6</v>
      </c>
      <c r="B9" s="88">
        <v>11.853999999999999</v>
      </c>
      <c r="C9" s="88">
        <v>11.969926095000369</v>
      </c>
      <c r="D9" s="88">
        <v>11.525</v>
      </c>
      <c r="E9" s="88">
        <v>10.44</v>
      </c>
      <c r="F9" s="88">
        <v>9.8892063492063453</v>
      </c>
      <c r="G9" s="86"/>
    </row>
    <row r="10" spans="1:11">
      <c r="A10" s="87">
        <v>7</v>
      </c>
      <c r="B10" s="88">
        <v>13.27233865398318</v>
      </c>
      <c r="C10" s="88">
        <v>13.58666666666667</v>
      </c>
      <c r="D10" s="88">
        <v>13.0299058367131</v>
      </c>
      <c r="E10" s="88">
        <v>11.72</v>
      </c>
      <c r="F10" s="88">
        <v>10.86</v>
      </c>
      <c r="G10" s="86"/>
    </row>
    <row r="11" spans="1:11">
      <c r="A11" s="87">
        <v>8</v>
      </c>
      <c r="B11" s="88">
        <v>15.31714285714286</v>
      </c>
      <c r="C11" s="88">
        <v>15.872</v>
      </c>
      <c r="D11" s="88">
        <v>15.200001267558161</v>
      </c>
      <c r="E11" s="88">
        <v>13.7</v>
      </c>
      <c r="F11" s="88">
        <v>12.32</v>
      </c>
      <c r="G11" s="86"/>
    </row>
    <row r="12" spans="1:11">
      <c r="A12" s="87">
        <v>9</v>
      </c>
      <c r="B12" s="88">
        <v>18.835714285714289</v>
      </c>
      <c r="C12" s="88">
        <v>19.959988685212881</v>
      </c>
      <c r="D12" s="88">
        <v>18.843584326530621</v>
      </c>
      <c r="E12" s="88">
        <v>17.163126984126979</v>
      </c>
      <c r="F12" s="88">
        <v>15.04955555555556</v>
      </c>
      <c r="G12" s="86"/>
    </row>
    <row r="18" spans="7:12" ht="37.25" customHeight="1">
      <c r="G18" s="166" t="s">
        <v>163</v>
      </c>
      <c r="H18" s="166"/>
      <c r="I18" s="166"/>
      <c r="J18" s="166"/>
      <c r="K18" s="166"/>
      <c r="L18" s="166"/>
    </row>
  </sheetData>
  <mergeCells count="2">
    <mergeCell ref="G18:L18"/>
    <mergeCell ref="A1:K1"/>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K7"/>
  <sheetViews>
    <sheetView workbookViewId="0">
      <selection activeCell="C12" sqref="C12"/>
    </sheetView>
  </sheetViews>
  <sheetFormatPr baseColWidth="10" defaultRowHeight="14.5"/>
  <cols>
    <col min="1" max="1" width="18.90625" customWidth="1"/>
  </cols>
  <sheetData>
    <row r="1" spans="1:11" ht="16.5">
      <c r="A1" s="151" t="s">
        <v>165</v>
      </c>
      <c r="B1" s="151"/>
      <c r="C1" s="151"/>
      <c r="D1" s="151"/>
      <c r="E1" s="151"/>
      <c r="F1" s="151"/>
      <c r="G1" s="151"/>
      <c r="H1" s="151"/>
      <c r="I1" s="151"/>
      <c r="J1" s="151"/>
      <c r="K1" s="151"/>
    </row>
    <row r="2" spans="1:11" ht="15" thickBot="1">
      <c r="A2" s="139" t="s">
        <v>107</v>
      </c>
    </row>
    <row r="3" spans="1:11" ht="27" thickTop="1" thickBot="1">
      <c r="A3" s="89" t="s">
        <v>90</v>
      </c>
      <c r="B3" s="27" t="s">
        <v>58</v>
      </c>
      <c r="C3" s="27" t="s">
        <v>59</v>
      </c>
      <c r="D3" s="27" t="s">
        <v>60</v>
      </c>
      <c r="E3" s="27" t="s">
        <v>61</v>
      </c>
      <c r="F3" s="28" t="s">
        <v>62</v>
      </c>
      <c r="G3" s="27" t="s">
        <v>63</v>
      </c>
    </row>
    <row r="4" spans="1:11" ht="15" thickBot="1">
      <c r="A4" s="21" t="s">
        <v>91</v>
      </c>
      <c r="B4" s="57">
        <v>0.15149872448979593</v>
      </c>
      <c r="C4" s="57">
        <v>0.13781847396630093</v>
      </c>
      <c r="D4" s="57">
        <v>0.21898852188792509</v>
      </c>
      <c r="E4" s="57">
        <v>0.250327484350649</v>
      </c>
      <c r="F4" s="57">
        <v>0.38185839895735812</v>
      </c>
      <c r="G4" s="57" t="s">
        <v>166</v>
      </c>
    </row>
    <row r="5" spans="1:11" ht="15" thickBot="1">
      <c r="A5" s="21" t="s">
        <v>92</v>
      </c>
      <c r="B5" s="57">
        <v>0.1077888881695766</v>
      </c>
      <c r="C5" s="57">
        <v>9.4604430581187504E-2</v>
      </c>
      <c r="D5" s="57">
        <v>0.17645133684756228</v>
      </c>
      <c r="E5" s="57">
        <v>0.21410358338871113</v>
      </c>
      <c r="F5" s="57">
        <v>0.37222576087823372</v>
      </c>
      <c r="G5" s="57" t="s">
        <v>167</v>
      </c>
    </row>
    <row r="6" spans="1:11" ht="15" thickBot="1">
      <c r="A6" s="25" t="s">
        <v>93</v>
      </c>
      <c r="B6" s="57">
        <v>6.7517461317025518E-2</v>
      </c>
      <c r="C6" s="57">
        <v>5.5899503729224635E-2</v>
      </c>
      <c r="D6" s="57">
        <v>0.11618580157388436</v>
      </c>
      <c r="E6" s="57">
        <v>0.15583035366226766</v>
      </c>
      <c r="F6" s="57">
        <v>0.29906170627770567</v>
      </c>
      <c r="G6" s="57">
        <v>0.107</v>
      </c>
    </row>
    <row r="7" spans="1:11" ht="77.400000000000006" customHeight="1" thickTop="1">
      <c r="A7" s="175" t="s">
        <v>94</v>
      </c>
      <c r="B7" s="175"/>
      <c r="C7" s="175"/>
      <c r="D7" s="175"/>
      <c r="E7" s="175"/>
      <c r="F7" s="175"/>
      <c r="G7" s="175"/>
    </row>
  </sheetData>
  <mergeCells count="2">
    <mergeCell ref="A7:G7"/>
    <mergeCell ref="A1:K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K8"/>
  <sheetViews>
    <sheetView workbookViewId="0">
      <selection sqref="A1:K1"/>
    </sheetView>
  </sheetViews>
  <sheetFormatPr baseColWidth="10" defaultRowHeight="14.5"/>
  <cols>
    <col min="1" max="1" width="17.36328125" customWidth="1"/>
    <col min="6" max="6" width="12.36328125" bestFit="1" customWidth="1"/>
  </cols>
  <sheetData>
    <row r="1" spans="1:11" ht="16.5">
      <c r="A1" s="151" t="s">
        <v>168</v>
      </c>
      <c r="B1" s="151"/>
      <c r="C1" s="151"/>
      <c r="D1" s="151"/>
      <c r="E1" s="151"/>
      <c r="F1" s="151"/>
      <c r="G1" s="151"/>
      <c r="H1" s="151"/>
      <c r="I1" s="151"/>
      <c r="J1" s="151"/>
      <c r="K1" s="151"/>
    </row>
    <row r="2" spans="1:11" ht="15" thickBot="1">
      <c r="A2" s="139" t="s">
        <v>108</v>
      </c>
    </row>
    <row r="3" spans="1:11" ht="15" thickTop="1">
      <c r="A3" s="155" t="s">
        <v>95</v>
      </c>
      <c r="B3" s="155" t="s">
        <v>54</v>
      </c>
      <c r="C3" s="155"/>
      <c r="D3" s="155" t="s">
        <v>55</v>
      </c>
      <c r="E3" s="155"/>
      <c r="F3" s="172" t="s">
        <v>97</v>
      </c>
      <c r="G3" s="172"/>
    </row>
    <row r="4" spans="1:11" ht="15" thickBot="1">
      <c r="A4" s="176"/>
      <c r="B4" s="176" t="s">
        <v>96</v>
      </c>
      <c r="C4" s="176"/>
      <c r="D4" s="176" t="s">
        <v>96</v>
      </c>
      <c r="E4" s="176"/>
      <c r="F4" s="173" t="s">
        <v>98</v>
      </c>
      <c r="G4" s="173"/>
    </row>
    <row r="5" spans="1:11">
      <c r="A5" s="62" t="s">
        <v>99</v>
      </c>
      <c r="B5" s="50">
        <v>914600</v>
      </c>
      <c r="C5" s="51" t="s">
        <v>100</v>
      </c>
      <c r="D5" s="50">
        <v>107912307.86007214</v>
      </c>
      <c r="E5" s="52">
        <v>0.78227158305369127</v>
      </c>
      <c r="F5" s="53">
        <v>1377848317.740258</v>
      </c>
      <c r="G5" s="30">
        <v>0.80058908155049213</v>
      </c>
    </row>
    <row r="6" spans="1:11" ht="26.5" thickBot="1">
      <c r="A6" s="32" t="s">
        <v>101</v>
      </c>
      <c r="B6" s="46">
        <v>297500</v>
      </c>
      <c r="C6" s="47" t="s">
        <v>102</v>
      </c>
      <c r="D6" s="46">
        <v>30035062.590000276</v>
      </c>
      <c r="E6" s="48">
        <v>0.21772841694630873</v>
      </c>
      <c r="F6" s="49">
        <v>343194786.0100382</v>
      </c>
      <c r="G6" s="29">
        <v>0.19941091844950787</v>
      </c>
    </row>
    <row r="7" spans="1:11" ht="26.4" customHeight="1" thickTop="1">
      <c r="A7" s="175" t="s">
        <v>103</v>
      </c>
      <c r="B7" s="175"/>
      <c r="C7" s="175"/>
      <c r="D7" s="175"/>
      <c r="E7" s="175"/>
      <c r="F7" s="175"/>
      <c r="G7" s="175"/>
    </row>
    <row r="8" spans="1:11">
      <c r="A8" s="164" t="s">
        <v>169</v>
      </c>
      <c r="B8" s="164"/>
      <c r="C8" s="164"/>
      <c r="D8" s="164"/>
      <c r="E8" s="164"/>
      <c r="F8" s="164"/>
      <c r="G8" s="164"/>
    </row>
  </sheetData>
  <mergeCells count="10">
    <mergeCell ref="A1:K1"/>
    <mergeCell ref="A8:G8"/>
    <mergeCell ref="A7:G7"/>
    <mergeCell ref="F3:G3"/>
    <mergeCell ref="F4:G4"/>
    <mergeCell ref="A3:A4"/>
    <mergeCell ref="B3:C3"/>
    <mergeCell ref="B4:C4"/>
    <mergeCell ref="D3:E3"/>
    <mergeCell ref="D4:E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27</vt:i4>
      </vt:variant>
    </vt:vector>
  </HeadingPairs>
  <TitlesOfParts>
    <vt:vector size="27" baseType="lpstr">
      <vt:lpstr>Sommaire</vt:lpstr>
      <vt:lpstr>Tableau 1</vt:lpstr>
      <vt:lpstr>Tableau 2</vt:lpstr>
      <vt:lpstr>Tableau 3</vt:lpstr>
      <vt:lpstr>Graphique 1</vt:lpstr>
      <vt:lpstr>Tableau 4</vt:lpstr>
      <vt:lpstr>Graphique 2</vt:lpstr>
      <vt:lpstr>Tableau 5</vt:lpstr>
      <vt:lpstr>Tableau 6</vt:lpstr>
      <vt:lpstr>Tableau 7</vt:lpstr>
      <vt:lpstr>Graphique 3</vt:lpstr>
      <vt:lpstr>Tableau 8</vt:lpstr>
      <vt:lpstr>Graphique 4</vt:lpstr>
      <vt:lpstr>Graphique 5</vt:lpstr>
      <vt:lpstr>Graphique 6</vt:lpstr>
      <vt:lpstr>Tableau 9</vt:lpstr>
      <vt:lpstr>Graphique 7</vt:lpstr>
      <vt:lpstr>Graphique 8</vt:lpstr>
      <vt:lpstr>Graphique 10</vt:lpstr>
      <vt:lpstr>Tableau 12</vt:lpstr>
      <vt:lpstr>Graphique 11</vt:lpstr>
      <vt:lpstr>Graphique 12</vt:lpstr>
      <vt:lpstr>Graphique 13</vt:lpstr>
      <vt:lpstr>Graphique 14</vt:lpstr>
      <vt:lpstr>Graphique 15</vt:lpstr>
      <vt:lpstr>Graphique 16</vt:lpstr>
      <vt:lpstr>Graphique 17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CGSP</dc:creator>
  <cp:lastModifiedBy>MONTOUT Sylvie</cp:lastModifiedBy>
  <dcterms:created xsi:type="dcterms:W3CDTF">2023-08-22T08:17:19Z</dcterms:created>
  <dcterms:modified xsi:type="dcterms:W3CDTF">2024-01-24T11:44:43Z</dcterms:modified>
</cp:coreProperties>
</file>